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Arts, Humanities &amp; Social Sciences\"/>
    </mc:Choice>
  </mc:AlternateContent>
  <bookViews>
    <workbookView xWindow="0" yWindow="0" windowWidth="25200" windowHeight="11985" activeTab="1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K27" i="1"/>
  <c r="K28" i="1"/>
  <c r="K29" i="1"/>
  <c r="K30" i="1"/>
  <c r="K26" i="1"/>
  <c r="K21" i="1"/>
  <c r="K22" i="1"/>
  <c r="K23" i="1"/>
  <c r="K20" i="1"/>
  <c r="K11" i="1"/>
  <c r="K13" i="1"/>
  <c r="K15" i="1"/>
  <c r="K16" i="1"/>
  <c r="K17" i="1"/>
  <c r="K9" i="1"/>
  <c r="K5" i="1"/>
  <c r="K6" i="1"/>
  <c r="K4" i="1"/>
  <c r="I34" i="1"/>
  <c r="I35" i="1"/>
  <c r="I33" i="1"/>
  <c r="I27" i="1"/>
  <c r="I28" i="1"/>
  <c r="I29" i="1"/>
  <c r="I30" i="1"/>
  <c r="I26" i="1"/>
  <c r="I21" i="1"/>
  <c r="I22" i="1"/>
  <c r="I23" i="1"/>
  <c r="I20" i="1"/>
  <c r="I11" i="1"/>
  <c r="I13" i="1"/>
  <c r="I15" i="1"/>
  <c r="I16" i="1"/>
  <c r="I17" i="1"/>
  <c r="I9" i="1"/>
  <c r="I5" i="1"/>
  <c r="I6" i="1"/>
  <c r="I4" i="1"/>
  <c r="G34" i="1"/>
  <c r="G33" i="1"/>
  <c r="G27" i="1"/>
  <c r="G28" i="1"/>
  <c r="G29" i="1"/>
  <c r="G30" i="1"/>
  <c r="G26" i="1"/>
  <c r="G21" i="1"/>
  <c r="G22" i="1"/>
  <c r="G23" i="1"/>
  <c r="G20" i="1"/>
  <c r="G11" i="1"/>
  <c r="G12" i="1"/>
  <c r="G13" i="1"/>
  <c r="G14" i="1"/>
  <c r="G15" i="1"/>
  <c r="G16" i="1"/>
  <c r="G17" i="1"/>
  <c r="G5" i="1"/>
  <c r="G6" i="1"/>
  <c r="G4" i="1"/>
  <c r="E34" i="1"/>
  <c r="E33" i="1"/>
  <c r="E27" i="1"/>
  <c r="E28" i="1"/>
  <c r="E29" i="1"/>
  <c r="E30" i="1"/>
  <c r="E26" i="1"/>
  <c r="E21" i="1"/>
  <c r="E22" i="1"/>
  <c r="E23" i="1"/>
  <c r="E20" i="1"/>
  <c r="E11" i="1"/>
  <c r="E13" i="1"/>
  <c r="E14" i="1"/>
  <c r="E15" i="1"/>
  <c r="E16" i="1"/>
  <c r="E17" i="1"/>
  <c r="E9" i="1"/>
  <c r="E5" i="1"/>
  <c r="E6" i="1"/>
  <c r="E4" i="1"/>
  <c r="C34" i="1"/>
  <c r="C33" i="1"/>
  <c r="C27" i="1"/>
  <c r="C28" i="1"/>
  <c r="C29" i="1"/>
  <c r="C30" i="1"/>
  <c r="C26" i="1"/>
  <c r="C21" i="1"/>
  <c r="C22" i="1"/>
  <c r="C23" i="1"/>
  <c r="C20" i="1"/>
  <c r="C11" i="1"/>
  <c r="C13" i="1"/>
  <c r="C14" i="1"/>
  <c r="C15" i="1"/>
  <c r="C16" i="1"/>
  <c r="C17" i="1"/>
  <c r="C9" i="1"/>
  <c r="C5" i="1"/>
  <c r="C6" i="1"/>
  <c r="C4" i="1"/>
  <c r="J35" i="1"/>
  <c r="K35" i="1" s="1"/>
  <c r="H35" i="1"/>
  <c r="F35" i="1"/>
  <c r="G35" i="1" s="1"/>
  <c r="D35" i="1"/>
  <c r="E35" i="1" s="1"/>
  <c r="B35" i="1"/>
  <c r="C35" i="1" s="1"/>
  <c r="L34" i="1"/>
  <c r="L33" i="1"/>
  <c r="J31" i="1"/>
  <c r="K31" i="1" s="1"/>
  <c r="H31" i="1"/>
  <c r="I31" i="1" s="1"/>
  <c r="F31" i="1"/>
  <c r="G31" i="1" s="1"/>
  <c r="D31" i="1"/>
  <c r="E31" i="1" s="1"/>
  <c r="B31" i="1"/>
  <c r="C31" i="1" s="1"/>
  <c r="L30" i="1"/>
  <c r="L29" i="1"/>
  <c r="L28" i="1"/>
  <c r="L27" i="1"/>
  <c r="L26" i="1"/>
  <c r="J24" i="1"/>
  <c r="K24" i="1" s="1"/>
  <c r="H24" i="1"/>
  <c r="I24" i="1" s="1"/>
  <c r="F24" i="1"/>
  <c r="G24" i="1" s="1"/>
  <c r="D24" i="1"/>
  <c r="E24" i="1" s="1"/>
  <c r="B24" i="1"/>
  <c r="C24" i="1" s="1"/>
  <c r="L23" i="1"/>
  <c r="L22" i="1"/>
  <c r="L21" i="1"/>
  <c r="L20" i="1"/>
  <c r="J18" i="1"/>
  <c r="K18" i="1" s="1"/>
  <c r="H18" i="1"/>
  <c r="I18" i="1" s="1"/>
  <c r="F18" i="1"/>
  <c r="G18" i="1" s="1"/>
  <c r="D18" i="1"/>
  <c r="E18" i="1" s="1"/>
  <c r="B18" i="1"/>
  <c r="C18" i="1" s="1"/>
  <c r="L17" i="1"/>
  <c r="L16" i="1"/>
  <c r="L15" i="1"/>
  <c r="L13" i="1"/>
  <c r="L11" i="1"/>
  <c r="L9" i="1"/>
  <c r="J7" i="1"/>
  <c r="K7" i="1" s="1"/>
  <c r="H7" i="1"/>
  <c r="I7" i="1" s="1"/>
  <c r="F7" i="1"/>
  <c r="G7" i="1" s="1"/>
  <c r="D7" i="1"/>
  <c r="E7" i="1" s="1"/>
  <c r="B7" i="1"/>
  <c r="C7" i="1" s="1"/>
  <c r="L6" i="1"/>
  <c r="L5" i="1"/>
  <c r="L4" i="1"/>
  <c r="L35" i="1" l="1"/>
  <c r="L31" i="1"/>
  <c r="L24" i="1"/>
  <c r="L18" i="1"/>
  <c r="L7" i="1"/>
</calcChain>
</file>

<file path=xl/sharedStrings.xml><?xml version="1.0" encoding="utf-8"?>
<sst xmlns="http://schemas.openxmlformats.org/spreadsheetml/2006/main" count="471" uniqueCount="84">
  <si>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</si>
  <si>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</si>
  <si>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</si>
  <si>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</si>
  <si>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</si>
  <si>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</si>
  <si>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</si>
  <si>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</si>
  <si>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</si>
  <si>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</si>
  <si>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</si>
  <si>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</si>
  <si>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</si>
  <si>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</si>
  <si>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</si>
  <si>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</si>
  <si>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</si>
  <si>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</si>
  <si>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</si>
  <si>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</si>
  <si>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</si>
  <si>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</si>
  <si>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</si>
  <si>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</si>
  <si>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</si>
  <si>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</si>
  <si>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</si>
  <si>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</si>
  <si>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</si>
  <si>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</si>
  <si>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</si>
  <si>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</si>
  <si>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</si>
  <si>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</si>
  <si>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</si>
  <si>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Course</t>
  </si>
  <si>
    <t>Term</t>
  </si>
  <si>
    <t>Success Rate</t>
  </si>
  <si>
    <t>ARBC-120 : Arabic I</t>
  </si>
  <si>
    <t>Program</t>
  </si>
  <si>
    <t>Arabic
Success and Retention Rates by Course</t>
  </si>
  <si>
    <t xml:space="preserve">Arabic
</t>
  </si>
  <si>
    <t>ARBC-121 : Arabic II</t>
  </si>
  <si>
    <t>ARBC-145 : Arabic Civilizations</t>
  </si>
  <si>
    <t>ARBC-220 : Arabic III</t>
  </si>
  <si>
    <t>ARBC-221 : Arabic IV</t>
  </si>
  <si>
    <t>ARBC-250 : Conversational Arabic I</t>
  </si>
  <si>
    <t>ARBC-251 : Conversational Arabic II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</si>
  <si>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</si>
  <si>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</si>
  <si>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</si>
  <si>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</si>
  <si>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</si>
  <si>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</si>
  <si>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</si>
  <si>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</si>
  <si>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Certificates Awarded</t>
  </si>
  <si>
    <t>2012-13</t>
  </si>
  <si>
    <t>2013-14</t>
  </si>
  <si>
    <t>2014-15</t>
  </si>
  <si>
    <t>2015-16</t>
  </si>
  <si>
    <t>2016-17</t>
  </si>
  <si>
    <t>Arabic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</si>
  <si>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</si>
  <si>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</si>
  <si>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</si>
  <si>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</si>
  <si>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</si>
  <si>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</si>
  <si>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</si>
  <si>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</si>
  <si>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</si>
  <si>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</si>
  <si>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Location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</si>
  <si>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</si>
  <si>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</si>
  <si>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</si>
  <si>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</si>
  <si>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</si>
  <si>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</si>
  <si>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</si>
  <si>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Degrees Awarded</t>
  </si>
  <si>
    <t>Less than full-time (less than 12 units)</t>
  </si>
  <si>
    <t>Arabic
Student Characteristics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</si>
</sst>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3" xfId="0" applyBorder="1"/>
    <xf numFmtId="3" fontId="0" fillId="0" borderId="3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9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9" fontId="0" fillId="4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3" xfId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9" fontId="0" fillId="0" borderId="3" xfId="1" quotePrefix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6" xfId="0" quotePrefix="1" applyNumberFormat="1" applyBorder="1" applyAlignment="1">
      <alignment horizontal="center"/>
    </xf>
    <xf numFmtId="2" fontId="0" fillId="0" borderId="3" xfId="0" quotePrefix="1" applyNumberForma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9" fontId="3" fillId="0" borderId="3" xfId="1" applyFont="1" applyBorder="1" applyAlignment="1">
      <alignment horizontal="center" vertical="center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9" fontId="0" fillId="4" borderId="3" xfId="0" applyNumberForma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3" fontId="0" fillId="0" borderId="3" xfId="0" quotePrefix="1" applyNumberFormat="1" applyBorder="1" applyAlignment="1">
      <alignment horizontal="center" vertical="center"/>
    </xf>
    <xf numFmtId="3" fontId="0" fillId="4" borderId="3" xfId="0" quotePrefix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4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9" fontId="0" fillId="4" borderId="3" xfId="0" applyNumberFormat="1" applyFont="1" applyFill="1" applyBorder="1" applyAlignment="1">
      <alignment horizontal="center" vertical="center"/>
    </xf>
    <xf numFmtId="2" fontId="0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0" fillId="0" borderId="3" xfId="0" quotePrefix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N8" sqref="N8"/>
    </sheetView>
  </sheetViews>
  <sheetFormatPr defaultRowHeight="15" x14ac:dyDescent="0.25"/>
  <cols>
    <col min="1" max="1" width="36.5703125" style="43" customWidth="1"/>
    <col min="2" max="12" width="9.140625" style="10"/>
  </cols>
  <sheetData>
    <row r="1" spans="1:12" x14ac:dyDescent="0.25">
      <c r="A1" s="51" t="s">
        <v>83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" x14ac:dyDescent="0.25">
      <c r="A3" s="46" t="s">
        <v>0</v>
      </c>
      <c r="B3" s="54" t="s">
        <v>1</v>
      </c>
      <c r="C3" s="54"/>
      <c r="D3" s="54" t="s">
        <v>2</v>
      </c>
      <c r="E3" s="54"/>
      <c r="F3" s="54" t="s">
        <v>3</v>
      </c>
      <c r="G3" s="54"/>
      <c r="H3" s="54" t="s">
        <v>4</v>
      </c>
      <c r="I3" s="54"/>
      <c r="J3" s="54" t="s">
        <v>5</v>
      </c>
      <c r="K3" s="54"/>
      <c r="L3" s="8" t="s">
        <v>6</v>
      </c>
    </row>
    <row r="4" spans="1:12" x14ac:dyDescent="0.25">
      <c r="A4" s="40" t="s">
        <v>7</v>
      </c>
      <c r="B4" s="12">
        <v>79</v>
      </c>
      <c r="C4" s="11">
        <f>B4/119</f>
        <v>0.66386554621848737</v>
      </c>
      <c r="D4" s="12">
        <v>125</v>
      </c>
      <c r="E4" s="11">
        <f>D4/200</f>
        <v>0.625</v>
      </c>
      <c r="F4" s="12">
        <v>130</v>
      </c>
      <c r="G4" s="11">
        <f>F4/216</f>
        <v>0.60185185185185186</v>
      </c>
      <c r="H4" s="12">
        <v>230</v>
      </c>
      <c r="I4" s="11">
        <f>H4/378</f>
        <v>0.60846560846560849</v>
      </c>
      <c r="J4" s="12">
        <v>296</v>
      </c>
      <c r="K4" s="11">
        <f>J4/455</f>
        <v>0.65054945054945057</v>
      </c>
      <c r="L4" s="11">
        <f>(J4-B4)/B4</f>
        <v>2.7468354430379747</v>
      </c>
    </row>
    <row r="5" spans="1:12" x14ac:dyDescent="0.25">
      <c r="A5" s="40" t="s">
        <v>8</v>
      </c>
      <c r="B5" s="12">
        <v>39</v>
      </c>
      <c r="C5" s="11">
        <f t="shared" ref="C5:C6" si="0">B5/119</f>
        <v>0.32773109243697479</v>
      </c>
      <c r="D5" s="12">
        <v>73</v>
      </c>
      <c r="E5" s="11">
        <f t="shared" ref="E5:E6" si="1">D5/200</f>
        <v>0.36499999999999999</v>
      </c>
      <c r="F5" s="12">
        <v>82</v>
      </c>
      <c r="G5" s="11">
        <f t="shared" ref="G5:G6" si="2">F5/216</f>
        <v>0.37962962962962965</v>
      </c>
      <c r="H5" s="12">
        <v>142</v>
      </c>
      <c r="I5" s="11">
        <f t="shared" ref="I5:I6" si="3">H5/378</f>
        <v>0.37566137566137564</v>
      </c>
      <c r="J5" s="12">
        <v>155</v>
      </c>
      <c r="K5" s="11">
        <f t="shared" ref="K5:K6" si="4">J5/455</f>
        <v>0.34065934065934067</v>
      </c>
      <c r="L5" s="11">
        <f t="shared" ref="L5:L7" si="5">(J5-B5)/B5</f>
        <v>2.9743589743589745</v>
      </c>
    </row>
    <row r="6" spans="1:12" x14ac:dyDescent="0.25">
      <c r="A6" s="40" t="s">
        <v>9</v>
      </c>
      <c r="B6" s="12">
        <v>1</v>
      </c>
      <c r="C6" s="11">
        <f t="shared" si="0"/>
        <v>8.4033613445378148E-3</v>
      </c>
      <c r="D6" s="12">
        <v>2</v>
      </c>
      <c r="E6" s="11">
        <f t="shared" si="1"/>
        <v>0.01</v>
      </c>
      <c r="F6" s="12">
        <v>4</v>
      </c>
      <c r="G6" s="11">
        <f t="shared" si="2"/>
        <v>1.8518518518518517E-2</v>
      </c>
      <c r="H6" s="12">
        <v>6</v>
      </c>
      <c r="I6" s="11">
        <f t="shared" si="3"/>
        <v>1.5873015873015872E-2</v>
      </c>
      <c r="J6" s="12">
        <v>4</v>
      </c>
      <c r="K6" s="11">
        <f t="shared" si="4"/>
        <v>8.7912087912087912E-3</v>
      </c>
      <c r="L6" s="11">
        <f t="shared" si="5"/>
        <v>3</v>
      </c>
    </row>
    <row r="7" spans="1:12" s="22" customFormat="1" x14ac:dyDescent="0.25">
      <c r="A7" s="47" t="s">
        <v>10</v>
      </c>
      <c r="B7" s="20">
        <f>SUM(B4:B6)</f>
        <v>119</v>
      </c>
      <c r="C7" s="21">
        <f>B7/119</f>
        <v>1</v>
      </c>
      <c r="D7" s="20">
        <f t="shared" ref="D7:H7" si="6">SUM(D4:D6)</f>
        <v>200</v>
      </c>
      <c r="E7" s="21">
        <f>D7/200</f>
        <v>1</v>
      </c>
      <c r="F7" s="20">
        <f t="shared" si="6"/>
        <v>216</v>
      </c>
      <c r="G7" s="21">
        <f>F7/216</f>
        <v>1</v>
      </c>
      <c r="H7" s="20">
        <f t="shared" si="6"/>
        <v>378</v>
      </c>
      <c r="I7" s="21">
        <f>H7/378</f>
        <v>1</v>
      </c>
      <c r="J7" s="20">
        <f>SUM(J4:J6)</f>
        <v>455</v>
      </c>
      <c r="K7" s="21">
        <f>J7/455</f>
        <v>1</v>
      </c>
      <c r="L7" s="21">
        <f t="shared" si="5"/>
        <v>2.8235294117647061</v>
      </c>
    </row>
    <row r="8" spans="1:12" ht="30" x14ac:dyDescent="0.25">
      <c r="A8" s="42" t="s">
        <v>11</v>
      </c>
      <c r="B8" s="55" t="s">
        <v>1</v>
      </c>
      <c r="C8" s="55"/>
      <c r="D8" s="55" t="s">
        <v>2</v>
      </c>
      <c r="E8" s="55"/>
      <c r="F8" s="55" t="s">
        <v>3</v>
      </c>
      <c r="G8" s="55"/>
      <c r="H8" s="55" t="s">
        <v>4</v>
      </c>
      <c r="I8" s="55"/>
      <c r="J8" s="55" t="s">
        <v>5</v>
      </c>
      <c r="K8" s="55"/>
      <c r="L8" s="19" t="s">
        <v>6</v>
      </c>
    </row>
    <row r="9" spans="1:12" x14ac:dyDescent="0.25">
      <c r="A9" s="40" t="s">
        <v>12</v>
      </c>
      <c r="B9" s="12">
        <v>2</v>
      </c>
      <c r="C9" s="11">
        <f>B9/119</f>
        <v>1.680672268907563E-2</v>
      </c>
      <c r="D9" s="12">
        <v>1</v>
      </c>
      <c r="E9" s="11">
        <f>D9/200</f>
        <v>5.0000000000000001E-3</v>
      </c>
      <c r="F9" s="27" t="s">
        <v>14</v>
      </c>
      <c r="G9" s="13" t="s">
        <v>14</v>
      </c>
      <c r="H9" s="12">
        <v>1</v>
      </c>
      <c r="I9" s="11">
        <f>H9/378</f>
        <v>2.6455026455026454E-3</v>
      </c>
      <c r="J9" s="12">
        <v>3</v>
      </c>
      <c r="K9" s="11">
        <f>J9/455</f>
        <v>6.5934065934065934E-3</v>
      </c>
      <c r="L9" s="11">
        <f t="shared" ref="L9:L18" si="7">(J9-B9)/B9</f>
        <v>0.5</v>
      </c>
    </row>
    <row r="10" spans="1:12" x14ac:dyDescent="0.25">
      <c r="A10" s="40" t="s">
        <v>13</v>
      </c>
      <c r="B10" s="27" t="s">
        <v>14</v>
      </c>
      <c r="C10" s="13" t="s">
        <v>14</v>
      </c>
      <c r="D10" s="27" t="s">
        <v>14</v>
      </c>
      <c r="E10" s="13" t="s">
        <v>14</v>
      </c>
      <c r="F10" s="27" t="s">
        <v>14</v>
      </c>
      <c r="G10" s="13" t="s">
        <v>14</v>
      </c>
      <c r="H10" s="27" t="s">
        <v>14</v>
      </c>
      <c r="I10" s="13" t="s">
        <v>14</v>
      </c>
      <c r="J10" s="27" t="s">
        <v>14</v>
      </c>
      <c r="K10" s="13" t="s">
        <v>14</v>
      </c>
      <c r="L10" s="13">
        <v>0</v>
      </c>
    </row>
    <row r="11" spans="1:12" x14ac:dyDescent="0.25">
      <c r="A11" s="40" t="s">
        <v>15</v>
      </c>
      <c r="B11" s="12">
        <v>6</v>
      </c>
      <c r="C11" s="11">
        <f t="shared" ref="C11:C35" si="8">B11/119</f>
        <v>5.0420168067226892E-2</v>
      </c>
      <c r="D11" s="12">
        <v>13</v>
      </c>
      <c r="E11" s="11">
        <f t="shared" ref="E11:E35" si="9">D11/200</f>
        <v>6.5000000000000002E-2</v>
      </c>
      <c r="F11" s="12">
        <v>13</v>
      </c>
      <c r="G11" s="11">
        <f t="shared" ref="G11:G35" si="10">F11/216</f>
        <v>6.0185185185185182E-2</v>
      </c>
      <c r="H11" s="12">
        <v>19</v>
      </c>
      <c r="I11" s="11">
        <f t="shared" ref="I11:I35" si="11">H11/378</f>
        <v>5.0264550264550262E-2</v>
      </c>
      <c r="J11" s="12">
        <v>18</v>
      </c>
      <c r="K11" s="11">
        <f t="shared" ref="K11:K35" si="12">J11/455</f>
        <v>3.9560439560439559E-2</v>
      </c>
      <c r="L11" s="11">
        <f t="shared" si="7"/>
        <v>2</v>
      </c>
    </row>
    <row r="12" spans="1:12" x14ac:dyDescent="0.25">
      <c r="A12" s="40" t="s">
        <v>16</v>
      </c>
      <c r="B12" s="27" t="s">
        <v>14</v>
      </c>
      <c r="C12" s="13" t="s">
        <v>14</v>
      </c>
      <c r="D12" s="27" t="s">
        <v>14</v>
      </c>
      <c r="E12" s="13" t="s">
        <v>14</v>
      </c>
      <c r="F12" s="12">
        <v>1</v>
      </c>
      <c r="G12" s="11">
        <f t="shared" si="10"/>
        <v>4.6296296296296294E-3</v>
      </c>
      <c r="H12" s="27" t="s">
        <v>14</v>
      </c>
      <c r="I12" s="13" t="s">
        <v>14</v>
      </c>
      <c r="J12" s="27" t="s">
        <v>14</v>
      </c>
      <c r="K12" s="13" t="s">
        <v>14</v>
      </c>
      <c r="L12" s="11">
        <v>0</v>
      </c>
    </row>
    <row r="13" spans="1:12" x14ac:dyDescent="0.25">
      <c r="A13" s="40" t="s">
        <v>17</v>
      </c>
      <c r="B13" s="12">
        <v>8</v>
      </c>
      <c r="C13" s="11">
        <f t="shared" si="8"/>
        <v>6.7226890756302518E-2</v>
      </c>
      <c r="D13" s="12">
        <v>10</v>
      </c>
      <c r="E13" s="11">
        <f t="shared" si="9"/>
        <v>0.05</v>
      </c>
      <c r="F13" s="12">
        <v>5</v>
      </c>
      <c r="G13" s="11">
        <f t="shared" si="10"/>
        <v>2.3148148148148147E-2</v>
      </c>
      <c r="H13" s="12">
        <v>5</v>
      </c>
      <c r="I13" s="11">
        <f t="shared" si="11"/>
        <v>1.3227513227513227E-2</v>
      </c>
      <c r="J13" s="12">
        <v>10</v>
      </c>
      <c r="K13" s="11">
        <f t="shared" si="12"/>
        <v>2.197802197802198E-2</v>
      </c>
      <c r="L13" s="11">
        <f t="shared" si="7"/>
        <v>0.25</v>
      </c>
    </row>
    <row r="14" spans="1:12" x14ac:dyDescent="0.25">
      <c r="A14" s="40" t="s">
        <v>18</v>
      </c>
      <c r="B14" s="12">
        <v>1</v>
      </c>
      <c r="C14" s="11">
        <f t="shared" si="8"/>
        <v>8.4033613445378148E-3</v>
      </c>
      <c r="D14" s="12">
        <v>1</v>
      </c>
      <c r="E14" s="11">
        <f t="shared" si="9"/>
        <v>5.0000000000000001E-3</v>
      </c>
      <c r="F14" s="12">
        <v>1</v>
      </c>
      <c r="G14" s="11">
        <f t="shared" si="10"/>
        <v>4.6296296296296294E-3</v>
      </c>
      <c r="H14" s="27" t="s">
        <v>14</v>
      </c>
      <c r="I14" s="13" t="s">
        <v>14</v>
      </c>
      <c r="J14" s="27" t="s">
        <v>14</v>
      </c>
      <c r="K14" s="13" t="s">
        <v>14</v>
      </c>
      <c r="L14" s="11">
        <v>0</v>
      </c>
    </row>
    <row r="15" spans="1:12" x14ac:dyDescent="0.25">
      <c r="A15" s="40" t="s">
        <v>19</v>
      </c>
      <c r="B15" s="12">
        <v>69</v>
      </c>
      <c r="C15" s="11">
        <f t="shared" si="8"/>
        <v>0.57983193277310929</v>
      </c>
      <c r="D15" s="12">
        <v>144</v>
      </c>
      <c r="E15" s="11">
        <f t="shared" si="9"/>
        <v>0.72</v>
      </c>
      <c r="F15" s="12">
        <v>173</v>
      </c>
      <c r="G15" s="11">
        <f t="shared" si="10"/>
        <v>0.80092592592592593</v>
      </c>
      <c r="H15" s="12">
        <v>316</v>
      </c>
      <c r="I15" s="11">
        <f t="shared" si="11"/>
        <v>0.83597883597883593</v>
      </c>
      <c r="J15" s="12">
        <v>378</v>
      </c>
      <c r="K15" s="11">
        <f t="shared" si="12"/>
        <v>0.83076923076923082</v>
      </c>
      <c r="L15" s="11">
        <f t="shared" si="7"/>
        <v>4.4782608695652177</v>
      </c>
    </row>
    <row r="16" spans="1:12" x14ac:dyDescent="0.25">
      <c r="A16" s="40" t="s">
        <v>20</v>
      </c>
      <c r="B16" s="12">
        <v>15</v>
      </c>
      <c r="C16" s="11">
        <f t="shared" si="8"/>
        <v>0.12605042016806722</v>
      </c>
      <c r="D16" s="12">
        <v>20</v>
      </c>
      <c r="E16" s="11">
        <f t="shared" si="9"/>
        <v>0.1</v>
      </c>
      <c r="F16" s="12">
        <v>17</v>
      </c>
      <c r="G16" s="11">
        <f t="shared" si="10"/>
        <v>7.8703703703703706E-2</v>
      </c>
      <c r="H16" s="12">
        <v>32</v>
      </c>
      <c r="I16" s="11">
        <f t="shared" si="11"/>
        <v>8.4656084656084651E-2</v>
      </c>
      <c r="J16" s="12">
        <v>43</v>
      </c>
      <c r="K16" s="11">
        <f t="shared" si="12"/>
        <v>9.4505494505494503E-2</v>
      </c>
      <c r="L16" s="11">
        <f t="shared" si="7"/>
        <v>1.8666666666666667</v>
      </c>
    </row>
    <row r="17" spans="1:12" x14ac:dyDescent="0.25">
      <c r="A17" s="40" t="s">
        <v>21</v>
      </c>
      <c r="B17" s="12">
        <v>18</v>
      </c>
      <c r="C17" s="11">
        <f t="shared" si="8"/>
        <v>0.15126050420168066</v>
      </c>
      <c r="D17" s="12">
        <v>11</v>
      </c>
      <c r="E17" s="11">
        <f t="shared" si="9"/>
        <v>5.5E-2</v>
      </c>
      <c r="F17" s="12">
        <v>6</v>
      </c>
      <c r="G17" s="11">
        <f t="shared" si="10"/>
        <v>2.7777777777777776E-2</v>
      </c>
      <c r="H17" s="12">
        <v>5</v>
      </c>
      <c r="I17" s="11">
        <f t="shared" si="11"/>
        <v>1.3227513227513227E-2</v>
      </c>
      <c r="J17" s="12">
        <v>3</v>
      </c>
      <c r="K17" s="11">
        <f t="shared" si="12"/>
        <v>6.5934065934065934E-3</v>
      </c>
      <c r="L17" s="11">
        <f t="shared" si="7"/>
        <v>-0.83333333333333337</v>
      </c>
    </row>
    <row r="18" spans="1:12" s="22" customFormat="1" x14ac:dyDescent="0.25">
      <c r="A18" s="47" t="s">
        <v>10</v>
      </c>
      <c r="B18" s="20">
        <f>SUM(B9:B17)</f>
        <v>119</v>
      </c>
      <c r="C18" s="21">
        <f t="shared" si="8"/>
        <v>1</v>
      </c>
      <c r="D18" s="20">
        <f t="shared" ref="D18:J18" si="13">SUM(D9:D17)</f>
        <v>200</v>
      </c>
      <c r="E18" s="21">
        <f t="shared" si="9"/>
        <v>1</v>
      </c>
      <c r="F18" s="20">
        <f t="shared" si="13"/>
        <v>216</v>
      </c>
      <c r="G18" s="21">
        <f t="shared" si="10"/>
        <v>1</v>
      </c>
      <c r="H18" s="20">
        <f t="shared" si="13"/>
        <v>378</v>
      </c>
      <c r="I18" s="21">
        <f t="shared" si="11"/>
        <v>1</v>
      </c>
      <c r="J18" s="20">
        <f t="shared" si="13"/>
        <v>455</v>
      </c>
      <c r="K18" s="21">
        <f t="shared" si="12"/>
        <v>1</v>
      </c>
      <c r="L18" s="21">
        <f t="shared" si="7"/>
        <v>2.8235294117647061</v>
      </c>
    </row>
    <row r="19" spans="1:12" ht="30" x14ac:dyDescent="0.25">
      <c r="A19" s="42" t="s">
        <v>22</v>
      </c>
      <c r="B19" s="55" t="s">
        <v>1</v>
      </c>
      <c r="C19" s="55"/>
      <c r="D19" s="55" t="s">
        <v>2</v>
      </c>
      <c r="E19" s="55"/>
      <c r="F19" s="55" t="s">
        <v>3</v>
      </c>
      <c r="G19" s="55"/>
      <c r="H19" s="55" t="s">
        <v>4</v>
      </c>
      <c r="I19" s="55"/>
      <c r="J19" s="55" t="s">
        <v>5</v>
      </c>
      <c r="K19" s="55"/>
      <c r="L19" s="19" t="s">
        <v>6</v>
      </c>
    </row>
    <row r="20" spans="1:12" x14ac:dyDescent="0.25">
      <c r="A20" s="40" t="s">
        <v>23</v>
      </c>
      <c r="B20" s="12">
        <v>5</v>
      </c>
      <c r="C20" s="11">
        <f t="shared" si="8"/>
        <v>4.2016806722689079E-2</v>
      </c>
      <c r="D20" s="12">
        <v>8</v>
      </c>
      <c r="E20" s="11">
        <f t="shared" si="9"/>
        <v>0.04</v>
      </c>
      <c r="F20" s="12">
        <v>6</v>
      </c>
      <c r="G20" s="11">
        <f t="shared" si="10"/>
        <v>2.7777777777777776E-2</v>
      </c>
      <c r="H20" s="12">
        <v>23</v>
      </c>
      <c r="I20" s="11">
        <f t="shared" si="11"/>
        <v>6.0846560846560843E-2</v>
      </c>
      <c r="J20" s="12">
        <v>33</v>
      </c>
      <c r="K20" s="11">
        <f t="shared" si="12"/>
        <v>7.2527472527472533E-2</v>
      </c>
      <c r="L20" s="11">
        <f t="shared" ref="L20:L24" si="14">(J20-B20)/B20</f>
        <v>5.6</v>
      </c>
    </row>
    <row r="21" spans="1:12" x14ac:dyDescent="0.25">
      <c r="A21" s="40" t="s">
        <v>24</v>
      </c>
      <c r="B21" s="12">
        <v>32</v>
      </c>
      <c r="C21" s="11">
        <f t="shared" si="8"/>
        <v>0.26890756302521007</v>
      </c>
      <c r="D21" s="12">
        <v>33</v>
      </c>
      <c r="E21" s="11">
        <f t="shared" si="9"/>
        <v>0.16500000000000001</v>
      </c>
      <c r="F21" s="12">
        <v>16</v>
      </c>
      <c r="G21" s="11">
        <f t="shared" si="10"/>
        <v>7.407407407407407E-2</v>
      </c>
      <c r="H21" s="12">
        <v>42</v>
      </c>
      <c r="I21" s="11">
        <f t="shared" si="11"/>
        <v>0.1111111111111111</v>
      </c>
      <c r="J21" s="12">
        <v>56</v>
      </c>
      <c r="K21" s="11">
        <f t="shared" si="12"/>
        <v>0.12307692307692308</v>
      </c>
      <c r="L21" s="11">
        <f t="shared" si="14"/>
        <v>0.75</v>
      </c>
    </row>
    <row r="22" spans="1:12" x14ac:dyDescent="0.25">
      <c r="A22" s="40" t="s">
        <v>25</v>
      </c>
      <c r="B22" s="12">
        <v>37</v>
      </c>
      <c r="C22" s="11">
        <f t="shared" si="8"/>
        <v>0.31092436974789917</v>
      </c>
      <c r="D22" s="12">
        <v>55</v>
      </c>
      <c r="E22" s="11">
        <f t="shared" si="9"/>
        <v>0.27500000000000002</v>
      </c>
      <c r="F22" s="12">
        <v>65</v>
      </c>
      <c r="G22" s="11">
        <f t="shared" si="10"/>
        <v>0.30092592592592593</v>
      </c>
      <c r="H22" s="12">
        <v>92</v>
      </c>
      <c r="I22" s="11">
        <f t="shared" si="11"/>
        <v>0.24338624338624337</v>
      </c>
      <c r="J22" s="12">
        <v>112</v>
      </c>
      <c r="K22" s="11">
        <f t="shared" si="12"/>
        <v>0.24615384615384617</v>
      </c>
      <c r="L22" s="11">
        <f t="shared" si="14"/>
        <v>2.0270270270270272</v>
      </c>
    </row>
    <row r="23" spans="1:12" x14ac:dyDescent="0.25">
      <c r="A23" s="40" t="s">
        <v>26</v>
      </c>
      <c r="B23" s="12">
        <v>45</v>
      </c>
      <c r="C23" s="11">
        <f t="shared" si="8"/>
        <v>0.37815126050420167</v>
      </c>
      <c r="D23" s="12">
        <v>104</v>
      </c>
      <c r="E23" s="11">
        <f t="shared" si="9"/>
        <v>0.52</v>
      </c>
      <c r="F23" s="12">
        <v>129</v>
      </c>
      <c r="G23" s="11">
        <f t="shared" si="10"/>
        <v>0.59722222222222221</v>
      </c>
      <c r="H23" s="12">
        <v>221</v>
      </c>
      <c r="I23" s="11">
        <f t="shared" si="11"/>
        <v>0.58465608465608465</v>
      </c>
      <c r="J23" s="12">
        <v>254</v>
      </c>
      <c r="K23" s="11">
        <f t="shared" si="12"/>
        <v>0.55824175824175826</v>
      </c>
      <c r="L23" s="11">
        <f t="shared" si="14"/>
        <v>4.6444444444444448</v>
      </c>
    </row>
    <row r="24" spans="1:12" s="22" customFormat="1" x14ac:dyDescent="0.25">
      <c r="A24" s="47" t="s">
        <v>10</v>
      </c>
      <c r="B24" s="20">
        <f>SUM(B20:B23)</f>
        <v>119</v>
      </c>
      <c r="C24" s="21">
        <f t="shared" si="8"/>
        <v>1</v>
      </c>
      <c r="D24" s="20">
        <f t="shared" ref="D24:J24" si="15">SUM(D20:D23)</f>
        <v>200</v>
      </c>
      <c r="E24" s="21">
        <f t="shared" si="9"/>
        <v>1</v>
      </c>
      <c r="F24" s="20">
        <f t="shared" si="15"/>
        <v>216</v>
      </c>
      <c r="G24" s="21">
        <f t="shared" si="10"/>
        <v>1</v>
      </c>
      <c r="H24" s="20">
        <f t="shared" si="15"/>
        <v>378</v>
      </c>
      <c r="I24" s="21">
        <f t="shared" si="11"/>
        <v>1</v>
      </c>
      <c r="J24" s="20">
        <f t="shared" si="15"/>
        <v>455</v>
      </c>
      <c r="K24" s="21">
        <f t="shared" si="12"/>
        <v>1</v>
      </c>
      <c r="L24" s="21">
        <f t="shared" si="14"/>
        <v>2.8235294117647061</v>
      </c>
    </row>
    <row r="25" spans="1:12" ht="30" x14ac:dyDescent="0.25">
      <c r="A25" s="48" t="s">
        <v>27</v>
      </c>
      <c r="B25" s="55" t="s">
        <v>1</v>
      </c>
      <c r="C25" s="55"/>
      <c r="D25" s="55" t="s">
        <v>2</v>
      </c>
      <c r="E25" s="55"/>
      <c r="F25" s="55" t="s">
        <v>3</v>
      </c>
      <c r="G25" s="55"/>
      <c r="H25" s="55" t="s">
        <v>4</v>
      </c>
      <c r="I25" s="55"/>
      <c r="J25" s="55" t="s">
        <v>5</v>
      </c>
      <c r="K25" s="55"/>
      <c r="L25" s="19" t="s">
        <v>6</v>
      </c>
    </row>
    <row r="26" spans="1:12" x14ac:dyDescent="0.25">
      <c r="A26" s="40" t="s">
        <v>28</v>
      </c>
      <c r="B26" s="12">
        <v>39</v>
      </c>
      <c r="C26" s="11">
        <f t="shared" si="8"/>
        <v>0.32773109243697479</v>
      </c>
      <c r="D26" s="12">
        <v>58</v>
      </c>
      <c r="E26" s="11">
        <f t="shared" si="9"/>
        <v>0.28999999999999998</v>
      </c>
      <c r="F26" s="12">
        <v>61</v>
      </c>
      <c r="G26" s="11">
        <f t="shared" si="10"/>
        <v>0.28240740740740738</v>
      </c>
      <c r="H26" s="12">
        <v>136</v>
      </c>
      <c r="I26" s="11">
        <f t="shared" si="11"/>
        <v>0.35978835978835977</v>
      </c>
      <c r="J26" s="12">
        <v>150</v>
      </c>
      <c r="K26" s="11">
        <f t="shared" si="12"/>
        <v>0.32967032967032966</v>
      </c>
      <c r="L26" s="11">
        <f t="shared" ref="L26:L31" si="16">(J26-B26)/B26</f>
        <v>2.8461538461538463</v>
      </c>
    </row>
    <row r="27" spans="1:12" x14ac:dyDescent="0.25">
      <c r="A27" s="40" t="s">
        <v>29</v>
      </c>
      <c r="B27" s="12">
        <v>19</v>
      </c>
      <c r="C27" s="11">
        <f t="shared" si="8"/>
        <v>0.15966386554621848</v>
      </c>
      <c r="D27" s="12">
        <v>26</v>
      </c>
      <c r="E27" s="11">
        <f t="shared" si="9"/>
        <v>0.13</v>
      </c>
      <c r="F27" s="12">
        <v>16</v>
      </c>
      <c r="G27" s="11">
        <f t="shared" si="10"/>
        <v>7.407407407407407E-2</v>
      </c>
      <c r="H27" s="12">
        <v>25</v>
      </c>
      <c r="I27" s="11">
        <f t="shared" si="11"/>
        <v>6.6137566137566134E-2</v>
      </c>
      <c r="J27" s="12">
        <v>35</v>
      </c>
      <c r="K27" s="11">
        <f t="shared" si="12"/>
        <v>7.6923076923076927E-2</v>
      </c>
      <c r="L27" s="11">
        <f t="shared" si="16"/>
        <v>0.84210526315789469</v>
      </c>
    </row>
    <row r="28" spans="1:12" x14ac:dyDescent="0.25">
      <c r="A28" s="40" t="s">
        <v>30</v>
      </c>
      <c r="B28" s="12">
        <v>35</v>
      </c>
      <c r="C28" s="11">
        <f t="shared" si="8"/>
        <v>0.29411764705882354</v>
      </c>
      <c r="D28" s="12">
        <v>75</v>
      </c>
      <c r="E28" s="11">
        <f t="shared" si="9"/>
        <v>0.375</v>
      </c>
      <c r="F28" s="12">
        <v>105</v>
      </c>
      <c r="G28" s="11">
        <f t="shared" si="10"/>
        <v>0.4861111111111111</v>
      </c>
      <c r="H28" s="12">
        <v>192</v>
      </c>
      <c r="I28" s="11">
        <f t="shared" si="11"/>
        <v>0.50793650793650791</v>
      </c>
      <c r="J28" s="12">
        <v>239</v>
      </c>
      <c r="K28" s="11">
        <f t="shared" si="12"/>
        <v>0.5252747252747253</v>
      </c>
      <c r="L28" s="11">
        <f t="shared" si="16"/>
        <v>5.8285714285714283</v>
      </c>
    </row>
    <row r="29" spans="1:12" x14ac:dyDescent="0.25">
      <c r="A29" s="40" t="s">
        <v>31</v>
      </c>
      <c r="B29" s="12">
        <v>5</v>
      </c>
      <c r="C29" s="11">
        <f t="shared" si="8"/>
        <v>4.2016806722689079E-2</v>
      </c>
      <c r="D29" s="12">
        <v>8</v>
      </c>
      <c r="E29" s="11">
        <f t="shared" si="9"/>
        <v>0.04</v>
      </c>
      <c r="F29" s="12">
        <v>11</v>
      </c>
      <c r="G29" s="11">
        <f t="shared" si="10"/>
        <v>5.0925925925925923E-2</v>
      </c>
      <c r="H29" s="12">
        <v>14</v>
      </c>
      <c r="I29" s="11">
        <f t="shared" si="11"/>
        <v>3.7037037037037035E-2</v>
      </c>
      <c r="J29" s="12">
        <v>16</v>
      </c>
      <c r="K29" s="11">
        <f t="shared" si="12"/>
        <v>3.5164835164835165E-2</v>
      </c>
      <c r="L29" s="11">
        <f t="shared" si="16"/>
        <v>2.2000000000000002</v>
      </c>
    </row>
    <row r="30" spans="1:12" x14ac:dyDescent="0.25">
      <c r="A30" s="40" t="s">
        <v>32</v>
      </c>
      <c r="B30" s="12">
        <v>21</v>
      </c>
      <c r="C30" s="11">
        <f t="shared" si="8"/>
        <v>0.17647058823529413</v>
      </c>
      <c r="D30" s="12">
        <v>33</v>
      </c>
      <c r="E30" s="11">
        <f t="shared" si="9"/>
        <v>0.16500000000000001</v>
      </c>
      <c r="F30" s="12">
        <v>23</v>
      </c>
      <c r="G30" s="11">
        <f t="shared" si="10"/>
        <v>0.10648148148148148</v>
      </c>
      <c r="H30" s="12">
        <v>11</v>
      </c>
      <c r="I30" s="11">
        <f t="shared" si="11"/>
        <v>2.9100529100529099E-2</v>
      </c>
      <c r="J30" s="12">
        <v>15</v>
      </c>
      <c r="K30" s="11">
        <f t="shared" si="12"/>
        <v>3.2967032967032968E-2</v>
      </c>
      <c r="L30" s="11">
        <f t="shared" si="16"/>
        <v>-0.2857142857142857</v>
      </c>
    </row>
    <row r="31" spans="1:12" s="22" customFormat="1" ht="14.25" customHeight="1" x14ac:dyDescent="0.25">
      <c r="A31" s="47" t="s">
        <v>10</v>
      </c>
      <c r="B31" s="20">
        <f>SUM(B26:B30)</f>
        <v>119</v>
      </c>
      <c r="C31" s="21">
        <f t="shared" si="8"/>
        <v>1</v>
      </c>
      <c r="D31" s="20">
        <f t="shared" ref="D31:J31" si="17">SUM(D26:D30)</f>
        <v>200</v>
      </c>
      <c r="E31" s="21">
        <f t="shared" si="9"/>
        <v>1</v>
      </c>
      <c r="F31" s="20">
        <f t="shared" si="17"/>
        <v>216</v>
      </c>
      <c r="G31" s="21">
        <f t="shared" si="10"/>
        <v>1</v>
      </c>
      <c r="H31" s="20">
        <f t="shared" si="17"/>
        <v>378</v>
      </c>
      <c r="I31" s="21">
        <f t="shared" si="11"/>
        <v>1</v>
      </c>
      <c r="J31" s="20">
        <f t="shared" si="17"/>
        <v>455</v>
      </c>
      <c r="K31" s="21">
        <f t="shared" si="12"/>
        <v>1</v>
      </c>
      <c r="L31" s="21">
        <f t="shared" si="16"/>
        <v>2.8235294117647061</v>
      </c>
    </row>
    <row r="32" spans="1:12" ht="30" x14ac:dyDescent="0.25">
      <c r="A32" s="42" t="s">
        <v>33</v>
      </c>
      <c r="B32" s="55" t="s">
        <v>1</v>
      </c>
      <c r="C32" s="55"/>
      <c r="D32" s="55" t="s">
        <v>2</v>
      </c>
      <c r="E32" s="55"/>
      <c r="F32" s="55" t="s">
        <v>3</v>
      </c>
      <c r="G32" s="55"/>
      <c r="H32" s="55" t="s">
        <v>4</v>
      </c>
      <c r="I32" s="55"/>
      <c r="J32" s="55" t="s">
        <v>5</v>
      </c>
      <c r="K32" s="55"/>
      <c r="L32" s="19" t="s">
        <v>6</v>
      </c>
    </row>
    <row r="33" spans="1:12" x14ac:dyDescent="0.25">
      <c r="A33" s="40" t="s">
        <v>82</v>
      </c>
      <c r="B33" s="12">
        <v>71</v>
      </c>
      <c r="C33" s="11">
        <f t="shared" si="8"/>
        <v>0.59663865546218486</v>
      </c>
      <c r="D33" s="12">
        <v>135</v>
      </c>
      <c r="E33" s="11">
        <f t="shared" si="9"/>
        <v>0.67500000000000004</v>
      </c>
      <c r="F33" s="12">
        <v>142</v>
      </c>
      <c r="G33" s="11">
        <f t="shared" si="10"/>
        <v>0.65740740740740744</v>
      </c>
      <c r="H33" s="12">
        <v>284</v>
      </c>
      <c r="I33" s="11">
        <f t="shared" si="11"/>
        <v>0.75132275132275128</v>
      </c>
      <c r="J33" s="12">
        <v>345</v>
      </c>
      <c r="K33" s="11">
        <f t="shared" si="12"/>
        <v>0.75824175824175821</v>
      </c>
      <c r="L33" s="11">
        <f t="shared" ref="L33:L35" si="18">(J33-B33)/B33</f>
        <v>3.859154929577465</v>
      </c>
    </row>
    <row r="34" spans="1:12" x14ac:dyDescent="0.25">
      <c r="A34" s="40" t="s">
        <v>34</v>
      </c>
      <c r="B34" s="12">
        <v>48</v>
      </c>
      <c r="C34" s="11">
        <f t="shared" si="8"/>
        <v>0.40336134453781514</v>
      </c>
      <c r="D34" s="12">
        <v>65</v>
      </c>
      <c r="E34" s="11">
        <f t="shared" si="9"/>
        <v>0.32500000000000001</v>
      </c>
      <c r="F34" s="12">
        <v>74</v>
      </c>
      <c r="G34" s="11">
        <f t="shared" si="10"/>
        <v>0.34259259259259262</v>
      </c>
      <c r="H34" s="12">
        <v>94</v>
      </c>
      <c r="I34" s="11">
        <f t="shared" si="11"/>
        <v>0.24867724867724866</v>
      </c>
      <c r="J34" s="12">
        <v>110</v>
      </c>
      <c r="K34" s="11">
        <f t="shared" si="12"/>
        <v>0.24175824175824176</v>
      </c>
      <c r="L34" s="11">
        <f t="shared" si="18"/>
        <v>1.2916666666666667</v>
      </c>
    </row>
    <row r="35" spans="1:12" s="22" customFormat="1" x14ac:dyDescent="0.25">
      <c r="A35" s="47" t="s">
        <v>10</v>
      </c>
      <c r="B35" s="20">
        <f>SUM(B33:B34)</f>
        <v>119</v>
      </c>
      <c r="C35" s="21">
        <f t="shared" si="8"/>
        <v>1</v>
      </c>
      <c r="D35" s="20">
        <f t="shared" ref="D35:J35" si="19">SUM(D33:D34)</f>
        <v>200</v>
      </c>
      <c r="E35" s="21">
        <f t="shared" si="9"/>
        <v>1</v>
      </c>
      <c r="F35" s="20">
        <f t="shared" si="19"/>
        <v>216</v>
      </c>
      <c r="G35" s="21">
        <f t="shared" si="10"/>
        <v>1</v>
      </c>
      <c r="H35" s="20">
        <f t="shared" si="19"/>
        <v>378</v>
      </c>
      <c r="I35" s="21">
        <f t="shared" si="11"/>
        <v>1</v>
      </c>
      <c r="J35" s="20">
        <f t="shared" si="19"/>
        <v>455</v>
      </c>
      <c r="K35" s="21">
        <f t="shared" si="12"/>
        <v>1</v>
      </c>
      <c r="L35" s="21">
        <f t="shared" si="18"/>
        <v>2.8235294117647061</v>
      </c>
    </row>
  </sheetData>
  <mergeCells count="26">
    <mergeCell ref="B32:C32"/>
    <mergeCell ref="D32:E32"/>
    <mergeCell ref="F32:G32"/>
    <mergeCell ref="H32:I32"/>
    <mergeCell ref="J32:K32"/>
    <mergeCell ref="B25:C25"/>
    <mergeCell ref="D25:E25"/>
    <mergeCell ref="F25:G25"/>
    <mergeCell ref="H25:I25"/>
    <mergeCell ref="J25:K25"/>
    <mergeCell ref="B8:C8"/>
    <mergeCell ref="D8:E8"/>
    <mergeCell ref="F8:G8"/>
    <mergeCell ref="H8:I8"/>
    <mergeCell ref="J8:K8"/>
    <mergeCell ref="B19:C19"/>
    <mergeCell ref="D19:E19"/>
    <mergeCell ref="F19:G19"/>
    <mergeCell ref="H19:I19"/>
    <mergeCell ref="J19:K19"/>
    <mergeCell ref="A1:L2"/>
    <mergeCell ref="B3:C3"/>
    <mergeCell ref="D3:E3"/>
    <mergeCell ref="F3:G3"/>
    <mergeCell ref="H3:I3"/>
    <mergeCell ref="J3:K3"/>
  </mergeCells>
  <printOptions horizontalCentered="1"/>
  <pageMargins left="0.7" right="0.7" top="0.75" bottom="0.75" header="0.3" footer="0.3"/>
  <pageSetup scale="86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workbookViewId="0">
      <selection activeCell="G4" sqref="G4:G8"/>
    </sheetView>
  </sheetViews>
  <sheetFormatPr defaultRowHeight="15" x14ac:dyDescent="0.25"/>
  <cols>
    <col min="1" max="1" width="38.140625" style="43" customWidth="1"/>
    <col min="2" max="8" width="13.140625" customWidth="1"/>
  </cols>
  <sheetData>
    <row r="1" spans="1:8" ht="21.75" customHeight="1" x14ac:dyDescent="0.25">
      <c r="A1" s="51" t="s">
        <v>40</v>
      </c>
      <c r="B1" s="51"/>
      <c r="C1" s="51"/>
      <c r="D1" s="51"/>
      <c r="E1" s="51"/>
      <c r="F1" s="51"/>
      <c r="G1" s="51"/>
      <c r="H1" s="51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ht="30" x14ac:dyDescent="0.25">
      <c r="A3" s="44" t="s">
        <v>39</v>
      </c>
      <c r="B3" s="3" t="s">
        <v>36</v>
      </c>
      <c r="C3" s="4" t="s">
        <v>74</v>
      </c>
      <c r="D3" s="4" t="s">
        <v>75</v>
      </c>
      <c r="E3" s="4" t="s">
        <v>76</v>
      </c>
      <c r="F3" s="4" t="s">
        <v>77</v>
      </c>
      <c r="G3" s="4" t="s">
        <v>37</v>
      </c>
      <c r="H3" s="4" t="s">
        <v>78</v>
      </c>
    </row>
    <row r="4" spans="1:8" x14ac:dyDescent="0.25">
      <c r="A4" s="58" t="s">
        <v>41</v>
      </c>
      <c r="B4" s="1" t="s">
        <v>1</v>
      </c>
      <c r="C4" s="7">
        <v>118</v>
      </c>
      <c r="D4" s="7">
        <v>115</v>
      </c>
      <c r="E4" s="9">
        <v>0.97457627118644063</v>
      </c>
      <c r="F4" s="7">
        <v>114</v>
      </c>
      <c r="G4" s="9">
        <v>0.96610169491525422</v>
      </c>
      <c r="H4" s="17" t="s">
        <v>14</v>
      </c>
    </row>
    <row r="5" spans="1:8" x14ac:dyDescent="0.25">
      <c r="A5" s="59"/>
      <c r="B5" s="1" t="s">
        <v>2</v>
      </c>
      <c r="C5" s="2">
        <v>205</v>
      </c>
      <c r="D5" s="2">
        <v>192</v>
      </c>
      <c r="E5" s="9">
        <v>0.93658536585365859</v>
      </c>
      <c r="F5" s="2">
        <v>191</v>
      </c>
      <c r="G5" s="9">
        <v>0.93170731707317078</v>
      </c>
      <c r="H5" s="18" t="s">
        <v>14</v>
      </c>
    </row>
    <row r="6" spans="1:8" x14ac:dyDescent="0.25">
      <c r="A6" s="59"/>
      <c r="B6" s="1" t="s">
        <v>3</v>
      </c>
      <c r="C6" s="2">
        <v>228</v>
      </c>
      <c r="D6" s="2">
        <v>223</v>
      </c>
      <c r="E6" s="9">
        <v>0.97807017543859653</v>
      </c>
      <c r="F6" s="2">
        <v>223</v>
      </c>
      <c r="G6" s="9">
        <v>0.97807017543859653</v>
      </c>
      <c r="H6" s="18" t="s">
        <v>14</v>
      </c>
    </row>
    <row r="7" spans="1:8" ht="12.75" customHeight="1" x14ac:dyDescent="0.25">
      <c r="A7" s="59"/>
      <c r="B7" s="1" t="s">
        <v>4</v>
      </c>
      <c r="C7" s="2">
        <v>405</v>
      </c>
      <c r="D7" s="2">
        <v>393</v>
      </c>
      <c r="E7" s="9">
        <v>0.97037037037037033</v>
      </c>
      <c r="F7" s="2">
        <v>385</v>
      </c>
      <c r="G7" s="9">
        <v>0.95061728395061729</v>
      </c>
      <c r="H7" s="18" t="s">
        <v>14</v>
      </c>
    </row>
    <row r="8" spans="1:8" x14ac:dyDescent="0.25">
      <c r="A8" s="60"/>
      <c r="B8" s="1" t="s">
        <v>5</v>
      </c>
      <c r="C8" s="2">
        <v>486</v>
      </c>
      <c r="D8" s="2">
        <v>475</v>
      </c>
      <c r="E8" s="9">
        <v>0.97736625514403297</v>
      </c>
      <c r="F8" s="2">
        <v>472</v>
      </c>
      <c r="G8" s="9">
        <v>0.9711934156378601</v>
      </c>
      <c r="H8" s="18" t="s">
        <v>14</v>
      </c>
    </row>
    <row r="9" spans="1:8" x14ac:dyDescent="0.25">
      <c r="C9" s="10"/>
      <c r="D9" s="10"/>
      <c r="E9" s="10"/>
      <c r="F9" s="10"/>
      <c r="G9" s="10"/>
      <c r="H9" s="10"/>
    </row>
    <row r="10" spans="1:8" ht="30" x14ac:dyDescent="0.25">
      <c r="A10" s="42" t="s">
        <v>35</v>
      </c>
      <c r="B10" s="14" t="s">
        <v>36</v>
      </c>
      <c r="C10" s="4" t="s">
        <v>74</v>
      </c>
      <c r="D10" s="4" t="s">
        <v>75</v>
      </c>
      <c r="E10" s="4" t="s">
        <v>76</v>
      </c>
      <c r="F10" s="4" t="s">
        <v>77</v>
      </c>
      <c r="G10" s="4" t="s">
        <v>37</v>
      </c>
      <c r="H10" s="4" t="s">
        <v>78</v>
      </c>
    </row>
    <row r="11" spans="1:8" x14ac:dyDescent="0.25">
      <c r="A11" s="56" t="s">
        <v>38</v>
      </c>
      <c r="B11" s="1" t="s">
        <v>1</v>
      </c>
      <c r="C11" s="2">
        <v>61</v>
      </c>
      <c r="D11" s="2">
        <v>59</v>
      </c>
      <c r="E11" s="5">
        <v>0.96721311475409832</v>
      </c>
      <c r="F11" s="2">
        <v>58</v>
      </c>
      <c r="G11" s="5">
        <v>0.95081967213114749</v>
      </c>
      <c r="H11" s="6">
        <v>3.6949152542372881</v>
      </c>
    </row>
    <row r="12" spans="1:8" x14ac:dyDescent="0.25">
      <c r="A12" s="56"/>
      <c r="B12" s="1" t="s">
        <v>2</v>
      </c>
      <c r="C12" s="2">
        <v>59</v>
      </c>
      <c r="D12" s="2">
        <v>54</v>
      </c>
      <c r="E12" s="5">
        <v>0.9152542372881356</v>
      </c>
      <c r="F12" s="2">
        <v>54</v>
      </c>
      <c r="G12" s="5">
        <v>0.9152542372881356</v>
      </c>
      <c r="H12" s="6">
        <v>3.9074074074074074</v>
      </c>
    </row>
    <row r="13" spans="1:8" ht="15" customHeight="1" x14ac:dyDescent="0.25">
      <c r="A13" s="56"/>
      <c r="B13" s="1" t="s">
        <v>3</v>
      </c>
      <c r="C13" s="2">
        <v>70</v>
      </c>
      <c r="D13" s="2">
        <v>68</v>
      </c>
      <c r="E13" s="5">
        <v>0.97142857142857142</v>
      </c>
      <c r="F13" s="2">
        <v>68</v>
      </c>
      <c r="G13" s="5">
        <v>0.97142857142857142</v>
      </c>
      <c r="H13" s="6">
        <v>3.9705882352941178</v>
      </c>
    </row>
    <row r="14" spans="1:8" x14ac:dyDescent="0.25">
      <c r="A14" s="56"/>
      <c r="B14" s="1" t="s">
        <v>4</v>
      </c>
      <c r="C14" s="2">
        <v>170</v>
      </c>
      <c r="D14" s="2">
        <v>167</v>
      </c>
      <c r="E14" s="5">
        <v>0.98235294117647054</v>
      </c>
      <c r="F14" s="2">
        <v>166</v>
      </c>
      <c r="G14" s="5">
        <v>0.97647058823529409</v>
      </c>
      <c r="H14" s="6">
        <v>3.9407185628742516</v>
      </c>
    </row>
    <row r="15" spans="1:8" x14ac:dyDescent="0.25">
      <c r="A15" s="56"/>
      <c r="B15" s="1" t="s">
        <v>5</v>
      </c>
      <c r="C15" s="2">
        <v>155</v>
      </c>
      <c r="D15" s="2">
        <v>150</v>
      </c>
      <c r="E15" s="5">
        <v>0.967741935483871</v>
      </c>
      <c r="F15" s="2">
        <v>149</v>
      </c>
      <c r="G15" s="5">
        <v>0.96129032258064517</v>
      </c>
      <c r="H15" s="6">
        <v>3.9140000000000001</v>
      </c>
    </row>
    <row r="16" spans="1:8" ht="30" x14ac:dyDescent="0.25">
      <c r="A16" s="45"/>
      <c r="B16" s="14" t="s">
        <v>36</v>
      </c>
      <c r="C16" s="4" t="s">
        <v>74</v>
      </c>
      <c r="D16" s="4" t="s">
        <v>75</v>
      </c>
      <c r="E16" s="4" t="s">
        <v>76</v>
      </c>
      <c r="F16" s="4" t="s">
        <v>77</v>
      </c>
      <c r="G16" s="4" t="s">
        <v>37</v>
      </c>
      <c r="H16" s="4" t="s">
        <v>78</v>
      </c>
    </row>
    <row r="17" spans="1:8" x14ac:dyDescent="0.25">
      <c r="A17" s="56" t="s">
        <v>42</v>
      </c>
      <c r="B17" s="1" t="s">
        <v>1</v>
      </c>
      <c r="C17" s="2">
        <v>29</v>
      </c>
      <c r="D17" s="2">
        <v>28</v>
      </c>
      <c r="E17" s="5">
        <v>0.96551724137931039</v>
      </c>
      <c r="F17" s="2">
        <v>28</v>
      </c>
      <c r="G17" s="5">
        <v>0.96551724137931039</v>
      </c>
      <c r="H17" s="6">
        <v>3.8571428571428572</v>
      </c>
    </row>
    <row r="18" spans="1:8" x14ac:dyDescent="0.25">
      <c r="A18" s="56"/>
      <c r="B18" s="1" t="s">
        <v>2</v>
      </c>
      <c r="C18" s="2">
        <v>61</v>
      </c>
      <c r="D18" s="2">
        <v>59</v>
      </c>
      <c r="E18" s="5">
        <v>0.96721311475409832</v>
      </c>
      <c r="F18" s="2">
        <v>58</v>
      </c>
      <c r="G18" s="5">
        <v>0.95081967213114749</v>
      </c>
      <c r="H18" s="6">
        <v>3.8864406779661018</v>
      </c>
    </row>
    <row r="19" spans="1:8" ht="15" customHeight="1" x14ac:dyDescent="0.25">
      <c r="A19" s="56"/>
      <c r="B19" s="1" t="s">
        <v>3</v>
      </c>
      <c r="C19" s="2">
        <v>69</v>
      </c>
      <c r="D19" s="2">
        <v>68</v>
      </c>
      <c r="E19" s="5">
        <v>0.98550724637681164</v>
      </c>
      <c r="F19" s="2">
        <v>68</v>
      </c>
      <c r="G19" s="5">
        <v>0.98550724637681164</v>
      </c>
      <c r="H19" s="6">
        <v>3.9750000000000001</v>
      </c>
    </row>
    <row r="20" spans="1:8" x14ac:dyDescent="0.25">
      <c r="A20" s="56"/>
      <c r="B20" s="1" t="s">
        <v>4</v>
      </c>
      <c r="C20" s="2">
        <v>97</v>
      </c>
      <c r="D20" s="2">
        <v>96</v>
      </c>
      <c r="E20" s="5">
        <v>0.98969072164948457</v>
      </c>
      <c r="F20" s="2">
        <v>93</v>
      </c>
      <c r="G20" s="5">
        <v>0.95876288659793818</v>
      </c>
      <c r="H20" s="6">
        <v>3.8631578947368421</v>
      </c>
    </row>
    <row r="21" spans="1:8" x14ac:dyDescent="0.25">
      <c r="A21" s="56"/>
      <c r="B21" s="1" t="s">
        <v>5</v>
      </c>
      <c r="C21" s="2">
        <v>162</v>
      </c>
      <c r="D21" s="2">
        <v>160</v>
      </c>
      <c r="E21" s="5">
        <v>0.98765432098765427</v>
      </c>
      <c r="F21" s="2">
        <v>159</v>
      </c>
      <c r="G21" s="5">
        <v>0.98148148148148151</v>
      </c>
      <c r="H21" s="6">
        <v>3.9581249999999999</v>
      </c>
    </row>
    <row r="22" spans="1:8" ht="30" x14ac:dyDescent="0.25">
      <c r="A22" s="45"/>
      <c r="B22" s="14" t="s">
        <v>36</v>
      </c>
      <c r="C22" s="4" t="s">
        <v>74</v>
      </c>
      <c r="D22" s="4" t="s">
        <v>75</v>
      </c>
      <c r="E22" s="4" t="s">
        <v>76</v>
      </c>
      <c r="F22" s="4" t="s">
        <v>77</v>
      </c>
      <c r="G22" s="4" t="s">
        <v>37</v>
      </c>
      <c r="H22" s="4" t="s">
        <v>78</v>
      </c>
    </row>
    <row r="23" spans="1:8" x14ac:dyDescent="0.25">
      <c r="A23" s="56" t="s">
        <v>43</v>
      </c>
      <c r="B23" s="1" t="s">
        <v>1</v>
      </c>
      <c r="C23" s="2" t="s">
        <v>14</v>
      </c>
      <c r="D23" s="2" t="s">
        <v>14</v>
      </c>
      <c r="E23" s="5" t="s">
        <v>14</v>
      </c>
      <c r="F23" s="2" t="s">
        <v>14</v>
      </c>
      <c r="G23" s="5" t="s">
        <v>14</v>
      </c>
      <c r="H23" s="6" t="s">
        <v>14</v>
      </c>
    </row>
    <row r="24" spans="1:8" x14ac:dyDescent="0.25">
      <c r="A24" s="56"/>
      <c r="B24" s="1" t="s">
        <v>2</v>
      </c>
      <c r="C24" s="2">
        <v>31</v>
      </c>
      <c r="D24" s="2">
        <v>29</v>
      </c>
      <c r="E24" s="5">
        <v>0.93548387096774188</v>
      </c>
      <c r="F24" s="2">
        <v>29</v>
      </c>
      <c r="G24" s="5">
        <v>0.93548387096774188</v>
      </c>
      <c r="H24" s="6">
        <v>3.5862068965517242</v>
      </c>
    </row>
    <row r="25" spans="1:8" ht="16.5" customHeight="1" x14ac:dyDescent="0.25">
      <c r="A25" s="56"/>
      <c r="B25" s="1" t="s">
        <v>3</v>
      </c>
      <c r="C25" s="2">
        <v>32</v>
      </c>
      <c r="D25" s="2">
        <v>32</v>
      </c>
      <c r="E25" s="5">
        <v>1</v>
      </c>
      <c r="F25" s="2">
        <v>32</v>
      </c>
      <c r="G25" s="5">
        <v>1</v>
      </c>
      <c r="H25" s="6">
        <v>3.8125</v>
      </c>
    </row>
    <row r="26" spans="1:8" x14ac:dyDescent="0.25">
      <c r="A26" s="56"/>
      <c r="B26" s="1" t="s">
        <v>4</v>
      </c>
      <c r="C26" s="2">
        <v>27</v>
      </c>
      <c r="D26" s="2">
        <v>27</v>
      </c>
      <c r="E26" s="5">
        <v>1</v>
      </c>
      <c r="F26" s="2">
        <v>27</v>
      </c>
      <c r="G26" s="5">
        <v>1</v>
      </c>
      <c r="H26" s="6">
        <v>4</v>
      </c>
    </row>
    <row r="27" spans="1:8" x14ac:dyDescent="0.25">
      <c r="A27" s="56"/>
      <c r="B27" s="1" t="s">
        <v>5</v>
      </c>
      <c r="C27" s="2">
        <v>54</v>
      </c>
      <c r="D27" s="2">
        <v>51</v>
      </c>
      <c r="E27" s="5">
        <v>0.94444444444444442</v>
      </c>
      <c r="F27" s="2">
        <v>51</v>
      </c>
      <c r="G27" s="5">
        <v>0.94444444444444442</v>
      </c>
      <c r="H27" s="6">
        <v>4</v>
      </c>
    </row>
    <row r="28" spans="1:8" ht="30" x14ac:dyDescent="0.25">
      <c r="A28" s="45"/>
      <c r="B28" s="14" t="s">
        <v>36</v>
      </c>
      <c r="C28" s="4" t="s">
        <v>74</v>
      </c>
      <c r="D28" s="4" t="s">
        <v>75</v>
      </c>
      <c r="E28" s="4" t="s">
        <v>76</v>
      </c>
      <c r="F28" s="4" t="s">
        <v>77</v>
      </c>
      <c r="G28" s="4" t="s">
        <v>37</v>
      </c>
      <c r="H28" s="4" t="s">
        <v>78</v>
      </c>
    </row>
    <row r="29" spans="1:8" x14ac:dyDescent="0.25">
      <c r="A29" s="56" t="s">
        <v>44</v>
      </c>
      <c r="B29" s="1" t="s">
        <v>1</v>
      </c>
      <c r="C29" s="2">
        <v>28</v>
      </c>
      <c r="D29" s="2">
        <v>28</v>
      </c>
      <c r="E29" s="5">
        <v>1</v>
      </c>
      <c r="F29" s="2">
        <v>28</v>
      </c>
      <c r="G29" s="5">
        <v>1</v>
      </c>
      <c r="H29" s="6">
        <v>3.8571428571428572</v>
      </c>
    </row>
    <row r="30" spans="1:8" x14ac:dyDescent="0.25">
      <c r="A30" s="56"/>
      <c r="B30" s="1" t="s">
        <v>2</v>
      </c>
      <c r="C30" s="2">
        <v>31</v>
      </c>
      <c r="D30" s="2">
        <v>29</v>
      </c>
      <c r="E30" s="5">
        <v>0.93548387096774188</v>
      </c>
      <c r="F30" s="2">
        <v>29</v>
      </c>
      <c r="G30" s="5">
        <v>0.93548387096774188</v>
      </c>
      <c r="H30" s="6">
        <v>3.5172413793103448</v>
      </c>
    </row>
    <row r="31" spans="1:8" ht="15" customHeight="1" x14ac:dyDescent="0.25">
      <c r="A31" s="56"/>
      <c r="B31" s="1" t="s">
        <v>3</v>
      </c>
      <c r="C31" s="2">
        <v>29</v>
      </c>
      <c r="D31" s="2">
        <v>28</v>
      </c>
      <c r="E31" s="5">
        <v>0.96551724137931039</v>
      </c>
      <c r="F31" s="2">
        <v>28</v>
      </c>
      <c r="G31" s="5">
        <v>0.96551724137931039</v>
      </c>
      <c r="H31" s="6">
        <v>3.6785714285714284</v>
      </c>
    </row>
    <row r="32" spans="1:8" x14ac:dyDescent="0.25">
      <c r="A32" s="56"/>
      <c r="B32" s="1" t="s">
        <v>4</v>
      </c>
      <c r="C32" s="2">
        <v>47</v>
      </c>
      <c r="D32" s="2">
        <v>47</v>
      </c>
      <c r="E32" s="5">
        <v>1</v>
      </c>
      <c r="F32" s="2">
        <v>44</v>
      </c>
      <c r="G32" s="5">
        <v>0.93617021276595747</v>
      </c>
      <c r="H32" s="6">
        <v>3.5744680851063828</v>
      </c>
    </row>
    <row r="33" spans="1:8" x14ac:dyDescent="0.25">
      <c r="A33" s="56"/>
      <c r="B33" s="1" t="s">
        <v>5</v>
      </c>
      <c r="C33" s="2">
        <v>47</v>
      </c>
      <c r="D33" s="2">
        <v>47</v>
      </c>
      <c r="E33" s="5">
        <v>1</v>
      </c>
      <c r="F33" s="2">
        <v>47</v>
      </c>
      <c r="G33" s="5">
        <v>1</v>
      </c>
      <c r="H33" s="6">
        <v>3.8936170212765959</v>
      </c>
    </row>
    <row r="34" spans="1:8" ht="30" x14ac:dyDescent="0.25">
      <c r="A34" s="45"/>
      <c r="B34" s="14" t="s">
        <v>36</v>
      </c>
      <c r="C34" s="4" t="s">
        <v>74</v>
      </c>
      <c r="D34" s="4" t="s">
        <v>75</v>
      </c>
      <c r="E34" s="4" t="s">
        <v>76</v>
      </c>
      <c r="F34" s="4" t="s">
        <v>77</v>
      </c>
      <c r="G34" s="4" t="s">
        <v>37</v>
      </c>
      <c r="H34" s="4" t="s">
        <v>78</v>
      </c>
    </row>
    <row r="35" spans="1:8" x14ac:dyDescent="0.25">
      <c r="A35" s="56" t="s">
        <v>45</v>
      </c>
      <c r="B35" s="1" t="s">
        <v>1</v>
      </c>
      <c r="C35" s="2" t="s">
        <v>14</v>
      </c>
      <c r="D35" s="2" t="s">
        <v>14</v>
      </c>
      <c r="E35" s="5" t="s">
        <v>14</v>
      </c>
      <c r="F35" s="2" t="s">
        <v>14</v>
      </c>
      <c r="G35" s="5" t="s">
        <v>14</v>
      </c>
      <c r="H35" s="6" t="s">
        <v>14</v>
      </c>
    </row>
    <row r="36" spans="1:8" x14ac:dyDescent="0.25">
      <c r="A36" s="56"/>
      <c r="B36" s="1" t="s">
        <v>2</v>
      </c>
      <c r="C36" s="2" t="s">
        <v>14</v>
      </c>
      <c r="D36" s="2" t="s">
        <v>14</v>
      </c>
      <c r="E36" s="5" t="s">
        <v>14</v>
      </c>
      <c r="F36" s="2" t="s">
        <v>14</v>
      </c>
      <c r="G36" s="5" t="s">
        <v>14</v>
      </c>
      <c r="H36" s="6" t="s">
        <v>14</v>
      </c>
    </row>
    <row r="37" spans="1:8" ht="12.75" customHeight="1" x14ac:dyDescent="0.25">
      <c r="A37" s="56"/>
      <c r="B37" s="1" t="s">
        <v>3</v>
      </c>
      <c r="C37" s="2" t="s">
        <v>14</v>
      </c>
      <c r="D37" s="2" t="s">
        <v>14</v>
      </c>
      <c r="E37" s="5" t="s">
        <v>14</v>
      </c>
      <c r="F37" s="2" t="s">
        <v>14</v>
      </c>
      <c r="G37" s="5" t="s">
        <v>14</v>
      </c>
      <c r="H37" s="6" t="s">
        <v>14</v>
      </c>
    </row>
    <row r="38" spans="1:8" x14ac:dyDescent="0.25">
      <c r="A38" s="56"/>
      <c r="B38" s="1" t="s">
        <v>4</v>
      </c>
      <c r="C38" s="2">
        <v>30</v>
      </c>
      <c r="D38" s="2">
        <v>25</v>
      </c>
      <c r="E38" s="5">
        <v>0.83333333333333337</v>
      </c>
      <c r="F38" s="2">
        <v>24</v>
      </c>
      <c r="G38" s="5">
        <v>0.8</v>
      </c>
      <c r="H38" s="6">
        <v>3.64</v>
      </c>
    </row>
    <row r="39" spans="1:8" x14ac:dyDescent="0.25">
      <c r="A39" s="56"/>
      <c r="B39" s="1" t="s">
        <v>5</v>
      </c>
      <c r="C39" s="2">
        <v>27</v>
      </c>
      <c r="D39" s="2">
        <v>27</v>
      </c>
      <c r="E39" s="5">
        <v>1</v>
      </c>
      <c r="F39" s="2">
        <v>26</v>
      </c>
      <c r="G39" s="5">
        <v>0.96296296296296291</v>
      </c>
      <c r="H39" s="6">
        <v>3.8518518518518516</v>
      </c>
    </row>
    <row r="40" spans="1:8" ht="30" x14ac:dyDescent="0.25">
      <c r="A40" s="45"/>
      <c r="B40" s="14" t="s">
        <v>36</v>
      </c>
      <c r="C40" s="4" t="s">
        <v>74</v>
      </c>
      <c r="D40" s="4" t="s">
        <v>75</v>
      </c>
      <c r="E40" s="4" t="s">
        <v>76</v>
      </c>
      <c r="F40" s="4" t="s">
        <v>77</v>
      </c>
      <c r="G40" s="4" t="s">
        <v>37</v>
      </c>
      <c r="H40" s="4" t="s">
        <v>78</v>
      </c>
    </row>
    <row r="41" spans="1:8" x14ac:dyDescent="0.25">
      <c r="A41" s="56" t="s">
        <v>46</v>
      </c>
      <c r="B41" s="1" t="s">
        <v>1</v>
      </c>
      <c r="C41" s="2" t="s">
        <v>14</v>
      </c>
      <c r="D41" s="2" t="s">
        <v>14</v>
      </c>
      <c r="E41" s="5" t="s">
        <v>14</v>
      </c>
      <c r="F41" s="2" t="s">
        <v>14</v>
      </c>
      <c r="G41" s="5" t="s">
        <v>14</v>
      </c>
      <c r="H41" s="6" t="s">
        <v>14</v>
      </c>
    </row>
    <row r="42" spans="1:8" x14ac:dyDescent="0.25">
      <c r="A42" s="56"/>
      <c r="B42" s="1" t="s">
        <v>2</v>
      </c>
      <c r="C42" s="2">
        <v>17</v>
      </c>
      <c r="D42" s="2">
        <v>16</v>
      </c>
      <c r="E42" s="5">
        <v>0.94117647058823528</v>
      </c>
      <c r="F42" s="2">
        <v>16</v>
      </c>
      <c r="G42" s="5">
        <v>0.94117647058823528</v>
      </c>
      <c r="H42" s="6">
        <v>4</v>
      </c>
    </row>
    <row r="43" spans="1:8" x14ac:dyDescent="0.25">
      <c r="A43" s="56"/>
      <c r="B43" s="1" t="s">
        <v>3</v>
      </c>
      <c r="C43" s="2">
        <v>21</v>
      </c>
      <c r="D43" s="2">
        <v>20</v>
      </c>
      <c r="E43" s="5">
        <v>0.95238095238095233</v>
      </c>
      <c r="F43" s="2">
        <v>20</v>
      </c>
      <c r="G43" s="5">
        <v>0.95238095238095233</v>
      </c>
      <c r="H43" s="6">
        <v>4</v>
      </c>
    </row>
    <row r="44" spans="1:8" x14ac:dyDescent="0.25">
      <c r="A44" s="56"/>
      <c r="B44" s="1" t="s">
        <v>4</v>
      </c>
      <c r="C44" s="2">
        <v>19</v>
      </c>
      <c r="D44" s="2">
        <v>17</v>
      </c>
      <c r="E44" s="5">
        <v>0.89473684210526316</v>
      </c>
      <c r="F44" s="2">
        <v>17</v>
      </c>
      <c r="G44" s="5">
        <v>0.89473684210526316</v>
      </c>
      <c r="H44" s="6">
        <v>4</v>
      </c>
    </row>
    <row r="45" spans="1:8" x14ac:dyDescent="0.25">
      <c r="A45" s="56"/>
      <c r="B45" s="1" t="s">
        <v>5</v>
      </c>
      <c r="C45" s="2">
        <v>31</v>
      </c>
      <c r="D45" s="2">
        <v>30</v>
      </c>
      <c r="E45" s="5">
        <v>0.967741935483871</v>
      </c>
      <c r="F45" s="2">
        <v>30</v>
      </c>
      <c r="G45" s="5">
        <v>0.967741935483871</v>
      </c>
      <c r="H45" s="6">
        <v>3.9033333333333338</v>
      </c>
    </row>
    <row r="46" spans="1:8" ht="30" x14ac:dyDescent="0.25">
      <c r="A46" s="45"/>
      <c r="B46" s="14" t="s">
        <v>36</v>
      </c>
      <c r="C46" s="4" t="s">
        <v>74</v>
      </c>
      <c r="D46" s="4" t="s">
        <v>75</v>
      </c>
      <c r="E46" s="4" t="s">
        <v>76</v>
      </c>
      <c r="F46" s="4" t="s">
        <v>77</v>
      </c>
      <c r="G46" s="4" t="s">
        <v>37</v>
      </c>
      <c r="H46" s="4" t="s">
        <v>78</v>
      </c>
    </row>
    <row r="47" spans="1:8" x14ac:dyDescent="0.25">
      <c r="A47" s="56" t="s">
        <v>47</v>
      </c>
      <c r="B47" s="1" t="s">
        <v>1</v>
      </c>
      <c r="C47" s="2" t="s">
        <v>14</v>
      </c>
      <c r="D47" s="2" t="s">
        <v>14</v>
      </c>
      <c r="E47" s="5" t="s">
        <v>14</v>
      </c>
      <c r="F47" s="2" t="s">
        <v>14</v>
      </c>
      <c r="G47" s="5" t="s">
        <v>14</v>
      </c>
      <c r="H47" s="6" t="s">
        <v>14</v>
      </c>
    </row>
    <row r="48" spans="1:8" x14ac:dyDescent="0.25">
      <c r="A48" s="56"/>
      <c r="B48" s="1" t="s">
        <v>2</v>
      </c>
      <c r="C48" s="2">
        <v>6</v>
      </c>
      <c r="D48" s="2">
        <v>5</v>
      </c>
      <c r="E48" s="5">
        <v>0.83333333333333337</v>
      </c>
      <c r="F48" s="2">
        <v>5</v>
      </c>
      <c r="G48" s="5">
        <v>0.83333333333333337</v>
      </c>
      <c r="H48" s="6">
        <v>4</v>
      </c>
    </row>
    <row r="49" spans="1:8" x14ac:dyDescent="0.25">
      <c r="A49" s="56"/>
      <c r="B49" s="1" t="s">
        <v>3</v>
      </c>
      <c r="C49" s="2">
        <v>7</v>
      </c>
      <c r="D49" s="2">
        <v>7</v>
      </c>
      <c r="E49" s="5">
        <v>1</v>
      </c>
      <c r="F49" s="2">
        <v>7</v>
      </c>
      <c r="G49" s="5">
        <v>1</v>
      </c>
      <c r="H49" s="6">
        <v>4</v>
      </c>
    </row>
    <row r="50" spans="1:8" x14ac:dyDescent="0.25">
      <c r="A50" s="56"/>
      <c r="B50" s="1" t="s">
        <v>4</v>
      </c>
      <c r="C50" s="2">
        <v>15</v>
      </c>
      <c r="D50" s="2">
        <v>14</v>
      </c>
      <c r="E50" s="5">
        <v>0.93333333333333335</v>
      </c>
      <c r="F50" s="2">
        <v>14</v>
      </c>
      <c r="G50" s="5">
        <v>0.93333333333333335</v>
      </c>
      <c r="H50" s="6">
        <v>4</v>
      </c>
    </row>
    <row r="51" spans="1:8" x14ac:dyDescent="0.25">
      <c r="A51" s="56"/>
      <c r="B51" s="1" t="s">
        <v>5</v>
      </c>
      <c r="C51" s="2">
        <v>10</v>
      </c>
      <c r="D51" s="2">
        <v>10</v>
      </c>
      <c r="E51" s="5">
        <v>1</v>
      </c>
      <c r="F51" s="2">
        <v>10</v>
      </c>
      <c r="G51" s="5">
        <v>1</v>
      </c>
      <c r="H51" s="6">
        <v>3.97</v>
      </c>
    </row>
  </sheetData>
  <mergeCells count="9">
    <mergeCell ref="A47:A51"/>
    <mergeCell ref="A1:H2"/>
    <mergeCell ref="A4:A8"/>
    <mergeCell ref="A11:A15"/>
    <mergeCell ref="A17:A21"/>
    <mergeCell ref="A23:A27"/>
    <mergeCell ref="A29:A33"/>
    <mergeCell ref="A35:A39"/>
    <mergeCell ref="A41:A45"/>
  </mergeCells>
  <printOptions horizontalCentered="1"/>
  <pageMargins left="0.7" right="0.7" top="0.75" bottom="0.75" header="0.3" footer="0.3"/>
  <pageSetup scale="93" fitToHeight="0" orientation="landscape" r:id="rId1"/>
  <headerFooter>
    <oddHeader>&amp;CCuyamaca College Program Review 2017-2018</oddHeader>
    <oddFooter>&amp;CInstitutional Effectiveness, Success, and Equity Office (September 2017)</oddFooter>
  </headerFooter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A1048576"/>
    </sheetView>
  </sheetViews>
  <sheetFormatPr defaultRowHeight="15" x14ac:dyDescent="0.25"/>
  <cols>
    <col min="1" max="1" width="16.28515625" style="43" customWidth="1"/>
    <col min="2" max="8" width="13.7109375" style="29" customWidth="1"/>
  </cols>
  <sheetData>
    <row r="1" spans="1:8" ht="30" x14ac:dyDescent="0.25">
      <c r="A1" s="42" t="s">
        <v>73</v>
      </c>
      <c r="B1" s="15" t="s">
        <v>36</v>
      </c>
      <c r="C1" s="23" t="s">
        <v>74</v>
      </c>
      <c r="D1" s="23" t="s">
        <v>75</v>
      </c>
      <c r="E1" s="23" t="s">
        <v>76</v>
      </c>
      <c r="F1" s="23" t="s">
        <v>77</v>
      </c>
      <c r="G1" s="23" t="s">
        <v>37</v>
      </c>
      <c r="H1" s="23" t="s">
        <v>78</v>
      </c>
    </row>
    <row r="2" spans="1:8" x14ac:dyDescent="0.25">
      <c r="A2" s="56" t="s">
        <v>48</v>
      </c>
      <c r="B2" s="16" t="s">
        <v>1</v>
      </c>
      <c r="C2" s="12">
        <v>118</v>
      </c>
      <c r="D2" s="12">
        <v>115</v>
      </c>
      <c r="E2" s="24">
        <v>0.97457627118644063</v>
      </c>
      <c r="F2" s="12">
        <v>114</v>
      </c>
      <c r="G2" s="25">
        <v>0.96610169491525422</v>
      </c>
      <c r="H2" s="26">
        <v>3.7739130434782608</v>
      </c>
    </row>
    <row r="3" spans="1:8" x14ac:dyDescent="0.25">
      <c r="A3" s="56"/>
      <c r="B3" s="16" t="s">
        <v>2</v>
      </c>
      <c r="C3" s="12">
        <v>205</v>
      </c>
      <c r="D3" s="12">
        <v>192</v>
      </c>
      <c r="E3" s="24">
        <v>0.93658536585365859</v>
      </c>
      <c r="F3" s="12">
        <v>191</v>
      </c>
      <c r="G3" s="25">
        <v>0.93170731707317078</v>
      </c>
      <c r="H3" s="26">
        <v>3.8036458333333334</v>
      </c>
    </row>
    <row r="4" spans="1:8" x14ac:dyDescent="0.25">
      <c r="A4" s="56"/>
      <c r="B4" s="16" t="s">
        <v>3</v>
      </c>
      <c r="C4" s="12">
        <v>228</v>
      </c>
      <c r="D4" s="12">
        <v>223</v>
      </c>
      <c r="E4" s="24">
        <v>0.97807017543859653</v>
      </c>
      <c r="F4" s="12">
        <v>223</v>
      </c>
      <c r="G4" s="25">
        <v>0.97807017543859653</v>
      </c>
      <c r="H4" s="26">
        <v>3.9161434977578473</v>
      </c>
    </row>
    <row r="5" spans="1:8" x14ac:dyDescent="0.25">
      <c r="A5" s="56"/>
      <c r="B5" s="16" t="s">
        <v>4</v>
      </c>
      <c r="C5" s="12">
        <v>405</v>
      </c>
      <c r="D5" s="12">
        <v>393</v>
      </c>
      <c r="E5" s="24">
        <v>0.97037037037037033</v>
      </c>
      <c r="F5" s="12">
        <v>385</v>
      </c>
      <c r="G5" s="25">
        <v>0.95061728395061729</v>
      </c>
      <c r="H5" s="26">
        <v>3.8676020408163261</v>
      </c>
    </row>
    <row r="6" spans="1:8" x14ac:dyDescent="0.25">
      <c r="A6" s="56"/>
      <c r="B6" s="16" t="s">
        <v>5</v>
      </c>
      <c r="C6" s="12">
        <v>486</v>
      </c>
      <c r="D6" s="12">
        <v>475</v>
      </c>
      <c r="E6" s="24">
        <v>0.97736625514403297</v>
      </c>
      <c r="F6" s="12">
        <v>472</v>
      </c>
      <c r="G6" s="25">
        <v>0.9711934156378601</v>
      </c>
      <c r="H6" s="26">
        <v>3.9327695560253702</v>
      </c>
    </row>
    <row r="7" spans="1:8" x14ac:dyDescent="0.25">
      <c r="A7" s="56" t="s">
        <v>49</v>
      </c>
      <c r="B7" s="16" t="s">
        <v>1</v>
      </c>
      <c r="C7" s="27" t="s">
        <v>14</v>
      </c>
      <c r="D7" s="27" t="s">
        <v>14</v>
      </c>
      <c r="E7" s="28" t="s">
        <v>14</v>
      </c>
      <c r="F7" s="27" t="s">
        <v>14</v>
      </c>
      <c r="G7" s="27" t="s">
        <v>14</v>
      </c>
      <c r="H7" s="28" t="s">
        <v>14</v>
      </c>
    </row>
    <row r="8" spans="1:8" x14ac:dyDescent="0.25">
      <c r="A8" s="56"/>
      <c r="B8" s="16" t="s">
        <v>2</v>
      </c>
      <c r="C8" s="27" t="s">
        <v>14</v>
      </c>
      <c r="D8" s="27" t="s">
        <v>14</v>
      </c>
      <c r="E8" s="28" t="s">
        <v>14</v>
      </c>
      <c r="F8" s="27" t="s">
        <v>14</v>
      </c>
      <c r="G8" s="27" t="s">
        <v>14</v>
      </c>
      <c r="H8" s="28" t="s">
        <v>14</v>
      </c>
    </row>
    <row r="9" spans="1:8" x14ac:dyDescent="0.25">
      <c r="A9" s="56"/>
      <c r="B9" s="16" t="s">
        <v>3</v>
      </c>
      <c r="C9" s="27" t="s">
        <v>14</v>
      </c>
      <c r="D9" s="27" t="s">
        <v>14</v>
      </c>
      <c r="E9" s="28" t="s">
        <v>14</v>
      </c>
      <c r="F9" s="27" t="s">
        <v>14</v>
      </c>
      <c r="G9" s="27" t="s">
        <v>14</v>
      </c>
      <c r="H9" s="28" t="s">
        <v>14</v>
      </c>
    </row>
    <row r="10" spans="1:8" x14ac:dyDescent="0.25">
      <c r="A10" s="56"/>
      <c r="B10" s="16" t="s">
        <v>4</v>
      </c>
      <c r="C10" s="27" t="s">
        <v>14</v>
      </c>
      <c r="D10" s="27" t="s">
        <v>14</v>
      </c>
      <c r="E10" s="28" t="s">
        <v>14</v>
      </c>
      <c r="F10" s="27" t="s">
        <v>14</v>
      </c>
      <c r="G10" s="27" t="s">
        <v>14</v>
      </c>
      <c r="H10" s="28" t="s">
        <v>14</v>
      </c>
    </row>
    <row r="11" spans="1:8" x14ac:dyDescent="0.25">
      <c r="A11" s="56"/>
      <c r="B11" s="16" t="s">
        <v>5</v>
      </c>
      <c r="C11" s="27" t="s">
        <v>14</v>
      </c>
      <c r="D11" s="27" t="s">
        <v>14</v>
      </c>
      <c r="E11" s="28" t="s">
        <v>14</v>
      </c>
      <c r="F11" s="27" t="s">
        <v>14</v>
      </c>
      <c r="G11" s="27" t="s">
        <v>14</v>
      </c>
      <c r="H11" s="28" t="s">
        <v>14</v>
      </c>
    </row>
  </sheetData>
  <mergeCells count="2">
    <mergeCell ref="A2:A6"/>
    <mergeCell ref="A7:A11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sqref="A1:A1048576"/>
    </sheetView>
  </sheetViews>
  <sheetFormatPr defaultRowHeight="15" x14ac:dyDescent="0.25"/>
  <cols>
    <col min="1" max="1" width="14" style="43" customWidth="1"/>
    <col min="2" max="8" width="14" style="29" customWidth="1"/>
  </cols>
  <sheetData>
    <row r="1" spans="1:8" ht="30" x14ac:dyDescent="0.25">
      <c r="A1" s="42" t="s">
        <v>0</v>
      </c>
      <c r="B1" s="15" t="s">
        <v>36</v>
      </c>
      <c r="C1" s="23" t="s">
        <v>74</v>
      </c>
      <c r="D1" s="23" t="s">
        <v>75</v>
      </c>
      <c r="E1" s="23" t="s">
        <v>76</v>
      </c>
      <c r="F1" s="23" t="s">
        <v>77</v>
      </c>
      <c r="G1" s="23" t="s">
        <v>37</v>
      </c>
      <c r="H1" s="23" t="s">
        <v>78</v>
      </c>
    </row>
    <row r="2" spans="1:8" x14ac:dyDescent="0.25">
      <c r="A2" s="56" t="s">
        <v>7</v>
      </c>
      <c r="B2" s="16" t="s">
        <v>1</v>
      </c>
      <c r="C2" s="12">
        <v>79</v>
      </c>
      <c r="D2" s="12">
        <v>77</v>
      </c>
      <c r="E2" s="24">
        <v>0.97468354430379744</v>
      </c>
      <c r="F2" s="12">
        <v>76</v>
      </c>
      <c r="G2" s="24">
        <v>0.96202531645569622</v>
      </c>
      <c r="H2" s="30">
        <v>3.7662337662337664</v>
      </c>
    </row>
    <row r="3" spans="1:8" x14ac:dyDescent="0.25">
      <c r="A3" s="56"/>
      <c r="B3" s="16" t="s">
        <v>2</v>
      </c>
      <c r="C3" s="12">
        <v>128</v>
      </c>
      <c r="D3" s="12">
        <v>118</v>
      </c>
      <c r="E3" s="24">
        <v>0.921875</v>
      </c>
      <c r="F3" s="12">
        <v>118</v>
      </c>
      <c r="G3" s="24">
        <v>0.921875</v>
      </c>
      <c r="H3" s="30">
        <v>3.8584745762711865</v>
      </c>
    </row>
    <row r="4" spans="1:8" x14ac:dyDescent="0.25">
      <c r="A4" s="56"/>
      <c r="B4" s="16" t="s">
        <v>3</v>
      </c>
      <c r="C4" s="12">
        <v>137</v>
      </c>
      <c r="D4" s="12">
        <v>136</v>
      </c>
      <c r="E4" s="24">
        <v>0.99270072992700731</v>
      </c>
      <c r="F4" s="12">
        <v>136</v>
      </c>
      <c r="G4" s="24">
        <v>0.99270072992700731</v>
      </c>
      <c r="H4" s="30">
        <v>3.9066176470588236</v>
      </c>
    </row>
    <row r="5" spans="1:8" x14ac:dyDescent="0.25">
      <c r="A5" s="56"/>
      <c r="B5" s="16" t="s">
        <v>4</v>
      </c>
      <c r="C5" s="12">
        <v>241</v>
      </c>
      <c r="D5" s="12">
        <v>235</v>
      </c>
      <c r="E5" s="24">
        <v>0.975103734439834</v>
      </c>
      <c r="F5" s="12">
        <v>230</v>
      </c>
      <c r="G5" s="24">
        <v>0.9543568464730291</v>
      </c>
      <c r="H5" s="30">
        <v>3.9004273504273503</v>
      </c>
    </row>
    <row r="6" spans="1:8" x14ac:dyDescent="0.25">
      <c r="A6" s="56"/>
      <c r="B6" s="16" t="s">
        <v>5</v>
      </c>
      <c r="C6" s="12">
        <v>312</v>
      </c>
      <c r="D6" s="12">
        <v>305</v>
      </c>
      <c r="E6" s="24">
        <v>0.97756410256410253</v>
      </c>
      <c r="F6" s="12">
        <v>302</v>
      </c>
      <c r="G6" s="24">
        <v>0.96794871794871795</v>
      </c>
      <c r="H6" s="30">
        <v>3.9353135313531356</v>
      </c>
    </row>
    <row r="7" spans="1:8" x14ac:dyDescent="0.25">
      <c r="A7" s="56" t="s">
        <v>8</v>
      </c>
      <c r="B7" s="16" t="s">
        <v>1</v>
      </c>
      <c r="C7" s="12">
        <v>38</v>
      </c>
      <c r="D7" s="12">
        <v>37</v>
      </c>
      <c r="E7" s="24">
        <v>0.97368421052631582</v>
      </c>
      <c r="F7" s="12">
        <v>37</v>
      </c>
      <c r="G7" s="24">
        <v>0.97368421052631582</v>
      </c>
      <c r="H7" s="30">
        <v>3.7837837837837838</v>
      </c>
    </row>
    <row r="8" spans="1:8" x14ac:dyDescent="0.25">
      <c r="A8" s="56"/>
      <c r="B8" s="16" t="s">
        <v>2</v>
      </c>
      <c r="C8" s="12">
        <v>74</v>
      </c>
      <c r="D8" s="12">
        <v>71</v>
      </c>
      <c r="E8" s="24">
        <v>0.95945945945945943</v>
      </c>
      <c r="F8" s="12">
        <v>70</v>
      </c>
      <c r="G8" s="24">
        <v>0.94594594594594594</v>
      </c>
      <c r="H8" s="30">
        <v>3.704225352112676</v>
      </c>
    </row>
    <row r="9" spans="1:8" x14ac:dyDescent="0.25">
      <c r="A9" s="56"/>
      <c r="B9" s="16" t="s">
        <v>3</v>
      </c>
      <c r="C9" s="12">
        <v>87</v>
      </c>
      <c r="D9" s="12">
        <v>83</v>
      </c>
      <c r="E9" s="24">
        <v>0.95402298850574707</v>
      </c>
      <c r="F9" s="12">
        <v>83</v>
      </c>
      <c r="G9" s="24">
        <v>0.95402298850574707</v>
      </c>
      <c r="H9" s="30">
        <v>3.9397590361445785</v>
      </c>
    </row>
    <row r="10" spans="1:8" x14ac:dyDescent="0.25">
      <c r="A10" s="56"/>
      <c r="B10" s="16" t="s">
        <v>4</v>
      </c>
      <c r="C10" s="12">
        <v>157</v>
      </c>
      <c r="D10" s="12">
        <v>151</v>
      </c>
      <c r="E10" s="24">
        <v>0.96178343949044587</v>
      </c>
      <c r="F10" s="12">
        <v>148</v>
      </c>
      <c r="G10" s="24">
        <v>0.9426751592356688</v>
      </c>
      <c r="H10" s="30">
        <v>3.8105960264900665</v>
      </c>
    </row>
    <row r="11" spans="1:8" x14ac:dyDescent="0.25">
      <c r="A11" s="56"/>
      <c r="B11" s="16" t="s">
        <v>5</v>
      </c>
      <c r="C11" s="12">
        <v>170</v>
      </c>
      <c r="D11" s="12">
        <v>166</v>
      </c>
      <c r="E11" s="24">
        <v>0.97647058823529409</v>
      </c>
      <c r="F11" s="12">
        <v>166</v>
      </c>
      <c r="G11" s="24">
        <v>0.97647058823529409</v>
      </c>
      <c r="H11" s="30">
        <v>3.9265060240963856</v>
      </c>
    </row>
    <row r="12" spans="1:8" ht="30" x14ac:dyDescent="0.25">
      <c r="A12" s="42" t="s">
        <v>50</v>
      </c>
      <c r="B12" s="15" t="s">
        <v>36</v>
      </c>
      <c r="C12" s="23" t="s">
        <v>74</v>
      </c>
      <c r="D12" s="23" t="s">
        <v>75</v>
      </c>
      <c r="E12" s="23" t="s">
        <v>76</v>
      </c>
      <c r="F12" s="23" t="s">
        <v>77</v>
      </c>
      <c r="G12" s="23" t="s">
        <v>37</v>
      </c>
      <c r="H12" s="23" t="s">
        <v>78</v>
      </c>
    </row>
    <row r="13" spans="1:8" x14ac:dyDescent="0.25">
      <c r="A13" s="61" t="s">
        <v>51</v>
      </c>
      <c r="B13" s="16" t="s">
        <v>1</v>
      </c>
      <c r="C13" s="12">
        <v>2</v>
      </c>
      <c r="D13" s="12">
        <v>1</v>
      </c>
      <c r="E13" s="24">
        <v>0.5</v>
      </c>
      <c r="F13" s="12">
        <v>1</v>
      </c>
      <c r="G13" s="24">
        <v>0.5</v>
      </c>
      <c r="H13" s="30">
        <v>4</v>
      </c>
    </row>
    <row r="14" spans="1:8" x14ac:dyDescent="0.25">
      <c r="A14" s="62"/>
      <c r="B14" s="16" t="s">
        <v>2</v>
      </c>
      <c r="C14" s="12">
        <v>1</v>
      </c>
      <c r="D14" s="12">
        <v>1</v>
      </c>
      <c r="E14" s="24">
        <v>1</v>
      </c>
      <c r="F14" s="12">
        <v>1</v>
      </c>
      <c r="G14" s="24">
        <v>1</v>
      </c>
      <c r="H14" s="30">
        <v>4</v>
      </c>
    </row>
    <row r="15" spans="1:8" x14ac:dyDescent="0.25">
      <c r="A15" s="62"/>
      <c r="B15" s="16" t="s">
        <v>3</v>
      </c>
      <c r="C15" s="12" t="s">
        <v>14</v>
      </c>
      <c r="D15" s="12" t="s">
        <v>14</v>
      </c>
      <c r="E15" s="24" t="s">
        <v>14</v>
      </c>
      <c r="F15" s="12" t="s">
        <v>14</v>
      </c>
      <c r="G15" s="24" t="s">
        <v>14</v>
      </c>
      <c r="H15" s="30" t="s">
        <v>14</v>
      </c>
    </row>
    <row r="16" spans="1:8" x14ac:dyDescent="0.25">
      <c r="A16" s="62"/>
      <c r="B16" s="16" t="s">
        <v>4</v>
      </c>
      <c r="C16" s="12">
        <v>1</v>
      </c>
      <c r="D16" s="12">
        <v>1</v>
      </c>
      <c r="E16" s="24">
        <v>1</v>
      </c>
      <c r="F16" s="12">
        <v>1</v>
      </c>
      <c r="G16" s="24">
        <v>1</v>
      </c>
      <c r="H16" s="30">
        <v>4</v>
      </c>
    </row>
    <row r="17" spans="1:8" x14ac:dyDescent="0.25">
      <c r="A17" s="63"/>
      <c r="B17" s="16" t="s">
        <v>5</v>
      </c>
      <c r="C17" s="12">
        <v>3</v>
      </c>
      <c r="D17" s="12">
        <v>3</v>
      </c>
      <c r="E17" s="24">
        <v>1</v>
      </c>
      <c r="F17" s="12">
        <v>2</v>
      </c>
      <c r="G17" s="24">
        <v>0.66666666666666663</v>
      </c>
      <c r="H17" s="30">
        <v>2.6666666666666665</v>
      </c>
    </row>
    <row r="18" spans="1:8" x14ac:dyDescent="0.25">
      <c r="A18" s="64" t="s">
        <v>52</v>
      </c>
      <c r="B18" s="16" t="s">
        <v>1</v>
      </c>
      <c r="C18" s="31" t="s">
        <v>14</v>
      </c>
      <c r="D18" s="31" t="s">
        <v>14</v>
      </c>
      <c r="E18" s="24" t="s">
        <v>14</v>
      </c>
      <c r="F18" s="31" t="s">
        <v>14</v>
      </c>
      <c r="G18" s="24" t="s">
        <v>14</v>
      </c>
      <c r="H18" s="32" t="s">
        <v>14</v>
      </c>
    </row>
    <row r="19" spans="1:8" x14ac:dyDescent="0.25">
      <c r="A19" s="64"/>
      <c r="B19" s="16" t="s">
        <v>2</v>
      </c>
      <c r="C19" s="12" t="s">
        <v>14</v>
      </c>
      <c r="D19" s="12" t="s">
        <v>14</v>
      </c>
      <c r="E19" s="24" t="s">
        <v>14</v>
      </c>
      <c r="F19" s="12" t="s">
        <v>14</v>
      </c>
      <c r="G19" s="24" t="s">
        <v>14</v>
      </c>
      <c r="H19" s="30" t="s">
        <v>14</v>
      </c>
    </row>
    <row r="20" spans="1:8" x14ac:dyDescent="0.25">
      <c r="A20" s="64"/>
      <c r="B20" s="16" t="s">
        <v>3</v>
      </c>
      <c r="C20" s="31" t="s">
        <v>14</v>
      </c>
      <c r="D20" s="31" t="s">
        <v>14</v>
      </c>
      <c r="E20" s="24" t="s">
        <v>14</v>
      </c>
      <c r="F20" s="31" t="s">
        <v>14</v>
      </c>
      <c r="G20" s="24" t="s">
        <v>14</v>
      </c>
      <c r="H20" s="32" t="s">
        <v>14</v>
      </c>
    </row>
    <row r="21" spans="1:8" x14ac:dyDescent="0.25">
      <c r="A21" s="64"/>
      <c r="B21" s="16" t="s">
        <v>4</v>
      </c>
      <c r="C21" s="12" t="s">
        <v>14</v>
      </c>
      <c r="D21" s="12" t="s">
        <v>14</v>
      </c>
      <c r="E21" s="24" t="s">
        <v>14</v>
      </c>
      <c r="F21" s="12" t="s">
        <v>14</v>
      </c>
      <c r="G21" s="24" t="s">
        <v>14</v>
      </c>
      <c r="H21" s="30" t="s">
        <v>14</v>
      </c>
    </row>
    <row r="22" spans="1:8" x14ac:dyDescent="0.25">
      <c r="A22" s="64"/>
      <c r="B22" s="16" t="s">
        <v>5</v>
      </c>
      <c r="C22" s="12" t="s">
        <v>14</v>
      </c>
      <c r="D22" s="12" t="s">
        <v>14</v>
      </c>
      <c r="E22" s="24" t="s">
        <v>14</v>
      </c>
      <c r="F22" s="12" t="s">
        <v>14</v>
      </c>
      <c r="G22" s="24" t="s">
        <v>14</v>
      </c>
      <c r="H22" s="30" t="s">
        <v>14</v>
      </c>
    </row>
    <row r="23" spans="1:8" x14ac:dyDescent="0.25">
      <c r="A23" s="56" t="s">
        <v>15</v>
      </c>
      <c r="B23" s="16" t="s">
        <v>1</v>
      </c>
      <c r="C23" s="12">
        <v>6</v>
      </c>
      <c r="D23" s="12">
        <v>5</v>
      </c>
      <c r="E23" s="24">
        <v>0.83333333333333337</v>
      </c>
      <c r="F23" s="12">
        <v>5</v>
      </c>
      <c r="G23" s="24">
        <v>0.83333333333333337</v>
      </c>
      <c r="H23" s="30">
        <v>3.8</v>
      </c>
    </row>
    <row r="24" spans="1:8" x14ac:dyDescent="0.25">
      <c r="A24" s="56"/>
      <c r="B24" s="16" t="s">
        <v>2</v>
      </c>
      <c r="C24" s="12">
        <v>13</v>
      </c>
      <c r="D24" s="12">
        <v>13</v>
      </c>
      <c r="E24" s="24">
        <v>1</v>
      </c>
      <c r="F24" s="12">
        <v>13</v>
      </c>
      <c r="G24" s="24">
        <v>1</v>
      </c>
      <c r="H24" s="30">
        <v>3.6923076923076925</v>
      </c>
    </row>
    <row r="25" spans="1:8" x14ac:dyDescent="0.25">
      <c r="A25" s="56"/>
      <c r="B25" s="16" t="s">
        <v>3</v>
      </c>
      <c r="C25" s="31">
        <v>13</v>
      </c>
      <c r="D25" s="31">
        <v>12</v>
      </c>
      <c r="E25" s="24">
        <v>0.92307692307692313</v>
      </c>
      <c r="F25" s="31">
        <v>12</v>
      </c>
      <c r="G25" s="24">
        <v>0.92307692307692313</v>
      </c>
      <c r="H25" s="32">
        <v>4</v>
      </c>
    </row>
    <row r="26" spans="1:8" x14ac:dyDescent="0.25">
      <c r="A26" s="56"/>
      <c r="B26" s="16" t="s">
        <v>4</v>
      </c>
      <c r="C26" s="12">
        <v>20</v>
      </c>
      <c r="D26" s="12">
        <v>19</v>
      </c>
      <c r="E26" s="24">
        <v>0.95</v>
      </c>
      <c r="F26" s="12">
        <v>18</v>
      </c>
      <c r="G26" s="24">
        <v>0.9</v>
      </c>
      <c r="H26" s="30">
        <v>3.736842105263158</v>
      </c>
    </row>
    <row r="27" spans="1:8" x14ac:dyDescent="0.25">
      <c r="A27" s="56"/>
      <c r="B27" s="16" t="s">
        <v>5</v>
      </c>
      <c r="C27" s="12">
        <v>18</v>
      </c>
      <c r="D27" s="12">
        <v>17</v>
      </c>
      <c r="E27" s="24">
        <v>0.94444444444444442</v>
      </c>
      <c r="F27" s="12">
        <v>17</v>
      </c>
      <c r="G27" s="24">
        <v>0.94444444444444442</v>
      </c>
      <c r="H27" s="30">
        <v>3.8647058823529412</v>
      </c>
    </row>
    <row r="28" spans="1:8" x14ac:dyDescent="0.25">
      <c r="A28" s="56" t="s">
        <v>16</v>
      </c>
      <c r="B28" s="16" t="s">
        <v>1</v>
      </c>
      <c r="C28" s="12" t="s">
        <v>14</v>
      </c>
      <c r="D28" s="12" t="s">
        <v>14</v>
      </c>
      <c r="E28" s="24" t="s">
        <v>14</v>
      </c>
      <c r="F28" s="12" t="s">
        <v>14</v>
      </c>
      <c r="G28" s="24" t="s">
        <v>14</v>
      </c>
      <c r="H28" s="30" t="s">
        <v>14</v>
      </c>
    </row>
    <row r="29" spans="1:8" x14ac:dyDescent="0.25">
      <c r="A29" s="56"/>
      <c r="B29" s="16" t="s">
        <v>2</v>
      </c>
      <c r="C29" s="12" t="s">
        <v>14</v>
      </c>
      <c r="D29" s="12" t="s">
        <v>14</v>
      </c>
      <c r="E29" s="24" t="s">
        <v>14</v>
      </c>
      <c r="F29" s="12" t="s">
        <v>14</v>
      </c>
      <c r="G29" s="24" t="s">
        <v>14</v>
      </c>
      <c r="H29" s="30" t="s">
        <v>14</v>
      </c>
    </row>
    <row r="30" spans="1:8" x14ac:dyDescent="0.25">
      <c r="A30" s="56"/>
      <c r="B30" s="16" t="s">
        <v>3</v>
      </c>
      <c r="C30" s="12">
        <v>1</v>
      </c>
      <c r="D30" s="12">
        <v>1</v>
      </c>
      <c r="E30" s="24">
        <v>1</v>
      </c>
      <c r="F30" s="12">
        <v>1</v>
      </c>
      <c r="G30" s="24">
        <v>1</v>
      </c>
      <c r="H30" s="30">
        <v>4</v>
      </c>
    </row>
    <row r="31" spans="1:8" x14ac:dyDescent="0.25">
      <c r="A31" s="56"/>
      <c r="B31" s="16" t="s">
        <v>4</v>
      </c>
      <c r="C31" s="12" t="s">
        <v>14</v>
      </c>
      <c r="D31" s="12" t="s">
        <v>14</v>
      </c>
      <c r="E31" s="24" t="s">
        <v>14</v>
      </c>
      <c r="F31" s="12" t="s">
        <v>14</v>
      </c>
      <c r="G31" s="24" t="s">
        <v>14</v>
      </c>
      <c r="H31" s="30" t="s">
        <v>14</v>
      </c>
    </row>
    <row r="32" spans="1:8" x14ac:dyDescent="0.25">
      <c r="A32" s="56"/>
      <c r="B32" s="16" t="s">
        <v>5</v>
      </c>
      <c r="C32" s="12" t="s">
        <v>14</v>
      </c>
      <c r="D32" s="12" t="s">
        <v>14</v>
      </c>
      <c r="E32" s="24" t="s">
        <v>14</v>
      </c>
      <c r="F32" s="12" t="s">
        <v>14</v>
      </c>
      <c r="G32" s="24" t="s">
        <v>14</v>
      </c>
      <c r="H32" s="30" t="s">
        <v>14</v>
      </c>
    </row>
    <row r="33" spans="1:8" x14ac:dyDescent="0.25">
      <c r="A33" s="56" t="s">
        <v>17</v>
      </c>
      <c r="B33" s="16" t="s">
        <v>1</v>
      </c>
      <c r="C33" s="12">
        <v>8</v>
      </c>
      <c r="D33" s="12">
        <v>7</v>
      </c>
      <c r="E33" s="24">
        <v>0.875</v>
      </c>
      <c r="F33" s="12">
        <v>7</v>
      </c>
      <c r="G33" s="24">
        <v>0.875</v>
      </c>
      <c r="H33" s="30">
        <v>3.5714285714285716</v>
      </c>
    </row>
    <row r="34" spans="1:8" x14ac:dyDescent="0.25">
      <c r="A34" s="56"/>
      <c r="B34" s="16" t="s">
        <v>2</v>
      </c>
      <c r="C34" s="12">
        <v>10</v>
      </c>
      <c r="D34" s="12">
        <v>6</v>
      </c>
      <c r="E34" s="24">
        <v>0.6</v>
      </c>
      <c r="F34" s="12">
        <v>5</v>
      </c>
      <c r="G34" s="24">
        <v>0.5</v>
      </c>
      <c r="H34" s="30">
        <v>3</v>
      </c>
    </row>
    <row r="35" spans="1:8" x14ac:dyDescent="0.25">
      <c r="A35" s="56"/>
      <c r="B35" s="16" t="s">
        <v>3</v>
      </c>
      <c r="C35" s="12">
        <v>5</v>
      </c>
      <c r="D35" s="12">
        <v>5</v>
      </c>
      <c r="E35" s="24">
        <v>1</v>
      </c>
      <c r="F35" s="12">
        <v>5</v>
      </c>
      <c r="G35" s="24">
        <v>1</v>
      </c>
      <c r="H35" s="30">
        <v>3.4</v>
      </c>
    </row>
    <row r="36" spans="1:8" x14ac:dyDescent="0.25">
      <c r="A36" s="56"/>
      <c r="B36" s="16" t="s">
        <v>4</v>
      </c>
      <c r="C36" s="12">
        <v>5</v>
      </c>
      <c r="D36" s="12">
        <v>4</v>
      </c>
      <c r="E36" s="24">
        <v>0.8</v>
      </c>
      <c r="F36" s="12">
        <v>4</v>
      </c>
      <c r="G36" s="24">
        <v>0.8</v>
      </c>
      <c r="H36" s="30">
        <v>4</v>
      </c>
    </row>
    <row r="37" spans="1:8" x14ac:dyDescent="0.25">
      <c r="A37" s="56"/>
      <c r="B37" s="16" t="s">
        <v>5</v>
      </c>
      <c r="C37" s="12">
        <v>11</v>
      </c>
      <c r="D37" s="12">
        <v>11</v>
      </c>
      <c r="E37" s="24">
        <v>1</v>
      </c>
      <c r="F37" s="12">
        <v>11</v>
      </c>
      <c r="G37" s="24">
        <v>1</v>
      </c>
      <c r="H37" s="30">
        <v>3.8181818181818183</v>
      </c>
    </row>
    <row r="38" spans="1:8" x14ac:dyDescent="0.25">
      <c r="A38" s="56" t="s">
        <v>18</v>
      </c>
      <c r="B38" s="16" t="s">
        <v>1</v>
      </c>
      <c r="C38" s="12">
        <v>1</v>
      </c>
      <c r="D38" s="12">
        <v>1</v>
      </c>
      <c r="E38" s="24">
        <v>1</v>
      </c>
      <c r="F38" s="12">
        <v>1</v>
      </c>
      <c r="G38" s="24">
        <v>1</v>
      </c>
      <c r="H38" s="30">
        <v>4</v>
      </c>
    </row>
    <row r="39" spans="1:8" x14ac:dyDescent="0.25">
      <c r="A39" s="56"/>
      <c r="B39" s="16" t="s">
        <v>2</v>
      </c>
      <c r="C39" s="12">
        <v>1</v>
      </c>
      <c r="D39" s="12">
        <v>1</v>
      </c>
      <c r="E39" s="24">
        <v>1</v>
      </c>
      <c r="F39" s="12">
        <v>1</v>
      </c>
      <c r="G39" s="24">
        <v>1</v>
      </c>
      <c r="H39" s="30">
        <v>3</v>
      </c>
    </row>
    <row r="40" spans="1:8" x14ac:dyDescent="0.25">
      <c r="A40" s="56"/>
      <c r="B40" s="16" t="s">
        <v>3</v>
      </c>
      <c r="C40" s="12">
        <v>1</v>
      </c>
      <c r="D40" s="12">
        <v>1</v>
      </c>
      <c r="E40" s="24">
        <v>1</v>
      </c>
      <c r="F40" s="12">
        <v>1</v>
      </c>
      <c r="G40" s="24">
        <v>1</v>
      </c>
      <c r="H40" s="30">
        <v>4</v>
      </c>
    </row>
    <row r="41" spans="1:8" x14ac:dyDescent="0.25">
      <c r="A41" s="56"/>
      <c r="B41" s="16" t="s">
        <v>4</v>
      </c>
      <c r="C41" s="12" t="s">
        <v>14</v>
      </c>
      <c r="D41" s="12" t="s">
        <v>14</v>
      </c>
      <c r="E41" s="24" t="s">
        <v>14</v>
      </c>
      <c r="F41" s="12" t="s">
        <v>14</v>
      </c>
      <c r="G41" s="24" t="s">
        <v>14</v>
      </c>
      <c r="H41" s="30" t="s">
        <v>14</v>
      </c>
    </row>
    <row r="42" spans="1:8" x14ac:dyDescent="0.25">
      <c r="A42" s="56"/>
      <c r="B42" s="16" t="s">
        <v>5</v>
      </c>
      <c r="C42" s="12" t="s">
        <v>14</v>
      </c>
      <c r="D42" s="12" t="s">
        <v>14</v>
      </c>
      <c r="E42" s="24" t="s">
        <v>14</v>
      </c>
      <c r="F42" s="12" t="s">
        <v>14</v>
      </c>
      <c r="G42" s="24" t="s">
        <v>14</v>
      </c>
      <c r="H42" s="30" t="s">
        <v>14</v>
      </c>
    </row>
    <row r="43" spans="1:8" x14ac:dyDescent="0.25">
      <c r="A43" s="64" t="s">
        <v>53</v>
      </c>
      <c r="B43" s="16" t="s">
        <v>1</v>
      </c>
      <c r="C43" s="12">
        <v>69</v>
      </c>
      <c r="D43" s="12">
        <v>69</v>
      </c>
      <c r="E43" s="24">
        <v>1</v>
      </c>
      <c r="F43" s="12">
        <v>68</v>
      </c>
      <c r="G43" s="24">
        <v>0.98550724637681164</v>
      </c>
      <c r="H43" s="30">
        <v>3.8405797101449277</v>
      </c>
    </row>
    <row r="44" spans="1:8" x14ac:dyDescent="0.25">
      <c r="A44" s="64"/>
      <c r="B44" s="16" t="s">
        <v>2</v>
      </c>
      <c r="C44" s="12">
        <v>147</v>
      </c>
      <c r="D44" s="12">
        <v>140</v>
      </c>
      <c r="E44" s="24">
        <v>0.95238095238095233</v>
      </c>
      <c r="F44" s="12">
        <v>140</v>
      </c>
      <c r="G44" s="24">
        <v>0.95238095238095233</v>
      </c>
      <c r="H44" s="30">
        <v>3.8214285714285716</v>
      </c>
    </row>
    <row r="45" spans="1:8" x14ac:dyDescent="0.25">
      <c r="A45" s="64"/>
      <c r="B45" s="16" t="s">
        <v>3</v>
      </c>
      <c r="C45" s="12">
        <v>185</v>
      </c>
      <c r="D45" s="12">
        <v>183</v>
      </c>
      <c r="E45" s="24">
        <v>0.98918918918918919</v>
      </c>
      <c r="F45" s="12">
        <v>183</v>
      </c>
      <c r="G45" s="24">
        <v>0.98918918918918919</v>
      </c>
      <c r="H45" s="30">
        <v>3.9196721311475407</v>
      </c>
    </row>
    <row r="46" spans="1:8" x14ac:dyDescent="0.25">
      <c r="A46" s="64"/>
      <c r="B46" s="16" t="s">
        <v>4</v>
      </c>
      <c r="C46" s="12">
        <v>340</v>
      </c>
      <c r="D46" s="12">
        <v>330</v>
      </c>
      <c r="E46" s="24">
        <v>0.97058823529411764</v>
      </c>
      <c r="F46" s="12">
        <v>324</v>
      </c>
      <c r="G46" s="24">
        <v>0.95294117647058818</v>
      </c>
      <c r="H46" s="30">
        <v>3.8857142857142857</v>
      </c>
    </row>
    <row r="47" spans="1:8" x14ac:dyDescent="0.25">
      <c r="A47" s="64"/>
      <c r="B47" s="16" t="s">
        <v>5</v>
      </c>
      <c r="C47" s="12">
        <v>406</v>
      </c>
      <c r="D47" s="12">
        <v>396</v>
      </c>
      <c r="E47" s="24">
        <v>0.97536945812807885</v>
      </c>
      <c r="F47" s="12">
        <v>395</v>
      </c>
      <c r="G47" s="24">
        <v>0.97290640394088668</v>
      </c>
      <c r="H47" s="30">
        <v>3.9555837563451774</v>
      </c>
    </row>
    <row r="48" spans="1:8" x14ac:dyDescent="0.25">
      <c r="A48" s="64" t="s">
        <v>54</v>
      </c>
      <c r="B48" s="16" t="s">
        <v>1</v>
      </c>
      <c r="C48" s="12">
        <v>15</v>
      </c>
      <c r="D48" s="12">
        <v>15</v>
      </c>
      <c r="E48" s="24">
        <v>1</v>
      </c>
      <c r="F48" s="12">
        <v>15</v>
      </c>
      <c r="G48" s="24">
        <v>1</v>
      </c>
      <c r="H48" s="30">
        <v>3.6666666666666665</v>
      </c>
    </row>
    <row r="49" spans="1:8" x14ac:dyDescent="0.25">
      <c r="A49" s="64"/>
      <c r="B49" s="16" t="s">
        <v>2</v>
      </c>
      <c r="C49" s="12">
        <v>21</v>
      </c>
      <c r="D49" s="12">
        <v>20</v>
      </c>
      <c r="E49" s="24">
        <v>0.95238095238095233</v>
      </c>
      <c r="F49" s="12">
        <v>20</v>
      </c>
      <c r="G49" s="24">
        <v>0.95238095238095233</v>
      </c>
      <c r="H49" s="30">
        <v>3.915</v>
      </c>
    </row>
    <row r="50" spans="1:8" x14ac:dyDescent="0.25">
      <c r="A50" s="64"/>
      <c r="B50" s="16" t="s">
        <v>3</v>
      </c>
      <c r="C50" s="12">
        <v>17</v>
      </c>
      <c r="D50" s="12">
        <v>15</v>
      </c>
      <c r="E50" s="24">
        <v>0.88235294117647056</v>
      </c>
      <c r="F50" s="12">
        <v>15</v>
      </c>
      <c r="G50" s="24">
        <v>0.88235294117647056</v>
      </c>
      <c r="H50" s="30">
        <v>3.9333333333333331</v>
      </c>
    </row>
    <row r="51" spans="1:8" x14ac:dyDescent="0.25">
      <c r="A51" s="64"/>
      <c r="B51" s="16" t="s">
        <v>4</v>
      </c>
      <c r="C51" s="12">
        <v>34</v>
      </c>
      <c r="D51" s="12">
        <v>34</v>
      </c>
      <c r="E51" s="24">
        <v>1</v>
      </c>
      <c r="F51" s="12">
        <v>33</v>
      </c>
      <c r="G51" s="24">
        <v>0.97058823529411764</v>
      </c>
      <c r="H51" s="30">
        <v>3.7558823529411769</v>
      </c>
    </row>
    <row r="52" spans="1:8" x14ac:dyDescent="0.25">
      <c r="A52" s="64"/>
      <c r="B52" s="16" t="s">
        <v>5</v>
      </c>
      <c r="C52" s="12">
        <v>45</v>
      </c>
      <c r="D52" s="12">
        <v>45</v>
      </c>
      <c r="E52" s="24">
        <v>1</v>
      </c>
      <c r="F52" s="12">
        <v>44</v>
      </c>
      <c r="G52" s="24">
        <v>0.97777777777777775</v>
      </c>
      <c r="H52" s="30">
        <v>3.8666666666666667</v>
      </c>
    </row>
    <row r="53" spans="1:8" x14ac:dyDescent="0.25">
      <c r="A53" s="64" t="s">
        <v>55</v>
      </c>
      <c r="B53" s="16" t="s">
        <v>1</v>
      </c>
      <c r="C53" s="12">
        <v>17</v>
      </c>
      <c r="D53" s="12">
        <v>17</v>
      </c>
      <c r="E53" s="24">
        <v>1</v>
      </c>
      <c r="F53" s="12">
        <v>17</v>
      </c>
      <c r="G53" s="24">
        <v>1</v>
      </c>
      <c r="H53" s="30">
        <v>3.6470588235294117</v>
      </c>
    </row>
    <row r="54" spans="1:8" x14ac:dyDescent="0.25">
      <c r="A54" s="64"/>
      <c r="B54" s="16" t="s">
        <v>2</v>
      </c>
      <c r="C54" s="12">
        <v>12</v>
      </c>
      <c r="D54" s="12">
        <v>11</v>
      </c>
      <c r="E54" s="24">
        <v>0.91666666666666663</v>
      </c>
      <c r="F54" s="12">
        <v>11</v>
      </c>
      <c r="G54" s="24">
        <v>0.91666666666666663</v>
      </c>
      <c r="H54" s="30">
        <v>4</v>
      </c>
    </row>
    <row r="55" spans="1:8" x14ac:dyDescent="0.25">
      <c r="A55" s="64"/>
      <c r="B55" s="16" t="s">
        <v>3</v>
      </c>
      <c r="C55" s="12">
        <v>6</v>
      </c>
      <c r="D55" s="12">
        <v>6</v>
      </c>
      <c r="E55" s="24">
        <v>1</v>
      </c>
      <c r="F55" s="12">
        <v>6</v>
      </c>
      <c r="G55" s="24">
        <v>1</v>
      </c>
      <c r="H55" s="30">
        <v>4</v>
      </c>
    </row>
    <row r="56" spans="1:8" x14ac:dyDescent="0.25">
      <c r="A56" s="64"/>
      <c r="B56" s="16" t="s">
        <v>4</v>
      </c>
      <c r="C56" s="12">
        <v>5</v>
      </c>
      <c r="D56" s="12">
        <v>5</v>
      </c>
      <c r="E56" s="24">
        <v>1</v>
      </c>
      <c r="F56" s="12">
        <v>5</v>
      </c>
      <c r="G56" s="24">
        <v>1</v>
      </c>
      <c r="H56" s="30">
        <v>3.8</v>
      </c>
    </row>
    <row r="57" spans="1:8" x14ac:dyDescent="0.25">
      <c r="A57" s="64"/>
      <c r="B57" s="16" t="s">
        <v>5</v>
      </c>
      <c r="C57" s="12">
        <v>3</v>
      </c>
      <c r="D57" s="12">
        <v>3</v>
      </c>
      <c r="E57" s="24">
        <v>1</v>
      </c>
      <c r="F57" s="12">
        <v>3</v>
      </c>
      <c r="G57" s="24">
        <v>1</v>
      </c>
      <c r="H57" s="30">
        <v>4</v>
      </c>
    </row>
  </sheetData>
  <mergeCells count="11">
    <mergeCell ref="A33:A37"/>
    <mergeCell ref="A38:A42"/>
    <mergeCell ref="A43:A47"/>
    <mergeCell ref="A48:A52"/>
    <mergeCell ref="A53:A57"/>
    <mergeCell ref="A28:A32"/>
    <mergeCell ref="A2:A6"/>
    <mergeCell ref="A7:A11"/>
    <mergeCell ref="A13:A17"/>
    <mergeCell ref="A18:A22"/>
    <mergeCell ref="A23:A27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4" sqref="H4"/>
    </sheetView>
  </sheetViews>
  <sheetFormatPr defaultRowHeight="15" x14ac:dyDescent="0.25"/>
  <cols>
    <col min="1" max="1" width="24.28515625" customWidth="1"/>
  </cols>
  <sheetData>
    <row r="1" spans="1:6" x14ac:dyDescent="0.25">
      <c r="A1" s="65" t="s">
        <v>62</v>
      </c>
      <c r="B1" s="66"/>
      <c r="C1" s="66"/>
      <c r="D1" s="66"/>
      <c r="E1" s="66"/>
      <c r="F1" s="66"/>
    </row>
    <row r="2" spans="1:6" x14ac:dyDescent="0.25">
      <c r="A2" s="67" t="s">
        <v>79</v>
      </c>
      <c r="B2" s="55" t="s">
        <v>80</v>
      </c>
      <c r="C2" s="55"/>
      <c r="D2" s="55"/>
      <c r="E2" s="55"/>
      <c r="F2" s="55"/>
    </row>
    <row r="3" spans="1:6" x14ac:dyDescent="0.25">
      <c r="A3" s="67"/>
      <c r="B3" s="39" t="s">
        <v>57</v>
      </c>
      <c r="C3" s="39" t="s">
        <v>58</v>
      </c>
      <c r="D3" s="39" t="s">
        <v>59</v>
      </c>
      <c r="E3" s="39" t="s">
        <v>60</v>
      </c>
      <c r="F3" s="39" t="s">
        <v>61</v>
      </c>
    </row>
    <row r="4" spans="1:6" x14ac:dyDescent="0.25">
      <c r="A4" s="41" t="s">
        <v>56</v>
      </c>
      <c r="B4" s="50" t="s">
        <v>14</v>
      </c>
      <c r="C4" s="50" t="s">
        <v>14</v>
      </c>
      <c r="D4" s="50" t="s">
        <v>14</v>
      </c>
      <c r="E4" s="50" t="s">
        <v>14</v>
      </c>
      <c r="F4" s="50" t="s">
        <v>14</v>
      </c>
    </row>
    <row r="5" spans="1:6" x14ac:dyDescent="0.25">
      <c r="A5" s="41" t="s">
        <v>81</v>
      </c>
      <c r="B5" s="7">
        <v>0</v>
      </c>
      <c r="C5" s="7">
        <v>0</v>
      </c>
      <c r="D5" s="7">
        <v>0</v>
      </c>
      <c r="E5" s="7">
        <v>0</v>
      </c>
      <c r="F5" s="7">
        <v>3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sqref="A1:A1048576"/>
    </sheetView>
  </sheetViews>
  <sheetFormatPr defaultRowHeight="15" x14ac:dyDescent="0.25"/>
  <cols>
    <col min="1" max="1" width="15.42578125" style="43" customWidth="1"/>
    <col min="2" max="11" width="11.7109375" style="29" customWidth="1"/>
  </cols>
  <sheetData>
    <row r="1" spans="1:11" ht="45" x14ac:dyDescent="0.25">
      <c r="A1" s="49" t="s">
        <v>36</v>
      </c>
      <c r="B1" s="23" t="s">
        <v>63</v>
      </c>
      <c r="C1" s="23" t="s">
        <v>64</v>
      </c>
      <c r="D1" s="23" t="s">
        <v>65</v>
      </c>
      <c r="E1" s="23" t="s">
        <v>66</v>
      </c>
      <c r="F1" s="23" t="s">
        <v>67</v>
      </c>
      <c r="G1" s="23" t="s">
        <v>68</v>
      </c>
      <c r="H1" s="23" t="s">
        <v>69</v>
      </c>
      <c r="I1" s="23" t="s">
        <v>70</v>
      </c>
      <c r="J1" s="23" t="s">
        <v>71</v>
      </c>
      <c r="K1" s="23" t="s">
        <v>72</v>
      </c>
    </row>
    <row r="2" spans="1:11" x14ac:dyDescent="0.25">
      <c r="A2" s="40" t="s">
        <v>1</v>
      </c>
      <c r="B2" s="33">
        <v>4</v>
      </c>
      <c r="C2" s="34">
        <v>594.99976199999992</v>
      </c>
      <c r="D2" s="35">
        <v>446.69651801801797</v>
      </c>
      <c r="E2" s="34">
        <v>19.8333254</v>
      </c>
      <c r="F2" s="34">
        <v>1.3320000000000001</v>
      </c>
      <c r="G2" s="36">
        <v>1.3320000000000001</v>
      </c>
      <c r="H2" s="35">
        <v>14.889883933933932</v>
      </c>
      <c r="I2" s="33">
        <v>119</v>
      </c>
      <c r="J2" s="33">
        <v>120</v>
      </c>
      <c r="K2" s="37">
        <v>0.9916666666666667</v>
      </c>
    </row>
    <row r="3" spans="1:11" x14ac:dyDescent="0.25">
      <c r="A3" s="40" t="s">
        <v>2</v>
      </c>
      <c r="B3" s="33">
        <v>7</v>
      </c>
      <c r="C3" s="34">
        <v>947.69981700000005</v>
      </c>
      <c r="D3" s="35">
        <v>458.93453607748188</v>
      </c>
      <c r="E3" s="34">
        <v>31.589993900000003</v>
      </c>
      <c r="F3" s="34">
        <v>2.0649999999999999</v>
      </c>
      <c r="G3" s="36">
        <v>2.0649999999999999</v>
      </c>
      <c r="H3" s="35">
        <v>15.297817869249396</v>
      </c>
      <c r="I3" s="33">
        <v>205</v>
      </c>
      <c r="J3" s="33">
        <v>200</v>
      </c>
      <c r="K3" s="37">
        <v>1.0249999999999999</v>
      </c>
    </row>
    <row r="4" spans="1:11" x14ac:dyDescent="0.25">
      <c r="A4" s="40" t="s">
        <v>3</v>
      </c>
      <c r="B4" s="33">
        <v>7</v>
      </c>
      <c r="C4" s="34">
        <v>1048.1997630000001</v>
      </c>
      <c r="D4" s="35">
        <v>507.60279079903148</v>
      </c>
      <c r="E4" s="34">
        <v>34.939992099999998</v>
      </c>
      <c r="F4" s="34">
        <v>2.0649999999999999</v>
      </c>
      <c r="G4" s="36">
        <v>2.0649999999999999</v>
      </c>
      <c r="H4" s="35">
        <v>16.920093026634383</v>
      </c>
      <c r="I4" s="33">
        <v>228</v>
      </c>
      <c r="J4" s="33">
        <v>200</v>
      </c>
      <c r="K4" s="37">
        <v>1.1399999999999999</v>
      </c>
    </row>
    <row r="5" spans="1:11" x14ac:dyDescent="0.25">
      <c r="A5" s="40" t="s">
        <v>4</v>
      </c>
      <c r="B5" s="33">
        <v>14</v>
      </c>
      <c r="C5" s="36">
        <v>1906.2993179999996</v>
      </c>
      <c r="D5" s="38">
        <v>446.82730187750496</v>
      </c>
      <c r="E5" s="36">
        <v>63.543310599999991</v>
      </c>
      <c r="F5" s="36">
        <v>4.2663000000000002</v>
      </c>
      <c r="G5" s="36">
        <v>4.2663000000000002</v>
      </c>
      <c r="H5" s="38">
        <v>14.894243395916833</v>
      </c>
      <c r="I5" s="33">
        <v>402</v>
      </c>
      <c r="J5" s="33">
        <v>395</v>
      </c>
      <c r="K5" s="37">
        <v>1.0177215189873419</v>
      </c>
    </row>
    <row r="6" spans="1:11" x14ac:dyDescent="0.25">
      <c r="A6" s="40" t="s">
        <v>5</v>
      </c>
      <c r="B6" s="33">
        <v>17</v>
      </c>
      <c r="C6" s="34">
        <v>2262.999147</v>
      </c>
      <c r="D6" s="35">
        <v>440.88120692006459</v>
      </c>
      <c r="E6" s="34">
        <v>75.433304899999996</v>
      </c>
      <c r="F6" s="34">
        <v>5.1329000000000011</v>
      </c>
      <c r="G6" s="36">
        <v>5.1329000000000011</v>
      </c>
      <c r="H6" s="35">
        <v>14.696040230668819</v>
      </c>
      <c r="I6" s="33">
        <v>485</v>
      </c>
      <c r="J6" s="33">
        <v>485</v>
      </c>
      <c r="K6" s="37">
        <v>1</v>
      </c>
    </row>
  </sheetData>
  <printOptions horizontalCentered="1"/>
  <pageMargins left="0.7" right="0.7" top="0.75" bottom="0.75" header="0.3" footer="0.3"/>
  <pageSetup scale="92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2017-09-28T18:27:47Z</cp:lastPrinted>
  <dcterms:created xsi:type="dcterms:W3CDTF">2017-08-29T22:54:28Z</dcterms:created>
  <dcterms:modified xsi:type="dcterms:W3CDTF">2018-01-29T17:28:49Z</dcterms:modified>
</cp:coreProperties>
</file>