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L10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L6" i="1"/>
  <c r="L5" i="1"/>
  <c r="L4" i="1"/>
  <c r="L7" i="1" l="1"/>
  <c r="L31" i="1"/>
  <c r="C7" i="1"/>
  <c r="C31" i="1"/>
  <c r="L35" i="1"/>
  <c r="L24" i="1"/>
  <c r="L18" i="1"/>
</calcChain>
</file>

<file path=xl/sharedStrings.xml><?xml version="1.0" encoding="utf-8"?>
<sst xmlns="http://schemas.openxmlformats.org/spreadsheetml/2006/main" count="478" uniqueCount="90">
  <si>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</si>
  <si>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</si>
  <si>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</si>
  <si>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</si>
  <si>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</si>
  <si>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</si>
  <si>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</si>
  <si>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</si>
  <si>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</si>
  <si>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</si>
  <si>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</si>
  <si>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</si>
  <si>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</si>
  <si>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</si>
  <si>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</si>
  <si>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</si>
  <si>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</si>
  <si>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</si>
  <si>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</si>
  <si>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</si>
  <si>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</si>
  <si>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</si>
  <si>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</si>
  <si>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</si>
  <si>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</si>
  <si>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</si>
  <si>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</si>
  <si>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</si>
  <si>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</si>
  <si>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</si>
  <si>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</si>
  <si>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</si>
  <si>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</si>
  <si>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</si>
  <si>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</si>
  <si>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Business
Student Characteristics</t>
  </si>
  <si>
    <t>Program</t>
  </si>
  <si>
    <t>Term</t>
  </si>
  <si>
    <t>Success Rate</t>
  </si>
  <si>
    <t>Course</t>
  </si>
  <si>
    <t>Business
Success and Retention Rates by Course</t>
  </si>
  <si>
    <t>Business</t>
  </si>
  <si>
    <t>BUS-109 : Elementary Accounting</t>
  </si>
  <si>
    <t>BUS-110 : Introduction to Business</t>
  </si>
  <si>
    <t>BUS-111 : Entrep: Starting a Business</t>
  </si>
  <si>
    <t>BUS-120 : Financial Accounting</t>
  </si>
  <si>
    <t>BUS-121 : Managerial Accounting</t>
  </si>
  <si>
    <t>BUS-122 : Intermediate Accounting</t>
  </si>
  <si>
    <t>BUS-124 : Auditing</t>
  </si>
  <si>
    <t>BUS-125 : Business Law</t>
  </si>
  <si>
    <t>BUS-128 : Business Communication</t>
  </si>
  <si>
    <t>BUS-129 : Payroll Accounting &amp; Taxes</t>
  </si>
  <si>
    <t>BUS-150 : Individual Income Tax Acctg</t>
  </si>
  <si>
    <t>BUS-155 : Human Resources Management</t>
  </si>
  <si>
    <t>BUS-162 : Analysis Financial Statements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</si>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</sst>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A34" sqref="A34"/>
    </sheetView>
  </sheetViews>
  <sheetFormatPr defaultRowHeight="15" x14ac:dyDescent="0.25"/>
  <cols>
    <col min="1" max="1" width="30" style="36" customWidth="1"/>
    <col min="2" max="12" width="8.28515625" style="10" customWidth="1"/>
  </cols>
  <sheetData>
    <row r="1" spans="1:12" x14ac:dyDescent="0.25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30" x14ac:dyDescent="0.25">
      <c r="A3" s="38" t="s">
        <v>0</v>
      </c>
      <c r="B3" s="45" t="s">
        <v>1</v>
      </c>
      <c r="C3" s="45"/>
      <c r="D3" s="45" t="s">
        <v>2</v>
      </c>
      <c r="E3" s="45"/>
      <c r="F3" s="45" t="s">
        <v>3</v>
      </c>
      <c r="G3" s="45"/>
      <c r="H3" s="45" t="s">
        <v>4</v>
      </c>
      <c r="I3" s="45"/>
      <c r="J3" s="45" t="s">
        <v>5</v>
      </c>
      <c r="K3" s="45"/>
      <c r="L3" s="4" t="s">
        <v>6</v>
      </c>
    </row>
    <row r="4" spans="1:12" x14ac:dyDescent="0.25">
      <c r="A4" s="35" t="s">
        <v>7</v>
      </c>
      <c r="B4" s="5">
        <v>374</v>
      </c>
      <c r="C4" s="6">
        <f t="shared" ref="C4:C6" si="0">B4/736</f>
        <v>0.50815217391304346</v>
      </c>
      <c r="D4" s="5">
        <v>366</v>
      </c>
      <c r="E4" s="6">
        <f t="shared" ref="E4:E6" si="1">D4/745</f>
        <v>0.49127516778523489</v>
      </c>
      <c r="F4" s="5">
        <v>371</v>
      </c>
      <c r="G4" s="6">
        <f t="shared" ref="G4:G6" si="2">F4/694</f>
        <v>0.53458213256484155</v>
      </c>
      <c r="H4" s="5">
        <v>365</v>
      </c>
      <c r="I4" s="6">
        <f t="shared" ref="I4:I6" si="3">H4/731</f>
        <v>0.4993160054719562</v>
      </c>
      <c r="J4" s="5">
        <v>384</v>
      </c>
      <c r="K4" s="6">
        <f t="shared" ref="K4:K6" si="4">J4/764</f>
        <v>0.50261780104712039</v>
      </c>
      <c r="L4" s="6">
        <f>(J4-B4)/B4</f>
        <v>2.6737967914438502E-2</v>
      </c>
    </row>
    <row r="5" spans="1:12" x14ac:dyDescent="0.25">
      <c r="A5" s="35" t="s">
        <v>8</v>
      </c>
      <c r="B5" s="5">
        <v>357</v>
      </c>
      <c r="C5" s="6">
        <f t="shared" si="0"/>
        <v>0.48505434782608697</v>
      </c>
      <c r="D5" s="5">
        <v>374</v>
      </c>
      <c r="E5" s="6">
        <f t="shared" si="1"/>
        <v>0.50201342281879191</v>
      </c>
      <c r="F5" s="5">
        <v>320</v>
      </c>
      <c r="G5" s="6">
        <f t="shared" si="2"/>
        <v>0.4610951008645533</v>
      </c>
      <c r="H5" s="5">
        <v>360</v>
      </c>
      <c r="I5" s="6">
        <f t="shared" si="3"/>
        <v>0.49247606019151846</v>
      </c>
      <c r="J5" s="5">
        <v>374</v>
      </c>
      <c r="K5" s="6">
        <f t="shared" si="4"/>
        <v>0.48952879581151831</v>
      </c>
      <c r="L5" s="6">
        <f t="shared" ref="L5:L7" si="5">(J5-B5)/B5</f>
        <v>4.7619047619047616E-2</v>
      </c>
    </row>
    <row r="6" spans="1:12" x14ac:dyDescent="0.25">
      <c r="A6" s="35" t="s">
        <v>9</v>
      </c>
      <c r="B6" s="5">
        <v>5</v>
      </c>
      <c r="C6" s="6">
        <f t="shared" si="0"/>
        <v>6.793478260869565E-3</v>
      </c>
      <c r="D6" s="5">
        <v>5</v>
      </c>
      <c r="E6" s="6">
        <f t="shared" si="1"/>
        <v>6.7114093959731542E-3</v>
      </c>
      <c r="F6" s="5">
        <v>3</v>
      </c>
      <c r="G6" s="6">
        <f t="shared" si="2"/>
        <v>4.3227665706051877E-3</v>
      </c>
      <c r="H6" s="5">
        <v>6</v>
      </c>
      <c r="I6" s="6">
        <f t="shared" si="3"/>
        <v>8.2079343365253077E-3</v>
      </c>
      <c r="J6" s="5">
        <v>6</v>
      </c>
      <c r="K6" s="6">
        <f t="shared" si="4"/>
        <v>7.8534031413612562E-3</v>
      </c>
      <c r="L6" s="6">
        <f t="shared" si="5"/>
        <v>0.2</v>
      </c>
    </row>
    <row r="7" spans="1:12" x14ac:dyDescent="0.25">
      <c r="A7" s="41" t="s">
        <v>10</v>
      </c>
      <c r="B7" s="5">
        <f>SUM(B4:B6)</f>
        <v>736</v>
      </c>
      <c r="C7" s="6">
        <f>B7/736</f>
        <v>1</v>
      </c>
      <c r="D7" s="5">
        <f t="shared" ref="D7:H7" si="6">SUM(D4:D6)</f>
        <v>745</v>
      </c>
      <c r="E7" s="6">
        <f>D7/745</f>
        <v>1</v>
      </c>
      <c r="F7" s="5">
        <f t="shared" si="6"/>
        <v>694</v>
      </c>
      <c r="G7" s="6">
        <f>F7/694</f>
        <v>1</v>
      </c>
      <c r="H7" s="5">
        <f t="shared" si="6"/>
        <v>731</v>
      </c>
      <c r="I7" s="6">
        <f>H7/731</f>
        <v>1</v>
      </c>
      <c r="J7" s="5">
        <f>SUM(J4:J6)</f>
        <v>764</v>
      </c>
      <c r="K7" s="6">
        <f>J7/764</f>
        <v>1</v>
      </c>
      <c r="L7" s="6">
        <f t="shared" si="5"/>
        <v>3.8043478260869568E-2</v>
      </c>
    </row>
    <row r="8" spans="1:12" ht="30" x14ac:dyDescent="0.25">
      <c r="A8" s="38" t="s">
        <v>11</v>
      </c>
      <c r="B8" s="45" t="s">
        <v>1</v>
      </c>
      <c r="C8" s="45"/>
      <c r="D8" s="45" t="s">
        <v>2</v>
      </c>
      <c r="E8" s="45"/>
      <c r="F8" s="45" t="s">
        <v>3</v>
      </c>
      <c r="G8" s="45"/>
      <c r="H8" s="45" t="s">
        <v>4</v>
      </c>
      <c r="I8" s="45"/>
      <c r="J8" s="45" t="s">
        <v>5</v>
      </c>
      <c r="K8" s="45"/>
      <c r="L8" s="4" t="s">
        <v>6</v>
      </c>
    </row>
    <row r="9" spans="1:12" x14ac:dyDescent="0.25">
      <c r="A9" s="35" t="s">
        <v>12</v>
      </c>
      <c r="B9" s="5">
        <v>56</v>
      </c>
      <c r="C9" s="6">
        <f>B9/736</f>
        <v>7.6086956521739135E-2</v>
      </c>
      <c r="D9" s="5">
        <v>50</v>
      </c>
      <c r="E9" s="6">
        <f>D9/745</f>
        <v>6.7114093959731544E-2</v>
      </c>
      <c r="F9" s="5">
        <v>51</v>
      </c>
      <c r="G9" s="6">
        <f>F9/694</f>
        <v>7.3487031700288183E-2</v>
      </c>
      <c r="H9" s="5">
        <v>32</v>
      </c>
      <c r="I9" s="6">
        <f>H9/731</f>
        <v>4.3775649794801641E-2</v>
      </c>
      <c r="J9" s="5">
        <v>47</v>
      </c>
      <c r="K9" s="6">
        <f>J9/764</f>
        <v>6.1518324607329845E-2</v>
      </c>
      <c r="L9" s="6">
        <f t="shared" ref="L9:L18" si="7">(J9-B9)/B9</f>
        <v>-0.16071428571428573</v>
      </c>
    </row>
    <row r="10" spans="1:12" x14ac:dyDescent="0.25">
      <c r="A10" s="35" t="s">
        <v>13</v>
      </c>
      <c r="B10" s="5">
        <v>2</v>
      </c>
      <c r="C10" s="6">
        <f t="shared" ref="C10:C35" si="8">B10/736</f>
        <v>2.717391304347826E-3</v>
      </c>
      <c r="D10" s="5">
        <v>1</v>
      </c>
      <c r="E10" s="6">
        <f t="shared" ref="E10:E35" si="9">D10/745</f>
        <v>1.3422818791946308E-3</v>
      </c>
      <c r="F10" s="5">
        <v>2</v>
      </c>
      <c r="G10" s="6">
        <f t="shared" ref="G10:G17" si="10">F10/694</f>
        <v>2.881844380403458E-3</v>
      </c>
      <c r="H10" s="5">
        <v>3</v>
      </c>
      <c r="I10" s="6">
        <f t="shared" ref="I10:I35" si="11">H10/731</f>
        <v>4.1039671682626538E-3</v>
      </c>
      <c r="J10" s="5">
        <v>2</v>
      </c>
      <c r="K10" s="6">
        <f t="shared" ref="K10:K35" si="12">J10/764</f>
        <v>2.617801047120419E-3</v>
      </c>
      <c r="L10" s="6">
        <f t="shared" si="7"/>
        <v>0</v>
      </c>
    </row>
    <row r="11" spans="1:12" x14ac:dyDescent="0.25">
      <c r="A11" s="35" t="s">
        <v>15</v>
      </c>
      <c r="B11" s="5">
        <v>41</v>
      </c>
      <c r="C11" s="6">
        <f t="shared" si="8"/>
        <v>5.5706521739130432E-2</v>
      </c>
      <c r="D11" s="5">
        <v>45</v>
      </c>
      <c r="E11" s="6">
        <f t="shared" si="9"/>
        <v>6.0402684563758392E-2</v>
      </c>
      <c r="F11" s="5">
        <v>36</v>
      </c>
      <c r="G11" s="6">
        <f t="shared" si="10"/>
        <v>5.1873198847262249E-2</v>
      </c>
      <c r="H11" s="5">
        <v>37</v>
      </c>
      <c r="I11" s="6">
        <f t="shared" si="11"/>
        <v>5.0615595075239397E-2</v>
      </c>
      <c r="J11" s="5">
        <v>38</v>
      </c>
      <c r="K11" s="6">
        <f t="shared" si="12"/>
        <v>4.9738219895287955E-2</v>
      </c>
      <c r="L11" s="6">
        <f t="shared" si="7"/>
        <v>-7.3170731707317069E-2</v>
      </c>
    </row>
    <row r="12" spans="1:12" x14ac:dyDescent="0.25">
      <c r="A12" s="35" t="s">
        <v>16</v>
      </c>
      <c r="B12" s="5">
        <v>22</v>
      </c>
      <c r="C12" s="6">
        <f t="shared" si="8"/>
        <v>2.9891304347826088E-2</v>
      </c>
      <c r="D12" s="5">
        <v>19</v>
      </c>
      <c r="E12" s="6">
        <f t="shared" si="9"/>
        <v>2.5503355704697986E-2</v>
      </c>
      <c r="F12" s="5">
        <v>24</v>
      </c>
      <c r="G12" s="6">
        <f t="shared" si="10"/>
        <v>3.4582132564841501E-2</v>
      </c>
      <c r="H12" s="5">
        <v>18</v>
      </c>
      <c r="I12" s="6">
        <f t="shared" si="11"/>
        <v>2.4623803009575923E-2</v>
      </c>
      <c r="J12" s="5">
        <v>23</v>
      </c>
      <c r="K12" s="6">
        <f t="shared" si="12"/>
        <v>3.0104712041884817E-2</v>
      </c>
      <c r="L12" s="6">
        <f t="shared" si="7"/>
        <v>4.5454545454545456E-2</v>
      </c>
    </row>
    <row r="13" spans="1:12" x14ac:dyDescent="0.25">
      <c r="A13" s="35" t="s">
        <v>17</v>
      </c>
      <c r="B13" s="5">
        <v>180</v>
      </c>
      <c r="C13" s="6">
        <f t="shared" si="8"/>
        <v>0.24456521739130435</v>
      </c>
      <c r="D13" s="5">
        <v>208</v>
      </c>
      <c r="E13" s="6">
        <f t="shared" si="9"/>
        <v>0.2791946308724832</v>
      </c>
      <c r="F13" s="5">
        <v>206</v>
      </c>
      <c r="G13" s="6">
        <f t="shared" si="10"/>
        <v>0.29682997118155618</v>
      </c>
      <c r="H13" s="5">
        <v>219</v>
      </c>
      <c r="I13" s="6">
        <f t="shared" si="11"/>
        <v>0.29958960328317374</v>
      </c>
      <c r="J13" s="5">
        <v>208</v>
      </c>
      <c r="K13" s="6">
        <f t="shared" si="12"/>
        <v>0.27225130890052357</v>
      </c>
      <c r="L13" s="6">
        <f t="shared" si="7"/>
        <v>0.15555555555555556</v>
      </c>
    </row>
    <row r="14" spans="1:12" x14ac:dyDescent="0.25">
      <c r="A14" s="35" t="s">
        <v>18</v>
      </c>
      <c r="B14" s="5">
        <v>2</v>
      </c>
      <c r="C14" s="6">
        <f t="shared" si="8"/>
        <v>2.717391304347826E-3</v>
      </c>
      <c r="D14" s="5">
        <v>3</v>
      </c>
      <c r="E14" s="6">
        <f t="shared" si="9"/>
        <v>4.0268456375838931E-3</v>
      </c>
      <c r="F14" s="5">
        <v>3</v>
      </c>
      <c r="G14" s="6">
        <f t="shared" si="10"/>
        <v>4.3227665706051877E-3</v>
      </c>
      <c r="H14" s="5">
        <v>1</v>
      </c>
      <c r="I14" s="6">
        <f t="shared" si="11"/>
        <v>1.3679890560875513E-3</v>
      </c>
      <c r="J14" s="5">
        <v>2</v>
      </c>
      <c r="K14" s="6">
        <f t="shared" si="12"/>
        <v>2.617801047120419E-3</v>
      </c>
      <c r="L14" s="6">
        <f t="shared" si="7"/>
        <v>0</v>
      </c>
    </row>
    <row r="15" spans="1:12" x14ac:dyDescent="0.25">
      <c r="A15" s="35" t="s">
        <v>19</v>
      </c>
      <c r="B15" s="5">
        <v>340</v>
      </c>
      <c r="C15" s="6">
        <f t="shared" si="8"/>
        <v>0.46195652173913043</v>
      </c>
      <c r="D15" s="5">
        <v>342</v>
      </c>
      <c r="E15" s="6">
        <f t="shared" si="9"/>
        <v>0.45906040268456377</v>
      </c>
      <c r="F15" s="5">
        <v>311</v>
      </c>
      <c r="G15" s="6">
        <f t="shared" si="10"/>
        <v>0.44812680115273773</v>
      </c>
      <c r="H15" s="5">
        <v>346</v>
      </c>
      <c r="I15" s="6">
        <f t="shared" si="11"/>
        <v>0.47332421340629277</v>
      </c>
      <c r="J15" s="5">
        <v>367</v>
      </c>
      <c r="K15" s="6">
        <f t="shared" si="12"/>
        <v>0.48036649214659688</v>
      </c>
      <c r="L15" s="6">
        <f t="shared" si="7"/>
        <v>7.9411764705882348E-2</v>
      </c>
    </row>
    <row r="16" spans="1:12" x14ac:dyDescent="0.25">
      <c r="A16" s="35" t="s">
        <v>20</v>
      </c>
      <c r="B16" s="5">
        <v>61</v>
      </c>
      <c r="C16" s="6">
        <f t="shared" si="8"/>
        <v>8.2880434782608689E-2</v>
      </c>
      <c r="D16" s="5">
        <v>55</v>
      </c>
      <c r="E16" s="6">
        <f t="shared" si="9"/>
        <v>7.3825503355704702E-2</v>
      </c>
      <c r="F16" s="5">
        <v>49</v>
      </c>
      <c r="G16" s="6">
        <f t="shared" si="10"/>
        <v>7.060518731988473E-2</v>
      </c>
      <c r="H16" s="5">
        <v>66</v>
      </c>
      <c r="I16" s="6">
        <f t="shared" si="11"/>
        <v>9.0287277701778385E-2</v>
      </c>
      <c r="J16" s="5">
        <v>66</v>
      </c>
      <c r="K16" s="6">
        <f t="shared" si="12"/>
        <v>8.6387434554973816E-2</v>
      </c>
      <c r="L16" s="6">
        <f t="shared" si="7"/>
        <v>8.1967213114754092E-2</v>
      </c>
    </row>
    <row r="17" spans="1:12" x14ac:dyDescent="0.25">
      <c r="A17" s="35" t="s">
        <v>21</v>
      </c>
      <c r="B17" s="5">
        <v>32</v>
      </c>
      <c r="C17" s="6">
        <f t="shared" si="8"/>
        <v>4.3478260869565216E-2</v>
      </c>
      <c r="D17" s="5">
        <v>22</v>
      </c>
      <c r="E17" s="6">
        <f t="shared" si="9"/>
        <v>2.9530201342281879E-2</v>
      </c>
      <c r="F17" s="5">
        <v>12</v>
      </c>
      <c r="G17" s="6">
        <f t="shared" si="10"/>
        <v>1.7291066282420751E-2</v>
      </c>
      <c r="H17" s="5">
        <v>9</v>
      </c>
      <c r="I17" s="6">
        <f t="shared" si="11"/>
        <v>1.2311901504787962E-2</v>
      </c>
      <c r="J17" s="5">
        <v>11</v>
      </c>
      <c r="K17" s="6">
        <f t="shared" si="12"/>
        <v>1.4397905759162303E-2</v>
      </c>
      <c r="L17" s="6">
        <f t="shared" si="7"/>
        <v>-0.65625</v>
      </c>
    </row>
    <row r="18" spans="1:12" x14ac:dyDescent="0.25">
      <c r="A18" s="42" t="s">
        <v>10</v>
      </c>
      <c r="B18" s="7">
        <f>SUM(B9:B17)</f>
        <v>736</v>
      </c>
      <c r="C18" s="6">
        <f t="shared" si="8"/>
        <v>1</v>
      </c>
      <c r="D18" s="7">
        <f t="shared" ref="D18:J18" si="13">SUM(D9:D17)</f>
        <v>745</v>
      </c>
      <c r="E18" s="6">
        <f t="shared" si="9"/>
        <v>1</v>
      </c>
      <c r="F18" s="7">
        <f t="shared" si="13"/>
        <v>694</v>
      </c>
      <c r="G18" s="6">
        <f>F18/694</f>
        <v>1</v>
      </c>
      <c r="H18" s="7">
        <f t="shared" si="13"/>
        <v>731</v>
      </c>
      <c r="I18" s="6">
        <f t="shared" si="11"/>
        <v>1</v>
      </c>
      <c r="J18" s="7">
        <f t="shared" si="13"/>
        <v>764</v>
      </c>
      <c r="K18" s="6">
        <f t="shared" si="12"/>
        <v>1</v>
      </c>
      <c r="L18" s="8">
        <f t="shared" si="7"/>
        <v>3.8043478260869568E-2</v>
      </c>
    </row>
    <row r="19" spans="1:12" ht="30" x14ac:dyDescent="0.25">
      <c r="A19" s="38" t="s">
        <v>22</v>
      </c>
      <c r="B19" s="45" t="s">
        <v>1</v>
      </c>
      <c r="C19" s="45"/>
      <c r="D19" s="45" t="s">
        <v>2</v>
      </c>
      <c r="E19" s="45"/>
      <c r="F19" s="45" t="s">
        <v>3</v>
      </c>
      <c r="G19" s="45"/>
      <c r="H19" s="45" t="s">
        <v>4</v>
      </c>
      <c r="I19" s="45"/>
      <c r="J19" s="45" t="s">
        <v>5</v>
      </c>
      <c r="K19" s="45"/>
      <c r="L19" s="4" t="s">
        <v>6</v>
      </c>
    </row>
    <row r="20" spans="1:12" x14ac:dyDescent="0.25">
      <c r="A20" s="35" t="s">
        <v>23</v>
      </c>
      <c r="B20" s="5">
        <v>94</v>
      </c>
      <c r="C20" s="6">
        <f t="shared" si="8"/>
        <v>0.12771739130434784</v>
      </c>
      <c r="D20" s="5">
        <v>95</v>
      </c>
      <c r="E20" s="6">
        <f t="shared" si="9"/>
        <v>0.12751677852348994</v>
      </c>
      <c r="F20" s="5">
        <v>89</v>
      </c>
      <c r="G20" s="6">
        <f>F20/694</f>
        <v>0.12824207492795389</v>
      </c>
      <c r="H20" s="5">
        <v>88</v>
      </c>
      <c r="I20" s="6">
        <f t="shared" si="11"/>
        <v>0.12038303693570451</v>
      </c>
      <c r="J20" s="5">
        <v>121</v>
      </c>
      <c r="K20" s="6">
        <f t="shared" si="12"/>
        <v>0.15837696335078533</v>
      </c>
      <c r="L20" s="6">
        <f t="shared" ref="L20:L24" si="14">(J20-B20)/B20</f>
        <v>0.28723404255319152</v>
      </c>
    </row>
    <row r="21" spans="1:12" x14ac:dyDescent="0.25">
      <c r="A21" s="35" t="s">
        <v>24</v>
      </c>
      <c r="B21" s="5">
        <v>308</v>
      </c>
      <c r="C21" s="6">
        <f t="shared" si="8"/>
        <v>0.41847826086956524</v>
      </c>
      <c r="D21" s="5">
        <v>322</v>
      </c>
      <c r="E21" s="6">
        <f t="shared" si="9"/>
        <v>0.43221476510067114</v>
      </c>
      <c r="F21" s="5">
        <v>287</v>
      </c>
      <c r="G21" s="6">
        <f t="shared" ref="G21:G35" si="15">F21/694</f>
        <v>0.41354466858789624</v>
      </c>
      <c r="H21" s="5">
        <v>315</v>
      </c>
      <c r="I21" s="6">
        <f t="shared" si="11"/>
        <v>0.43091655266757867</v>
      </c>
      <c r="J21" s="5">
        <v>327</v>
      </c>
      <c r="K21" s="6">
        <f t="shared" si="12"/>
        <v>0.4280104712041885</v>
      </c>
      <c r="L21" s="6">
        <f t="shared" si="14"/>
        <v>6.1688311688311688E-2</v>
      </c>
    </row>
    <row r="22" spans="1:12" x14ac:dyDescent="0.25">
      <c r="A22" s="35" t="s">
        <v>25</v>
      </c>
      <c r="B22" s="5">
        <v>241</v>
      </c>
      <c r="C22" s="6">
        <f t="shared" si="8"/>
        <v>0.32744565217391303</v>
      </c>
      <c r="D22" s="5">
        <v>246</v>
      </c>
      <c r="E22" s="6">
        <f t="shared" si="9"/>
        <v>0.3302013422818792</v>
      </c>
      <c r="F22" s="5">
        <v>232</v>
      </c>
      <c r="G22" s="6">
        <f t="shared" si="15"/>
        <v>0.33429394812680113</v>
      </c>
      <c r="H22" s="5">
        <v>256</v>
      </c>
      <c r="I22" s="6">
        <f t="shared" si="11"/>
        <v>0.35020519835841313</v>
      </c>
      <c r="J22" s="5">
        <v>229</v>
      </c>
      <c r="K22" s="6">
        <f t="shared" si="12"/>
        <v>0.29973821989528798</v>
      </c>
      <c r="L22" s="6">
        <f t="shared" si="14"/>
        <v>-4.9792531120331947E-2</v>
      </c>
    </row>
    <row r="23" spans="1:12" x14ac:dyDescent="0.25">
      <c r="A23" s="35" t="s">
        <v>26</v>
      </c>
      <c r="B23" s="5">
        <v>93</v>
      </c>
      <c r="C23" s="6">
        <f t="shared" si="8"/>
        <v>0.12635869565217392</v>
      </c>
      <c r="D23" s="5">
        <v>82</v>
      </c>
      <c r="E23" s="6">
        <f t="shared" si="9"/>
        <v>0.11006711409395974</v>
      </c>
      <c r="F23" s="5">
        <v>86</v>
      </c>
      <c r="G23" s="6">
        <f t="shared" si="15"/>
        <v>0.1239193083573487</v>
      </c>
      <c r="H23" s="5">
        <v>72</v>
      </c>
      <c r="I23" s="6">
        <f t="shared" si="11"/>
        <v>9.8495212038303692E-2</v>
      </c>
      <c r="J23" s="5">
        <v>87</v>
      </c>
      <c r="K23" s="6">
        <f t="shared" si="12"/>
        <v>0.11387434554973822</v>
      </c>
      <c r="L23" s="6">
        <f t="shared" si="14"/>
        <v>-6.4516129032258063E-2</v>
      </c>
    </row>
    <row r="24" spans="1:12" x14ac:dyDescent="0.25">
      <c r="A24" s="42" t="s">
        <v>10</v>
      </c>
      <c r="B24" s="7">
        <f>SUM(B20:B23)</f>
        <v>736</v>
      </c>
      <c r="C24" s="6">
        <f t="shared" si="8"/>
        <v>1</v>
      </c>
      <c r="D24" s="7">
        <f t="shared" ref="D24:J24" si="16">SUM(D20:D23)</f>
        <v>745</v>
      </c>
      <c r="E24" s="6">
        <f t="shared" si="9"/>
        <v>1</v>
      </c>
      <c r="F24" s="7">
        <f t="shared" si="16"/>
        <v>694</v>
      </c>
      <c r="G24" s="6">
        <f t="shared" si="15"/>
        <v>1</v>
      </c>
      <c r="H24" s="7">
        <f t="shared" si="16"/>
        <v>731</v>
      </c>
      <c r="I24" s="6">
        <f t="shared" si="11"/>
        <v>1</v>
      </c>
      <c r="J24" s="7">
        <f t="shared" si="16"/>
        <v>764</v>
      </c>
      <c r="K24" s="6">
        <f t="shared" si="12"/>
        <v>1</v>
      </c>
      <c r="L24" s="8">
        <f t="shared" si="14"/>
        <v>3.8043478260869568E-2</v>
      </c>
    </row>
    <row r="25" spans="1:12" ht="30" x14ac:dyDescent="0.25">
      <c r="A25" s="43" t="s">
        <v>27</v>
      </c>
      <c r="B25" s="45" t="s">
        <v>1</v>
      </c>
      <c r="C25" s="45"/>
      <c r="D25" s="45" t="s">
        <v>2</v>
      </c>
      <c r="E25" s="45"/>
      <c r="F25" s="45" t="s">
        <v>3</v>
      </c>
      <c r="G25" s="45"/>
      <c r="H25" s="45" t="s">
        <v>4</v>
      </c>
      <c r="I25" s="45"/>
      <c r="J25" s="45" t="s">
        <v>5</v>
      </c>
      <c r="K25" s="45"/>
      <c r="L25" s="4" t="s">
        <v>6</v>
      </c>
    </row>
    <row r="26" spans="1:12" x14ac:dyDescent="0.25">
      <c r="A26" s="35" t="s">
        <v>28</v>
      </c>
      <c r="B26" s="5">
        <v>342</v>
      </c>
      <c r="C26" s="6">
        <f t="shared" si="8"/>
        <v>0.46467391304347827</v>
      </c>
      <c r="D26" s="5">
        <v>347</v>
      </c>
      <c r="E26" s="6">
        <f t="shared" si="9"/>
        <v>0.46577181208053692</v>
      </c>
      <c r="F26" s="5">
        <v>332</v>
      </c>
      <c r="G26" s="6">
        <f t="shared" si="15"/>
        <v>0.47838616714697407</v>
      </c>
      <c r="H26" s="5">
        <v>374</v>
      </c>
      <c r="I26" s="6">
        <f t="shared" si="11"/>
        <v>0.51162790697674421</v>
      </c>
      <c r="J26" s="5">
        <v>436</v>
      </c>
      <c r="K26" s="6">
        <f t="shared" si="12"/>
        <v>0.5706806282722513</v>
      </c>
      <c r="L26" s="6">
        <f t="shared" ref="L26:L31" si="17">(J26-B26)/B26</f>
        <v>0.27485380116959063</v>
      </c>
    </row>
    <row r="27" spans="1:12" x14ac:dyDescent="0.25">
      <c r="A27" s="35" t="s">
        <v>29</v>
      </c>
      <c r="B27" s="5">
        <v>110</v>
      </c>
      <c r="C27" s="6">
        <f t="shared" si="8"/>
        <v>0.14945652173913043</v>
      </c>
      <c r="D27" s="5">
        <v>127</v>
      </c>
      <c r="E27" s="6">
        <f t="shared" si="9"/>
        <v>0.17046979865771811</v>
      </c>
      <c r="F27" s="5">
        <v>116</v>
      </c>
      <c r="G27" s="6">
        <f t="shared" si="15"/>
        <v>0.16714697406340057</v>
      </c>
      <c r="H27" s="5">
        <v>125</v>
      </c>
      <c r="I27" s="6">
        <f t="shared" si="11"/>
        <v>0.17099863201094392</v>
      </c>
      <c r="J27" s="5">
        <v>112</v>
      </c>
      <c r="K27" s="6">
        <f t="shared" si="12"/>
        <v>0.14659685863874344</v>
      </c>
      <c r="L27" s="6">
        <f t="shared" si="17"/>
        <v>1.8181818181818181E-2</v>
      </c>
    </row>
    <row r="28" spans="1:12" x14ac:dyDescent="0.25">
      <c r="A28" s="35" t="s">
        <v>30</v>
      </c>
      <c r="B28" s="5">
        <v>96</v>
      </c>
      <c r="C28" s="6">
        <f t="shared" si="8"/>
        <v>0.13043478260869565</v>
      </c>
      <c r="D28" s="5">
        <v>104</v>
      </c>
      <c r="E28" s="6">
        <f t="shared" si="9"/>
        <v>0.1395973154362416</v>
      </c>
      <c r="F28" s="5">
        <v>104</v>
      </c>
      <c r="G28" s="6">
        <f t="shared" si="15"/>
        <v>0.14985590778097982</v>
      </c>
      <c r="H28" s="5">
        <v>106</v>
      </c>
      <c r="I28" s="6">
        <f t="shared" si="11"/>
        <v>0.14500683994528044</v>
      </c>
      <c r="J28" s="5">
        <v>104</v>
      </c>
      <c r="K28" s="6">
        <f t="shared" si="12"/>
        <v>0.13612565445026178</v>
      </c>
      <c r="L28" s="6">
        <f t="shared" si="17"/>
        <v>8.3333333333333329E-2</v>
      </c>
    </row>
    <row r="29" spans="1:12" x14ac:dyDescent="0.25">
      <c r="A29" s="35" t="s">
        <v>31</v>
      </c>
      <c r="B29" s="5">
        <v>17</v>
      </c>
      <c r="C29" s="6">
        <f t="shared" si="8"/>
        <v>2.309782608695652E-2</v>
      </c>
      <c r="D29" s="5">
        <v>20</v>
      </c>
      <c r="E29" s="6">
        <f t="shared" si="9"/>
        <v>2.6845637583892617E-2</v>
      </c>
      <c r="F29" s="5">
        <v>17</v>
      </c>
      <c r="G29" s="6">
        <f t="shared" si="15"/>
        <v>2.4495677233429394E-2</v>
      </c>
      <c r="H29" s="5">
        <v>19</v>
      </c>
      <c r="I29" s="6">
        <f t="shared" si="11"/>
        <v>2.5991792065663474E-2</v>
      </c>
      <c r="J29" s="5">
        <v>22</v>
      </c>
      <c r="K29" s="6">
        <f t="shared" si="12"/>
        <v>2.8795811518324606E-2</v>
      </c>
      <c r="L29" s="6">
        <f t="shared" si="17"/>
        <v>0.29411764705882354</v>
      </c>
    </row>
    <row r="30" spans="1:12" x14ac:dyDescent="0.25">
      <c r="A30" s="35" t="s">
        <v>32</v>
      </c>
      <c r="B30" s="5">
        <v>171</v>
      </c>
      <c r="C30" s="6">
        <f t="shared" si="8"/>
        <v>0.23233695652173914</v>
      </c>
      <c r="D30" s="5">
        <v>147</v>
      </c>
      <c r="E30" s="6">
        <f t="shared" si="9"/>
        <v>0.19731543624161074</v>
      </c>
      <c r="F30" s="5">
        <v>125</v>
      </c>
      <c r="G30" s="6">
        <f t="shared" si="15"/>
        <v>0.18011527377521613</v>
      </c>
      <c r="H30" s="5">
        <v>107</v>
      </c>
      <c r="I30" s="6">
        <f t="shared" si="11"/>
        <v>0.146374829001368</v>
      </c>
      <c r="J30" s="5">
        <v>90</v>
      </c>
      <c r="K30" s="6">
        <f t="shared" si="12"/>
        <v>0.11780104712041885</v>
      </c>
      <c r="L30" s="6">
        <f t="shared" si="17"/>
        <v>-0.47368421052631576</v>
      </c>
    </row>
    <row r="31" spans="1:12" x14ac:dyDescent="0.25">
      <c r="A31" s="42" t="s">
        <v>10</v>
      </c>
      <c r="B31" s="7">
        <f>SUM(B26:B30)</f>
        <v>736</v>
      </c>
      <c r="C31" s="6">
        <f t="shared" si="8"/>
        <v>1</v>
      </c>
      <c r="D31" s="7">
        <f>SUM(D26:D30)</f>
        <v>745</v>
      </c>
      <c r="E31" s="6">
        <f t="shared" si="9"/>
        <v>1</v>
      </c>
      <c r="F31" s="7">
        <f>SUM(F26:F30)</f>
        <v>694</v>
      </c>
      <c r="G31" s="6">
        <f t="shared" si="15"/>
        <v>1</v>
      </c>
      <c r="H31" s="7">
        <f>SUM(H26:H30)</f>
        <v>731</v>
      </c>
      <c r="I31" s="6">
        <f t="shared" si="11"/>
        <v>1</v>
      </c>
      <c r="J31" s="7">
        <f>SUM(J26:J30)</f>
        <v>764</v>
      </c>
      <c r="K31" s="6">
        <f t="shared" si="12"/>
        <v>1</v>
      </c>
      <c r="L31" s="8">
        <f t="shared" si="17"/>
        <v>3.8043478260869568E-2</v>
      </c>
    </row>
    <row r="32" spans="1:12" ht="30" x14ac:dyDescent="0.25">
      <c r="A32" s="38" t="s">
        <v>33</v>
      </c>
      <c r="B32" s="45" t="s">
        <v>1</v>
      </c>
      <c r="C32" s="45"/>
      <c r="D32" s="45" t="s">
        <v>2</v>
      </c>
      <c r="E32" s="45"/>
      <c r="F32" s="45" t="s">
        <v>3</v>
      </c>
      <c r="G32" s="45"/>
      <c r="H32" s="45" t="s">
        <v>4</v>
      </c>
      <c r="I32" s="45"/>
      <c r="J32" s="45" t="s">
        <v>5</v>
      </c>
      <c r="K32" s="45"/>
      <c r="L32" s="4" t="s">
        <v>6</v>
      </c>
    </row>
    <row r="33" spans="1:12" ht="30" x14ac:dyDescent="0.25">
      <c r="A33" s="44" t="s">
        <v>89</v>
      </c>
      <c r="B33" s="5">
        <v>542</v>
      </c>
      <c r="C33" s="6">
        <f t="shared" si="8"/>
        <v>0.73641304347826086</v>
      </c>
      <c r="D33" s="5">
        <v>537</v>
      </c>
      <c r="E33" s="6">
        <f t="shared" si="9"/>
        <v>0.7208053691275168</v>
      </c>
      <c r="F33" s="5">
        <v>495</v>
      </c>
      <c r="G33" s="6">
        <f t="shared" si="15"/>
        <v>0.71325648414985587</v>
      </c>
      <c r="H33" s="5">
        <v>500</v>
      </c>
      <c r="I33" s="6">
        <f t="shared" si="11"/>
        <v>0.6839945280437757</v>
      </c>
      <c r="J33" s="5">
        <v>512</v>
      </c>
      <c r="K33" s="6">
        <f t="shared" si="12"/>
        <v>0.67015706806282727</v>
      </c>
      <c r="L33" s="6">
        <f t="shared" ref="L33:L35" si="18">(J33-B33)/B33</f>
        <v>-5.5350553505535055E-2</v>
      </c>
    </row>
    <row r="34" spans="1:12" x14ac:dyDescent="0.25">
      <c r="A34" s="35" t="s">
        <v>34</v>
      </c>
      <c r="B34" s="5">
        <v>194</v>
      </c>
      <c r="C34" s="6">
        <f t="shared" si="8"/>
        <v>0.26358695652173914</v>
      </c>
      <c r="D34" s="5">
        <v>208</v>
      </c>
      <c r="E34" s="6">
        <f t="shared" si="9"/>
        <v>0.2791946308724832</v>
      </c>
      <c r="F34" s="5">
        <v>199</v>
      </c>
      <c r="G34" s="6">
        <f t="shared" si="15"/>
        <v>0.28674351585014407</v>
      </c>
      <c r="H34" s="5">
        <v>231</v>
      </c>
      <c r="I34" s="6">
        <f t="shared" si="11"/>
        <v>0.31600547195622436</v>
      </c>
      <c r="J34" s="5">
        <v>252</v>
      </c>
      <c r="K34" s="6">
        <f t="shared" si="12"/>
        <v>0.32984293193717279</v>
      </c>
      <c r="L34" s="6">
        <f t="shared" si="18"/>
        <v>0.29896907216494845</v>
      </c>
    </row>
    <row r="35" spans="1:12" x14ac:dyDescent="0.25">
      <c r="A35" s="42" t="s">
        <v>10</v>
      </c>
      <c r="B35" s="7">
        <f>SUM(B33:B34)</f>
        <v>736</v>
      </c>
      <c r="C35" s="6">
        <f t="shared" si="8"/>
        <v>1</v>
      </c>
      <c r="D35" s="7">
        <f t="shared" ref="D35:J35" si="19">SUM(D33:D34)</f>
        <v>745</v>
      </c>
      <c r="E35" s="6">
        <f t="shared" si="9"/>
        <v>1</v>
      </c>
      <c r="F35" s="7">
        <f t="shared" si="19"/>
        <v>694</v>
      </c>
      <c r="G35" s="6">
        <f t="shared" si="15"/>
        <v>1</v>
      </c>
      <c r="H35" s="7">
        <f t="shared" si="19"/>
        <v>731</v>
      </c>
      <c r="I35" s="6">
        <f t="shared" si="11"/>
        <v>1</v>
      </c>
      <c r="J35" s="7">
        <f t="shared" si="19"/>
        <v>764</v>
      </c>
      <c r="K35" s="6">
        <f t="shared" si="12"/>
        <v>1</v>
      </c>
      <c r="L35" s="8">
        <f t="shared" si="18"/>
        <v>3.8043478260869568E-2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abSelected="1" workbookViewId="0">
      <selection activeCell="G4" sqref="G4:G8"/>
    </sheetView>
  </sheetViews>
  <sheetFormatPr defaultRowHeight="15" x14ac:dyDescent="0.25"/>
  <cols>
    <col min="1" max="1" width="38.140625" style="36" customWidth="1"/>
    <col min="2" max="2" width="18.5703125" style="10" customWidth="1"/>
    <col min="3" max="4" width="13.140625" style="10" customWidth="1"/>
    <col min="5" max="5" width="13.140625" style="20" customWidth="1"/>
    <col min="6" max="6" width="13.140625" style="10" customWidth="1"/>
    <col min="7" max="7" width="13.140625" style="20" customWidth="1"/>
    <col min="8" max="8" width="13.140625" style="21" customWidth="1"/>
  </cols>
  <sheetData>
    <row r="1" spans="1:8" x14ac:dyDescent="0.25">
      <c r="A1" s="46" t="s">
        <v>40</v>
      </c>
      <c r="B1" s="46"/>
      <c r="C1" s="46"/>
      <c r="D1" s="46"/>
      <c r="E1" s="46"/>
      <c r="F1" s="46"/>
      <c r="G1" s="46"/>
      <c r="H1" s="46"/>
    </row>
    <row r="2" spans="1:8" x14ac:dyDescent="0.25">
      <c r="A2" s="50"/>
      <c r="B2" s="50"/>
      <c r="C2" s="50"/>
      <c r="D2" s="50"/>
      <c r="E2" s="50"/>
      <c r="F2" s="50"/>
      <c r="G2" s="50"/>
      <c r="H2" s="50"/>
    </row>
    <row r="3" spans="1:8" ht="30" x14ac:dyDescent="0.25">
      <c r="A3" s="39" t="s">
        <v>36</v>
      </c>
      <c r="B3" s="2" t="s">
        <v>37</v>
      </c>
      <c r="C3" s="11" t="s">
        <v>82</v>
      </c>
      <c r="D3" s="11" t="s">
        <v>83</v>
      </c>
      <c r="E3" s="12" t="s">
        <v>84</v>
      </c>
      <c r="F3" s="11" t="s">
        <v>85</v>
      </c>
      <c r="G3" s="12" t="s">
        <v>38</v>
      </c>
      <c r="H3" s="13" t="s">
        <v>86</v>
      </c>
    </row>
    <row r="4" spans="1:8" x14ac:dyDescent="0.25">
      <c r="A4" s="51" t="s">
        <v>41</v>
      </c>
      <c r="B4" s="3" t="s">
        <v>1</v>
      </c>
      <c r="C4" s="3">
        <v>892</v>
      </c>
      <c r="D4" s="3">
        <v>729</v>
      </c>
      <c r="E4" s="22">
        <v>0.81726457399103136</v>
      </c>
      <c r="F4" s="3">
        <v>577</v>
      </c>
      <c r="G4" s="22">
        <v>0.64686098654708524</v>
      </c>
      <c r="H4" s="23" t="s">
        <v>14</v>
      </c>
    </row>
    <row r="5" spans="1:8" x14ac:dyDescent="0.25">
      <c r="A5" s="52"/>
      <c r="B5" s="3" t="s">
        <v>2</v>
      </c>
      <c r="C5" s="5">
        <v>885</v>
      </c>
      <c r="D5" s="5">
        <v>724</v>
      </c>
      <c r="E5" s="22">
        <v>0.8180790960451978</v>
      </c>
      <c r="F5" s="5">
        <v>564</v>
      </c>
      <c r="G5" s="22">
        <v>0.63728813559322028</v>
      </c>
      <c r="H5" s="24" t="s">
        <v>14</v>
      </c>
    </row>
    <row r="6" spans="1:8" x14ac:dyDescent="0.25">
      <c r="A6" s="52"/>
      <c r="B6" s="3" t="s">
        <v>3</v>
      </c>
      <c r="C6" s="5">
        <v>805</v>
      </c>
      <c r="D6" s="5">
        <v>661</v>
      </c>
      <c r="E6" s="22">
        <v>0.82111801242236027</v>
      </c>
      <c r="F6" s="5">
        <v>524</v>
      </c>
      <c r="G6" s="22">
        <v>0.65093167701863353</v>
      </c>
      <c r="H6" s="24" t="s">
        <v>14</v>
      </c>
    </row>
    <row r="7" spans="1:8" x14ac:dyDescent="0.25">
      <c r="A7" s="52"/>
      <c r="B7" s="3" t="s">
        <v>4</v>
      </c>
      <c r="C7" s="5">
        <v>867</v>
      </c>
      <c r="D7" s="5">
        <v>746</v>
      </c>
      <c r="E7" s="22">
        <v>0.86043829296424457</v>
      </c>
      <c r="F7" s="5">
        <v>591</v>
      </c>
      <c r="G7" s="22">
        <v>0.68166089965397925</v>
      </c>
      <c r="H7" s="24" t="s">
        <v>14</v>
      </c>
    </row>
    <row r="8" spans="1:8" x14ac:dyDescent="0.25">
      <c r="A8" s="53"/>
      <c r="B8" s="3" t="s">
        <v>5</v>
      </c>
      <c r="C8" s="5">
        <v>881</v>
      </c>
      <c r="D8" s="5">
        <v>745</v>
      </c>
      <c r="E8" s="22">
        <v>0.84562996594778661</v>
      </c>
      <c r="F8" s="5">
        <v>615</v>
      </c>
      <c r="G8" s="22">
        <v>0.69807037457434729</v>
      </c>
      <c r="H8" s="24" t="s">
        <v>14</v>
      </c>
    </row>
    <row r="10" spans="1:8" ht="30" x14ac:dyDescent="0.25">
      <c r="A10" s="38" t="s">
        <v>39</v>
      </c>
      <c r="B10" s="2" t="s">
        <v>37</v>
      </c>
      <c r="C10" s="11" t="s">
        <v>82</v>
      </c>
      <c r="D10" s="11" t="s">
        <v>83</v>
      </c>
      <c r="E10" s="12" t="s">
        <v>84</v>
      </c>
      <c r="F10" s="11" t="s">
        <v>85</v>
      </c>
      <c r="G10" s="12" t="s">
        <v>38</v>
      </c>
      <c r="H10" s="13" t="s">
        <v>86</v>
      </c>
    </row>
    <row r="11" spans="1:8" x14ac:dyDescent="0.25">
      <c r="A11" s="49" t="s">
        <v>42</v>
      </c>
      <c r="B11" s="3" t="s">
        <v>1</v>
      </c>
      <c r="C11" s="5">
        <v>31</v>
      </c>
      <c r="D11" s="5">
        <v>27</v>
      </c>
      <c r="E11" s="14">
        <v>0.87096774193548387</v>
      </c>
      <c r="F11" s="5">
        <v>20</v>
      </c>
      <c r="G11" s="14">
        <v>0.64516129032258063</v>
      </c>
      <c r="H11" s="24">
        <v>2.7037037037037037</v>
      </c>
    </row>
    <row r="12" spans="1:8" x14ac:dyDescent="0.25">
      <c r="A12" s="49"/>
      <c r="B12" s="3" t="s">
        <v>2</v>
      </c>
      <c r="C12" s="5">
        <v>33</v>
      </c>
      <c r="D12" s="5">
        <v>30</v>
      </c>
      <c r="E12" s="14">
        <v>0.90909090909090906</v>
      </c>
      <c r="F12" s="5">
        <v>25</v>
      </c>
      <c r="G12" s="14">
        <v>0.75757575757575757</v>
      </c>
      <c r="H12" s="24">
        <v>2.9666666666666668</v>
      </c>
    </row>
    <row r="13" spans="1:8" x14ac:dyDescent="0.25">
      <c r="A13" s="49"/>
      <c r="B13" s="3" t="s">
        <v>3</v>
      </c>
      <c r="C13" s="5">
        <v>31</v>
      </c>
      <c r="D13" s="5">
        <v>28</v>
      </c>
      <c r="E13" s="14">
        <v>0.90322580645161288</v>
      </c>
      <c r="F13" s="5">
        <v>21</v>
      </c>
      <c r="G13" s="14">
        <v>0.67741935483870963</v>
      </c>
      <c r="H13" s="24">
        <v>2.8928571428571428</v>
      </c>
    </row>
    <row r="14" spans="1:8" x14ac:dyDescent="0.25">
      <c r="A14" s="49"/>
      <c r="B14" s="3" t="s">
        <v>4</v>
      </c>
      <c r="C14" s="5">
        <v>24</v>
      </c>
      <c r="D14" s="5">
        <v>22</v>
      </c>
      <c r="E14" s="14">
        <v>0.91666666666666663</v>
      </c>
      <c r="F14" s="5">
        <v>17</v>
      </c>
      <c r="G14" s="14">
        <v>0.70833333333333337</v>
      </c>
      <c r="H14" s="24">
        <v>3.0909090909090908</v>
      </c>
    </row>
    <row r="15" spans="1:8" x14ac:dyDescent="0.25">
      <c r="A15" s="49"/>
      <c r="B15" s="3" t="s">
        <v>5</v>
      </c>
      <c r="C15" s="5">
        <v>18</v>
      </c>
      <c r="D15" s="5">
        <v>18</v>
      </c>
      <c r="E15" s="14">
        <v>1</v>
      </c>
      <c r="F15" s="5">
        <v>15</v>
      </c>
      <c r="G15" s="14">
        <v>0.83333333333333337</v>
      </c>
      <c r="H15" s="24">
        <v>3.2222222222222223</v>
      </c>
    </row>
    <row r="16" spans="1:8" ht="30" x14ac:dyDescent="0.25">
      <c r="A16" s="40"/>
      <c r="B16" s="2" t="s">
        <v>37</v>
      </c>
      <c r="C16" s="11" t="s">
        <v>82</v>
      </c>
      <c r="D16" s="11" t="s">
        <v>83</v>
      </c>
      <c r="E16" s="12" t="s">
        <v>84</v>
      </c>
      <c r="F16" s="11" t="s">
        <v>85</v>
      </c>
      <c r="G16" s="12" t="s">
        <v>38</v>
      </c>
      <c r="H16" s="13" t="s">
        <v>86</v>
      </c>
    </row>
    <row r="17" spans="1:8" x14ac:dyDescent="0.25">
      <c r="A17" s="49" t="s">
        <v>43</v>
      </c>
      <c r="B17" s="3" t="s">
        <v>1</v>
      </c>
      <c r="C17" s="5">
        <v>90</v>
      </c>
      <c r="D17" s="5">
        <v>73</v>
      </c>
      <c r="E17" s="14">
        <v>0.81111111111111112</v>
      </c>
      <c r="F17" s="5">
        <v>51</v>
      </c>
      <c r="G17" s="14">
        <v>0.56666666666666665</v>
      </c>
      <c r="H17" s="24">
        <v>2.4712328767123286</v>
      </c>
    </row>
    <row r="18" spans="1:8" x14ac:dyDescent="0.25">
      <c r="A18" s="49"/>
      <c r="B18" s="3" t="s">
        <v>2</v>
      </c>
      <c r="C18" s="5">
        <v>98</v>
      </c>
      <c r="D18" s="5">
        <v>71</v>
      </c>
      <c r="E18" s="14">
        <v>0.72448979591836737</v>
      </c>
      <c r="F18" s="5">
        <v>55</v>
      </c>
      <c r="G18" s="14">
        <v>0.56122448979591832</v>
      </c>
      <c r="H18" s="24">
        <v>2.683098591549296</v>
      </c>
    </row>
    <row r="19" spans="1:8" x14ac:dyDescent="0.25">
      <c r="A19" s="49"/>
      <c r="B19" s="3" t="s">
        <v>3</v>
      </c>
      <c r="C19" s="5">
        <v>84</v>
      </c>
      <c r="D19" s="5">
        <v>65</v>
      </c>
      <c r="E19" s="14">
        <v>0.77380952380952384</v>
      </c>
      <c r="F19" s="5">
        <v>49</v>
      </c>
      <c r="G19" s="14">
        <v>0.58333333333333337</v>
      </c>
      <c r="H19" s="24">
        <v>2.5307692307692307</v>
      </c>
    </row>
    <row r="20" spans="1:8" x14ac:dyDescent="0.25">
      <c r="A20" s="49"/>
      <c r="B20" s="3" t="s">
        <v>4</v>
      </c>
      <c r="C20" s="5">
        <v>84</v>
      </c>
      <c r="D20" s="5">
        <v>76</v>
      </c>
      <c r="E20" s="14">
        <v>0.90476190476190477</v>
      </c>
      <c r="F20" s="5">
        <v>60</v>
      </c>
      <c r="G20" s="14">
        <v>0.7142857142857143</v>
      </c>
      <c r="H20" s="24">
        <v>2.6960526315789473</v>
      </c>
    </row>
    <row r="21" spans="1:8" x14ac:dyDescent="0.25">
      <c r="A21" s="49"/>
      <c r="B21" s="3" t="s">
        <v>5</v>
      </c>
      <c r="C21" s="5">
        <v>102</v>
      </c>
      <c r="D21" s="5">
        <v>91</v>
      </c>
      <c r="E21" s="14">
        <v>0.89215686274509809</v>
      </c>
      <c r="F21" s="5">
        <v>66</v>
      </c>
      <c r="G21" s="14">
        <v>0.6470588235294118</v>
      </c>
      <c r="H21" s="24">
        <v>2.5230769230769234</v>
      </c>
    </row>
    <row r="22" spans="1:8" ht="30" x14ac:dyDescent="0.25">
      <c r="A22" s="40"/>
      <c r="B22" s="2" t="s">
        <v>37</v>
      </c>
      <c r="C22" s="11" t="s">
        <v>82</v>
      </c>
      <c r="D22" s="11" t="s">
        <v>83</v>
      </c>
      <c r="E22" s="12" t="s">
        <v>84</v>
      </c>
      <c r="F22" s="11" t="s">
        <v>85</v>
      </c>
      <c r="G22" s="12" t="s">
        <v>38</v>
      </c>
      <c r="H22" s="13" t="s">
        <v>86</v>
      </c>
    </row>
    <row r="23" spans="1:8" x14ac:dyDescent="0.25">
      <c r="A23" s="49" t="s">
        <v>44</v>
      </c>
      <c r="B23" s="3" t="s">
        <v>1</v>
      </c>
      <c r="C23" s="5">
        <v>46</v>
      </c>
      <c r="D23" s="5">
        <v>40</v>
      </c>
      <c r="E23" s="14">
        <v>0.86956521739130432</v>
      </c>
      <c r="F23" s="5">
        <v>29</v>
      </c>
      <c r="G23" s="14">
        <v>0.63043478260869568</v>
      </c>
      <c r="H23" s="24">
        <v>2.6674999999999995</v>
      </c>
    </row>
    <row r="24" spans="1:8" x14ac:dyDescent="0.25">
      <c r="A24" s="49"/>
      <c r="B24" s="3" t="s">
        <v>2</v>
      </c>
      <c r="C24" s="5">
        <v>43</v>
      </c>
      <c r="D24" s="5">
        <v>33</v>
      </c>
      <c r="E24" s="14">
        <v>0.76744186046511631</v>
      </c>
      <c r="F24" s="5">
        <v>17</v>
      </c>
      <c r="G24" s="14">
        <v>0.39534883720930231</v>
      </c>
      <c r="H24" s="24">
        <v>1.9606060606060605</v>
      </c>
    </row>
    <row r="25" spans="1:8" x14ac:dyDescent="0.25">
      <c r="A25" s="49"/>
      <c r="B25" s="3" t="s">
        <v>3</v>
      </c>
      <c r="C25" s="5">
        <v>37</v>
      </c>
      <c r="D25" s="5">
        <v>28</v>
      </c>
      <c r="E25" s="14">
        <v>0.7567567567567568</v>
      </c>
      <c r="F25" s="5">
        <v>15</v>
      </c>
      <c r="G25" s="14">
        <v>0.40540540540540543</v>
      </c>
      <c r="H25" s="24">
        <v>1.8821428571428571</v>
      </c>
    </row>
    <row r="26" spans="1:8" x14ac:dyDescent="0.25">
      <c r="A26" s="49"/>
      <c r="B26" s="3" t="s">
        <v>4</v>
      </c>
      <c r="C26" s="3">
        <v>40</v>
      </c>
      <c r="D26" s="3">
        <v>34</v>
      </c>
      <c r="E26" s="14">
        <v>0.85</v>
      </c>
      <c r="F26" s="3">
        <v>22</v>
      </c>
      <c r="G26" s="14">
        <v>0.55000000000000004</v>
      </c>
      <c r="H26" s="24">
        <v>2.2000000000000002</v>
      </c>
    </row>
    <row r="27" spans="1:8" x14ac:dyDescent="0.25">
      <c r="A27" s="49"/>
      <c r="B27" s="3" t="s">
        <v>5</v>
      </c>
      <c r="C27" s="5">
        <v>41</v>
      </c>
      <c r="D27" s="5">
        <v>30</v>
      </c>
      <c r="E27" s="14">
        <v>0.73170731707317072</v>
      </c>
      <c r="F27" s="5">
        <v>28</v>
      </c>
      <c r="G27" s="14">
        <v>0.68292682926829273</v>
      </c>
      <c r="H27" s="24">
        <v>3.5666666666666669</v>
      </c>
    </row>
    <row r="28" spans="1:8" ht="30" x14ac:dyDescent="0.25">
      <c r="A28" s="40"/>
      <c r="B28" s="2" t="s">
        <v>37</v>
      </c>
      <c r="C28" s="11" t="s">
        <v>82</v>
      </c>
      <c r="D28" s="11" t="s">
        <v>83</v>
      </c>
      <c r="E28" s="12" t="s">
        <v>84</v>
      </c>
      <c r="F28" s="11" t="s">
        <v>85</v>
      </c>
      <c r="G28" s="12" t="s">
        <v>38</v>
      </c>
      <c r="H28" s="13" t="s">
        <v>86</v>
      </c>
    </row>
    <row r="29" spans="1:8" x14ac:dyDescent="0.25">
      <c r="A29" s="49" t="s">
        <v>45</v>
      </c>
      <c r="B29" s="3" t="s">
        <v>1</v>
      </c>
      <c r="C29" s="5">
        <v>240</v>
      </c>
      <c r="D29" s="5">
        <v>173</v>
      </c>
      <c r="E29" s="14">
        <v>0.72083333333333333</v>
      </c>
      <c r="F29" s="5">
        <v>124</v>
      </c>
      <c r="G29" s="14">
        <v>0.51666666666666672</v>
      </c>
      <c r="H29" s="24">
        <v>2.054913294797688</v>
      </c>
    </row>
    <row r="30" spans="1:8" x14ac:dyDescent="0.25">
      <c r="A30" s="49"/>
      <c r="B30" s="3" t="s">
        <v>2</v>
      </c>
      <c r="C30" s="5">
        <v>223</v>
      </c>
      <c r="D30" s="5">
        <v>181</v>
      </c>
      <c r="E30" s="14">
        <v>0.81165919282511212</v>
      </c>
      <c r="F30" s="5">
        <v>125</v>
      </c>
      <c r="G30" s="14">
        <v>0.5605381165919282</v>
      </c>
      <c r="H30" s="24">
        <v>2.0734806629834255</v>
      </c>
    </row>
    <row r="31" spans="1:8" x14ac:dyDescent="0.25">
      <c r="A31" s="49"/>
      <c r="B31" s="3" t="s">
        <v>3</v>
      </c>
      <c r="C31" s="5">
        <v>203</v>
      </c>
      <c r="D31" s="5">
        <v>159</v>
      </c>
      <c r="E31" s="14">
        <v>0.78325123152709364</v>
      </c>
      <c r="F31" s="5">
        <v>117</v>
      </c>
      <c r="G31" s="14">
        <v>0.57635467980295563</v>
      </c>
      <c r="H31" s="24">
        <v>2.1861635220125781</v>
      </c>
    </row>
    <row r="32" spans="1:8" x14ac:dyDescent="0.25">
      <c r="A32" s="49"/>
      <c r="B32" s="3" t="s">
        <v>4</v>
      </c>
      <c r="C32" s="5">
        <v>242</v>
      </c>
      <c r="D32" s="5">
        <v>191</v>
      </c>
      <c r="E32" s="14">
        <v>0.78925619834710747</v>
      </c>
      <c r="F32" s="5">
        <v>145</v>
      </c>
      <c r="G32" s="14">
        <v>0.59917355371900827</v>
      </c>
      <c r="H32" s="24">
        <v>2.5172774869109946</v>
      </c>
    </row>
    <row r="33" spans="1:8" x14ac:dyDescent="0.25">
      <c r="A33" s="49"/>
      <c r="B33" s="3" t="s">
        <v>5</v>
      </c>
      <c r="C33" s="5">
        <v>232</v>
      </c>
      <c r="D33" s="5">
        <v>191</v>
      </c>
      <c r="E33" s="14">
        <v>0.82327586206896552</v>
      </c>
      <c r="F33" s="5">
        <v>154</v>
      </c>
      <c r="G33" s="14">
        <v>0.66379310344827591</v>
      </c>
      <c r="H33" s="24">
        <v>2.4282722513089006</v>
      </c>
    </row>
    <row r="34" spans="1:8" ht="30" x14ac:dyDescent="0.25">
      <c r="A34" s="40"/>
      <c r="B34" s="2" t="s">
        <v>37</v>
      </c>
      <c r="C34" s="11" t="s">
        <v>82</v>
      </c>
      <c r="D34" s="11" t="s">
        <v>83</v>
      </c>
      <c r="E34" s="12" t="s">
        <v>84</v>
      </c>
      <c r="F34" s="11" t="s">
        <v>85</v>
      </c>
      <c r="G34" s="12" t="s">
        <v>38</v>
      </c>
      <c r="H34" s="13" t="s">
        <v>86</v>
      </c>
    </row>
    <row r="35" spans="1:8" x14ac:dyDescent="0.25">
      <c r="A35" s="49" t="s">
        <v>46</v>
      </c>
      <c r="B35" s="3" t="s">
        <v>1</v>
      </c>
      <c r="C35" s="5">
        <v>65</v>
      </c>
      <c r="D35" s="5">
        <v>54</v>
      </c>
      <c r="E35" s="14">
        <v>0.83076923076923082</v>
      </c>
      <c r="F35" s="5">
        <v>50</v>
      </c>
      <c r="G35" s="14">
        <v>0.76923076923076927</v>
      </c>
      <c r="H35" s="24">
        <v>2.7685185185185186</v>
      </c>
    </row>
    <row r="36" spans="1:8" x14ac:dyDescent="0.25">
      <c r="A36" s="49"/>
      <c r="B36" s="3" t="s">
        <v>2</v>
      </c>
      <c r="C36" s="5">
        <v>96</v>
      </c>
      <c r="D36" s="5">
        <v>92</v>
      </c>
      <c r="E36" s="14">
        <v>0.95833333333333337</v>
      </c>
      <c r="F36" s="5">
        <v>85</v>
      </c>
      <c r="G36" s="14">
        <v>0.88541666666666663</v>
      </c>
      <c r="H36" s="24">
        <v>3.0549450549450547</v>
      </c>
    </row>
    <row r="37" spans="1:8" x14ac:dyDescent="0.25">
      <c r="A37" s="49"/>
      <c r="B37" s="3" t="s">
        <v>3</v>
      </c>
      <c r="C37" s="5">
        <v>94</v>
      </c>
      <c r="D37" s="5">
        <v>82</v>
      </c>
      <c r="E37" s="14">
        <v>0.87234042553191493</v>
      </c>
      <c r="F37" s="5">
        <v>78</v>
      </c>
      <c r="G37" s="14">
        <v>0.82978723404255317</v>
      </c>
      <c r="H37" s="24">
        <v>2.9634146341463414</v>
      </c>
    </row>
    <row r="38" spans="1:8" x14ac:dyDescent="0.25">
      <c r="A38" s="49"/>
      <c r="B38" s="3" t="s">
        <v>4</v>
      </c>
      <c r="C38" s="5">
        <v>98</v>
      </c>
      <c r="D38" s="5">
        <v>86</v>
      </c>
      <c r="E38" s="14">
        <v>0.87755102040816324</v>
      </c>
      <c r="F38" s="5">
        <v>81</v>
      </c>
      <c r="G38" s="14">
        <v>0.82653061224489799</v>
      </c>
      <c r="H38" s="24">
        <v>3.0930232558139537</v>
      </c>
    </row>
    <row r="39" spans="1:8" x14ac:dyDescent="0.25">
      <c r="A39" s="49"/>
      <c r="B39" s="3" t="s">
        <v>5</v>
      </c>
      <c r="C39" s="5">
        <v>99</v>
      </c>
      <c r="D39" s="5">
        <v>87</v>
      </c>
      <c r="E39" s="14">
        <v>0.87878787878787878</v>
      </c>
      <c r="F39" s="5">
        <v>86</v>
      </c>
      <c r="G39" s="14">
        <v>0.86868686868686873</v>
      </c>
      <c r="H39" s="24">
        <v>3.4574712643678156</v>
      </c>
    </row>
    <row r="40" spans="1:8" ht="30" x14ac:dyDescent="0.25">
      <c r="A40" s="40"/>
      <c r="B40" s="2" t="s">
        <v>37</v>
      </c>
      <c r="C40" s="11" t="s">
        <v>82</v>
      </c>
      <c r="D40" s="11" t="s">
        <v>83</v>
      </c>
      <c r="E40" s="12" t="s">
        <v>84</v>
      </c>
      <c r="F40" s="11" t="s">
        <v>85</v>
      </c>
      <c r="G40" s="12" t="s">
        <v>38</v>
      </c>
      <c r="H40" s="13" t="s">
        <v>86</v>
      </c>
    </row>
    <row r="41" spans="1:8" x14ac:dyDescent="0.25">
      <c r="A41" s="49" t="s">
        <v>47</v>
      </c>
      <c r="B41" s="3" t="s">
        <v>1</v>
      </c>
      <c r="C41" s="5" t="s">
        <v>14</v>
      </c>
      <c r="D41" s="5" t="s">
        <v>14</v>
      </c>
      <c r="E41" s="14" t="s">
        <v>14</v>
      </c>
      <c r="F41" s="5" t="s">
        <v>14</v>
      </c>
      <c r="G41" s="14" t="s">
        <v>14</v>
      </c>
      <c r="H41" s="24" t="s">
        <v>14</v>
      </c>
    </row>
    <row r="42" spans="1:8" x14ac:dyDescent="0.25">
      <c r="A42" s="49"/>
      <c r="B42" s="3" t="s">
        <v>2</v>
      </c>
      <c r="C42" s="5" t="s">
        <v>14</v>
      </c>
      <c r="D42" s="5" t="s">
        <v>14</v>
      </c>
      <c r="E42" s="14" t="s">
        <v>14</v>
      </c>
      <c r="F42" s="5" t="s">
        <v>14</v>
      </c>
      <c r="G42" s="14" t="s">
        <v>14</v>
      </c>
      <c r="H42" s="24" t="s">
        <v>14</v>
      </c>
    </row>
    <row r="43" spans="1:8" x14ac:dyDescent="0.25">
      <c r="A43" s="49"/>
      <c r="B43" s="3" t="s">
        <v>3</v>
      </c>
      <c r="C43" s="5" t="s">
        <v>14</v>
      </c>
      <c r="D43" s="5" t="s">
        <v>14</v>
      </c>
      <c r="E43" s="14" t="s">
        <v>14</v>
      </c>
      <c r="F43" s="5" t="s">
        <v>14</v>
      </c>
      <c r="G43" s="14" t="s">
        <v>14</v>
      </c>
      <c r="H43" s="24" t="s">
        <v>14</v>
      </c>
    </row>
    <row r="44" spans="1:8" x14ac:dyDescent="0.25">
      <c r="A44" s="49"/>
      <c r="B44" s="3" t="s">
        <v>4</v>
      </c>
      <c r="C44" s="5" t="s">
        <v>14</v>
      </c>
      <c r="D44" s="5" t="s">
        <v>14</v>
      </c>
      <c r="E44" s="14" t="s">
        <v>14</v>
      </c>
      <c r="F44" s="5" t="s">
        <v>14</v>
      </c>
      <c r="G44" s="14" t="s">
        <v>14</v>
      </c>
      <c r="H44" s="24" t="s">
        <v>14</v>
      </c>
    </row>
    <row r="45" spans="1:8" x14ac:dyDescent="0.25">
      <c r="A45" s="49"/>
      <c r="B45" s="3" t="s">
        <v>5</v>
      </c>
      <c r="C45" s="5">
        <v>14</v>
      </c>
      <c r="D45" s="5">
        <v>12</v>
      </c>
      <c r="E45" s="14">
        <v>0.8571428571428571</v>
      </c>
      <c r="F45" s="5">
        <v>11</v>
      </c>
      <c r="G45" s="14">
        <v>0.7857142857142857</v>
      </c>
      <c r="H45" s="24">
        <v>2.5833333333333335</v>
      </c>
    </row>
    <row r="46" spans="1:8" ht="30" x14ac:dyDescent="0.25">
      <c r="A46" s="40"/>
      <c r="B46" s="2" t="s">
        <v>37</v>
      </c>
      <c r="C46" s="11" t="s">
        <v>82</v>
      </c>
      <c r="D46" s="11" t="s">
        <v>83</v>
      </c>
      <c r="E46" s="12" t="s">
        <v>84</v>
      </c>
      <c r="F46" s="11" t="s">
        <v>85</v>
      </c>
      <c r="G46" s="12" t="s">
        <v>38</v>
      </c>
      <c r="H46" s="13" t="s">
        <v>86</v>
      </c>
    </row>
    <row r="47" spans="1:8" x14ac:dyDescent="0.25">
      <c r="A47" s="49" t="s">
        <v>48</v>
      </c>
      <c r="B47" s="3" t="s">
        <v>1</v>
      </c>
      <c r="C47" s="5" t="s">
        <v>14</v>
      </c>
      <c r="D47" s="5" t="s">
        <v>14</v>
      </c>
      <c r="E47" s="14" t="s">
        <v>14</v>
      </c>
      <c r="F47" s="5" t="s">
        <v>14</v>
      </c>
      <c r="G47" s="14" t="s">
        <v>14</v>
      </c>
      <c r="H47" s="24" t="s">
        <v>14</v>
      </c>
    </row>
    <row r="48" spans="1:8" x14ac:dyDescent="0.25">
      <c r="A48" s="49"/>
      <c r="B48" s="3" t="s">
        <v>2</v>
      </c>
      <c r="C48" s="5">
        <v>31</v>
      </c>
      <c r="D48" s="5">
        <v>27</v>
      </c>
      <c r="E48" s="14">
        <v>0.87096774193548387</v>
      </c>
      <c r="F48" s="5">
        <v>27</v>
      </c>
      <c r="G48" s="14">
        <v>0.87096774193548387</v>
      </c>
      <c r="H48" s="24">
        <v>2.7814814814814821</v>
      </c>
    </row>
    <row r="49" spans="1:8" x14ac:dyDescent="0.25">
      <c r="A49" s="49"/>
      <c r="B49" s="3" t="s">
        <v>3</v>
      </c>
      <c r="C49" s="5" t="s">
        <v>14</v>
      </c>
      <c r="D49" s="5" t="s">
        <v>14</v>
      </c>
      <c r="E49" s="14" t="s">
        <v>14</v>
      </c>
      <c r="F49" s="5" t="s">
        <v>14</v>
      </c>
      <c r="G49" s="14" t="s">
        <v>14</v>
      </c>
      <c r="H49" s="24" t="s">
        <v>14</v>
      </c>
    </row>
    <row r="50" spans="1:8" x14ac:dyDescent="0.25">
      <c r="A50" s="49"/>
      <c r="B50" s="3" t="s">
        <v>4</v>
      </c>
      <c r="C50" s="5">
        <v>35</v>
      </c>
      <c r="D50" s="5">
        <v>35</v>
      </c>
      <c r="E50" s="14">
        <v>1</v>
      </c>
      <c r="F50" s="5">
        <v>32</v>
      </c>
      <c r="G50" s="14">
        <v>0.91428571428571426</v>
      </c>
      <c r="H50" s="24">
        <v>2.7314285714285713</v>
      </c>
    </row>
    <row r="51" spans="1:8" x14ac:dyDescent="0.25">
      <c r="A51" s="49"/>
      <c r="B51" s="3" t="s">
        <v>5</v>
      </c>
      <c r="C51" s="5" t="s">
        <v>14</v>
      </c>
      <c r="D51" s="5" t="s">
        <v>14</v>
      </c>
      <c r="E51" s="14" t="s">
        <v>14</v>
      </c>
      <c r="F51" s="5" t="s">
        <v>14</v>
      </c>
      <c r="G51" s="14" t="s">
        <v>14</v>
      </c>
      <c r="H51" s="24" t="s">
        <v>14</v>
      </c>
    </row>
    <row r="52" spans="1:8" ht="30" x14ac:dyDescent="0.25">
      <c r="A52" s="40"/>
      <c r="B52" s="2" t="s">
        <v>37</v>
      </c>
      <c r="C52" s="11" t="s">
        <v>82</v>
      </c>
      <c r="D52" s="11" t="s">
        <v>83</v>
      </c>
      <c r="E52" s="12" t="s">
        <v>84</v>
      </c>
      <c r="F52" s="11" t="s">
        <v>85</v>
      </c>
      <c r="G52" s="12" t="s">
        <v>38</v>
      </c>
      <c r="H52" s="13" t="s">
        <v>86</v>
      </c>
    </row>
    <row r="53" spans="1:8" x14ac:dyDescent="0.25">
      <c r="A53" s="49" t="s">
        <v>49</v>
      </c>
      <c r="B53" s="3" t="s">
        <v>1</v>
      </c>
      <c r="C53" s="5">
        <v>153</v>
      </c>
      <c r="D53" s="5">
        <v>129</v>
      </c>
      <c r="E53" s="14">
        <v>0.84313725490196079</v>
      </c>
      <c r="F53" s="5">
        <v>96</v>
      </c>
      <c r="G53" s="14">
        <v>0.62745098039215685</v>
      </c>
      <c r="H53" s="24">
        <v>2.4558139534883723</v>
      </c>
    </row>
    <row r="54" spans="1:8" x14ac:dyDescent="0.25">
      <c r="A54" s="49"/>
      <c r="B54" s="3" t="s">
        <v>2</v>
      </c>
      <c r="C54" s="5">
        <v>186</v>
      </c>
      <c r="D54" s="5">
        <v>142</v>
      </c>
      <c r="E54" s="14">
        <v>0.76344086021505375</v>
      </c>
      <c r="F54" s="5">
        <v>97</v>
      </c>
      <c r="G54" s="14">
        <v>0.521505376344086</v>
      </c>
      <c r="H54" s="24">
        <v>2.1471830985915492</v>
      </c>
    </row>
    <row r="55" spans="1:8" x14ac:dyDescent="0.25">
      <c r="A55" s="49"/>
      <c r="B55" s="3" t="s">
        <v>3</v>
      </c>
      <c r="C55" s="5">
        <v>147</v>
      </c>
      <c r="D55" s="5">
        <v>110.00000000000001</v>
      </c>
      <c r="E55" s="14">
        <v>0.74829931972789121</v>
      </c>
      <c r="F55" s="5">
        <v>70</v>
      </c>
      <c r="G55" s="14">
        <v>0.47619047619047616</v>
      </c>
      <c r="H55" s="24">
        <v>2.169090909090909</v>
      </c>
    </row>
    <row r="56" spans="1:8" x14ac:dyDescent="0.25">
      <c r="A56" s="49"/>
      <c r="B56" s="3" t="s">
        <v>4</v>
      </c>
      <c r="C56" s="5">
        <v>196</v>
      </c>
      <c r="D56" s="5">
        <v>161</v>
      </c>
      <c r="E56" s="14">
        <v>0.8214285714285714</v>
      </c>
      <c r="F56" s="5">
        <v>107</v>
      </c>
      <c r="G56" s="14">
        <v>0.54591836734693877</v>
      </c>
      <c r="H56" s="24">
        <v>2.3565217391304349</v>
      </c>
    </row>
    <row r="57" spans="1:8" x14ac:dyDescent="0.25">
      <c r="A57" s="49"/>
      <c r="B57" s="3" t="s">
        <v>5</v>
      </c>
      <c r="C57" s="5">
        <v>194</v>
      </c>
      <c r="D57" s="5">
        <v>153</v>
      </c>
      <c r="E57" s="14">
        <v>0.78865979381443296</v>
      </c>
      <c r="F57" s="5">
        <v>105</v>
      </c>
      <c r="G57" s="14">
        <v>0.54123711340206182</v>
      </c>
      <c r="H57" s="24">
        <v>2.1261437908496732</v>
      </c>
    </row>
    <row r="58" spans="1:8" ht="30" x14ac:dyDescent="0.25">
      <c r="A58" s="40"/>
      <c r="B58" s="2" t="s">
        <v>37</v>
      </c>
      <c r="C58" s="11" t="s">
        <v>82</v>
      </c>
      <c r="D58" s="11" t="s">
        <v>83</v>
      </c>
      <c r="E58" s="12" t="s">
        <v>84</v>
      </c>
      <c r="F58" s="11" t="s">
        <v>85</v>
      </c>
      <c r="G58" s="12" t="s">
        <v>38</v>
      </c>
      <c r="H58" s="13" t="s">
        <v>86</v>
      </c>
    </row>
    <row r="59" spans="1:8" x14ac:dyDescent="0.25">
      <c r="A59" s="49" t="s">
        <v>50</v>
      </c>
      <c r="B59" s="3" t="s">
        <v>1</v>
      </c>
      <c r="C59" s="5">
        <v>161</v>
      </c>
      <c r="D59" s="5">
        <v>139</v>
      </c>
      <c r="E59" s="14">
        <v>0.86335403726708071</v>
      </c>
      <c r="F59" s="5">
        <v>130</v>
      </c>
      <c r="G59" s="14">
        <v>0.80745341614906829</v>
      </c>
      <c r="H59" s="24">
        <v>3.4345323741007192</v>
      </c>
    </row>
    <row r="60" spans="1:8" x14ac:dyDescent="0.25">
      <c r="A60" s="49"/>
      <c r="B60" s="3" t="s">
        <v>2</v>
      </c>
      <c r="C60" s="5">
        <v>112</v>
      </c>
      <c r="D60" s="5">
        <v>95</v>
      </c>
      <c r="E60" s="14">
        <v>0.8482142857142857</v>
      </c>
      <c r="F60" s="5">
        <v>95</v>
      </c>
      <c r="G60" s="14">
        <v>0.8482142857142857</v>
      </c>
      <c r="H60" s="24">
        <v>3.736842105263158</v>
      </c>
    </row>
    <row r="61" spans="1:8" x14ac:dyDescent="0.25">
      <c r="A61" s="49"/>
      <c r="B61" s="3" t="s">
        <v>3</v>
      </c>
      <c r="C61" s="5">
        <v>113</v>
      </c>
      <c r="D61" s="5">
        <v>103</v>
      </c>
      <c r="E61" s="14">
        <v>0.91150442477876104</v>
      </c>
      <c r="F61" s="5">
        <v>96</v>
      </c>
      <c r="G61" s="14">
        <v>0.84955752212389379</v>
      </c>
      <c r="H61" s="24">
        <v>3.5825242718446604</v>
      </c>
    </row>
    <row r="62" spans="1:8" x14ac:dyDescent="0.25">
      <c r="A62" s="49"/>
      <c r="B62" s="3" t="s">
        <v>4</v>
      </c>
      <c r="C62" s="3">
        <v>95</v>
      </c>
      <c r="D62" s="3">
        <v>92</v>
      </c>
      <c r="E62" s="14">
        <v>0.96842105263157896</v>
      </c>
      <c r="F62" s="3">
        <v>88</v>
      </c>
      <c r="G62" s="14">
        <v>0.9263157894736842</v>
      </c>
      <c r="H62" s="24">
        <v>3.5760869565217392</v>
      </c>
    </row>
    <row r="63" spans="1:8" x14ac:dyDescent="0.25">
      <c r="A63" s="49"/>
      <c r="B63" s="3" t="s">
        <v>5</v>
      </c>
      <c r="C63" s="5">
        <v>123</v>
      </c>
      <c r="D63" s="5">
        <v>113</v>
      </c>
      <c r="E63" s="14">
        <v>0.91869918699186992</v>
      </c>
      <c r="F63" s="5">
        <v>109</v>
      </c>
      <c r="G63" s="14">
        <v>0.88617886178861793</v>
      </c>
      <c r="H63" s="24">
        <v>3.7787610619469025</v>
      </c>
    </row>
    <row r="64" spans="1:8" ht="30" x14ac:dyDescent="0.25">
      <c r="A64" s="40"/>
      <c r="B64" s="2" t="s">
        <v>37</v>
      </c>
      <c r="C64" s="11" t="s">
        <v>82</v>
      </c>
      <c r="D64" s="11" t="s">
        <v>83</v>
      </c>
      <c r="E64" s="12" t="s">
        <v>84</v>
      </c>
      <c r="F64" s="11" t="s">
        <v>85</v>
      </c>
      <c r="G64" s="12" t="s">
        <v>38</v>
      </c>
      <c r="H64" s="13" t="s">
        <v>86</v>
      </c>
    </row>
    <row r="65" spans="1:8" x14ac:dyDescent="0.25">
      <c r="A65" s="49" t="s">
        <v>51</v>
      </c>
      <c r="B65" s="3" t="s">
        <v>1</v>
      </c>
      <c r="C65" s="5">
        <v>20</v>
      </c>
      <c r="D65" s="5">
        <v>17</v>
      </c>
      <c r="E65" s="14">
        <v>0.85</v>
      </c>
      <c r="F65" s="5">
        <v>17</v>
      </c>
      <c r="G65" s="14">
        <v>0.85</v>
      </c>
      <c r="H65" s="24">
        <v>3.6470588235294117</v>
      </c>
    </row>
    <row r="66" spans="1:8" x14ac:dyDescent="0.25">
      <c r="A66" s="49"/>
      <c r="B66" s="3" t="s">
        <v>2</v>
      </c>
      <c r="C66" s="5">
        <v>18</v>
      </c>
      <c r="D66" s="5">
        <v>18</v>
      </c>
      <c r="E66" s="14">
        <v>1</v>
      </c>
      <c r="F66" s="5">
        <v>18</v>
      </c>
      <c r="G66" s="14">
        <v>1</v>
      </c>
      <c r="H66" s="24">
        <v>3.8888888888888888</v>
      </c>
    </row>
    <row r="67" spans="1:8" x14ac:dyDescent="0.25">
      <c r="A67" s="49"/>
      <c r="B67" s="3" t="s">
        <v>3</v>
      </c>
      <c r="C67" s="5">
        <v>15</v>
      </c>
      <c r="D67" s="5">
        <v>15</v>
      </c>
      <c r="E67" s="14">
        <v>1</v>
      </c>
      <c r="F67" s="5">
        <v>15</v>
      </c>
      <c r="G67" s="14">
        <v>1</v>
      </c>
      <c r="H67" s="24">
        <v>3.8</v>
      </c>
    </row>
    <row r="68" spans="1:8" x14ac:dyDescent="0.25">
      <c r="A68" s="49"/>
      <c r="B68" s="3" t="s">
        <v>4</v>
      </c>
      <c r="C68" s="5" t="s">
        <v>14</v>
      </c>
      <c r="D68" s="5" t="s">
        <v>14</v>
      </c>
      <c r="E68" s="14" t="s">
        <v>14</v>
      </c>
      <c r="F68" s="5" t="s">
        <v>14</v>
      </c>
      <c r="G68" s="14" t="s">
        <v>14</v>
      </c>
      <c r="H68" s="24" t="s">
        <v>14</v>
      </c>
    </row>
    <row r="69" spans="1:8" x14ac:dyDescent="0.25">
      <c r="A69" s="49"/>
      <c r="B69" s="3" t="s">
        <v>5</v>
      </c>
      <c r="C69" s="5" t="s">
        <v>14</v>
      </c>
      <c r="D69" s="5" t="s">
        <v>14</v>
      </c>
      <c r="E69" s="14" t="s">
        <v>14</v>
      </c>
      <c r="F69" s="5" t="s">
        <v>14</v>
      </c>
      <c r="G69" s="14" t="s">
        <v>14</v>
      </c>
      <c r="H69" s="24" t="s">
        <v>14</v>
      </c>
    </row>
    <row r="70" spans="1:8" ht="30" x14ac:dyDescent="0.25">
      <c r="A70" s="40"/>
      <c r="B70" s="2" t="s">
        <v>37</v>
      </c>
      <c r="C70" s="11" t="s">
        <v>82</v>
      </c>
      <c r="D70" s="11" t="s">
        <v>83</v>
      </c>
      <c r="E70" s="12" t="s">
        <v>84</v>
      </c>
      <c r="F70" s="11" t="s">
        <v>85</v>
      </c>
      <c r="G70" s="12" t="s">
        <v>38</v>
      </c>
      <c r="H70" s="13" t="s">
        <v>86</v>
      </c>
    </row>
    <row r="71" spans="1:8" x14ac:dyDescent="0.25">
      <c r="A71" s="49" t="s">
        <v>52</v>
      </c>
      <c r="B71" s="3" t="s">
        <v>1</v>
      </c>
      <c r="C71" s="5">
        <v>37</v>
      </c>
      <c r="D71" s="5">
        <v>37</v>
      </c>
      <c r="E71" s="14">
        <v>1</v>
      </c>
      <c r="F71" s="5">
        <v>36</v>
      </c>
      <c r="G71" s="14">
        <v>0.97297297297297303</v>
      </c>
      <c r="H71" s="24">
        <v>3.3783783783783785</v>
      </c>
    </row>
    <row r="72" spans="1:8" x14ac:dyDescent="0.25">
      <c r="A72" s="49"/>
      <c r="B72" s="3" t="s">
        <v>2</v>
      </c>
      <c r="C72" s="5" t="s">
        <v>14</v>
      </c>
      <c r="D72" s="5" t="s">
        <v>14</v>
      </c>
      <c r="E72" s="14" t="s">
        <v>14</v>
      </c>
      <c r="F72" s="5" t="s">
        <v>14</v>
      </c>
      <c r="G72" s="14" t="s">
        <v>14</v>
      </c>
      <c r="H72" s="24" t="s">
        <v>14</v>
      </c>
    </row>
    <row r="73" spans="1:8" x14ac:dyDescent="0.25">
      <c r="A73" s="49"/>
      <c r="B73" s="3" t="s">
        <v>3</v>
      </c>
      <c r="C73" s="5">
        <v>42</v>
      </c>
      <c r="D73" s="5">
        <v>41</v>
      </c>
      <c r="E73" s="14">
        <v>0.97619047619047616</v>
      </c>
      <c r="F73" s="5">
        <v>40</v>
      </c>
      <c r="G73" s="14">
        <v>0.95238095238095233</v>
      </c>
      <c r="H73" s="24">
        <v>3.4634146341463414</v>
      </c>
    </row>
    <row r="74" spans="1:8" x14ac:dyDescent="0.25">
      <c r="A74" s="49"/>
      <c r="B74" s="3" t="s">
        <v>4</v>
      </c>
      <c r="C74" s="5" t="s">
        <v>14</v>
      </c>
      <c r="D74" s="5" t="s">
        <v>14</v>
      </c>
      <c r="E74" s="14" t="s">
        <v>14</v>
      </c>
      <c r="F74" s="5" t="s">
        <v>14</v>
      </c>
      <c r="G74" s="14" t="s">
        <v>14</v>
      </c>
      <c r="H74" s="24" t="s">
        <v>14</v>
      </c>
    </row>
    <row r="75" spans="1:8" x14ac:dyDescent="0.25">
      <c r="A75" s="49"/>
      <c r="B75" s="3" t="s">
        <v>5</v>
      </c>
      <c r="C75" s="5">
        <v>37</v>
      </c>
      <c r="D75" s="5">
        <v>35</v>
      </c>
      <c r="E75" s="14">
        <v>0.94594594594594594</v>
      </c>
      <c r="F75" s="5">
        <v>32</v>
      </c>
      <c r="G75" s="14">
        <v>0.86486486486486491</v>
      </c>
      <c r="H75" s="24">
        <v>3.657142857142857</v>
      </c>
    </row>
    <row r="76" spans="1:8" ht="30" x14ac:dyDescent="0.25">
      <c r="A76" s="40"/>
      <c r="B76" s="2" t="s">
        <v>37</v>
      </c>
      <c r="C76" s="11" t="s">
        <v>82</v>
      </c>
      <c r="D76" s="11" t="s">
        <v>83</v>
      </c>
      <c r="E76" s="12" t="s">
        <v>84</v>
      </c>
      <c r="F76" s="11" t="s">
        <v>85</v>
      </c>
      <c r="G76" s="12" t="s">
        <v>38</v>
      </c>
      <c r="H76" s="13" t="s">
        <v>86</v>
      </c>
    </row>
    <row r="77" spans="1:8" x14ac:dyDescent="0.25">
      <c r="A77" s="49" t="s">
        <v>53</v>
      </c>
      <c r="B77" s="3" t="s">
        <v>1</v>
      </c>
      <c r="C77" s="5">
        <v>49</v>
      </c>
      <c r="D77" s="5">
        <v>40</v>
      </c>
      <c r="E77" s="14">
        <v>0.81632653061224492</v>
      </c>
      <c r="F77" s="5">
        <v>24</v>
      </c>
      <c r="G77" s="14">
        <v>0.48979591836734693</v>
      </c>
      <c r="H77" s="24">
        <v>1.9666666666666666</v>
      </c>
    </row>
    <row r="78" spans="1:8" x14ac:dyDescent="0.25">
      <c r="A78" s="49"/>
      <c r="B78" s="3" t="s">
        <v>2</v>
      </c>
      <c r="C78" s="5">
        <v>45</v>
      </c>
      <c r="D78" s="5">
        <v>35</v>
      </c>
      <c r="E78" s="14">
        <v>0.77777777777777779</v>
      </c>
      <c r="F78" s="5">
        <v>20</v>
      </c>
      <c r="G78" s="14">
        <v>0.44444444444444442</v>
      </c>
      <c r="H78" s="24">
        <v>1.9142857142857144</v>
      </c>
    </row>
    <row r="79" spans="1:8" x14ac:dyDescent="0.25">
      <c r="A79" s="49"/>
      <c r="B79" s="3" t="s">
        <v>3</v>
      </c>
      <c r="C79" s="5">
        <v>39</v>
      </c>
      <c r="D79" s="5">
        <v>30</v>
      </c>
      <c r="E79" s="14">
        <v>0.76923076923076927</v>
      </c>
      <c r="F79" s="5">
        <v>23</v>
      </c>
      <c r="G79" s="14">
        <v>0.58974358974358976</v>
      </c>
      <c r="H79" s="24">
        <v>2.35</v>
      </c>
    </row>
    <row r="80" spans="1:8" x14ac:dyDescent="0.25">
      <c r="A80" s="49"/>
      <c r="B80" s="3" t="s">
        <v>4</v>
      </c>
      <c r="C80" s="5">
        <v>27</v>
      </c>
      <c r="D80" s="5">
        <v>23</v>
      </c>
      <c r="E80" s="14">
        <v>0.85185185185185186</v>
      </c>
      <c r="F80" s="5">
        <v>15</v>
      </c>
      <c r="G80" s="14">
        <v>0.55555555555555558</v>
      </c>
      <c r="H80" s="24">
        <v>1.9478260869565218</v>
      </c>
    </row>
    <row r="81" spans="1:8" x14ac:dyDescent="0.25">
      <c r="A81" s="49"/>
      <c r="B81" s="3" t="s">
        <v>5</v>
      </c>
      <c r="C81" s="5">
        <v>21</v>
      </c>
      <c r="D81" s="5">
        <v>15</v>
      </c>
      <c r="E81" s="14">
        <v>0.7142857142857143</v>
      </c>
      <c r="F81" s="5">
        <v>9</v>
      </c>
      <c r="G81" s="14">
        <v>0.42857142857142855</v>
      </c>
      <c r="H81" s="24">
        <v>2.0266666666666668</v>
      </c>
    </row>
    <row r="82" spans="1:8" ht="30" x14ac:dyDescent="0.25">
      <c r="A82" s="40"/>
      <c r="B82" s="2" t="s">
        <v>37</v>
      </c>
      <c r="C82" s="11" t="s">
        <v>82</v>
      </c>
      <c r="D82" s="11" t="s">
        <v>83</v>
      </c>
      <c r="E82" s="12" t="s">
        <v>84</v>
      </c>
      <c r="F82" s="11" t="s">
        <v>85</v>
      </c>
      <c r="G82" s="12" t="s">
        <v>38</v>
      </c>
      <c r="H82" s="13" t="s">
        <v>86</v>
      </c>
    </row>
    <row r="83" spans="1:8" x14ac:dyDescent="0.25">
      <c r="A83" s="49" t="s">
        <v>54</v>
      </c>
      <c r="B83" s="3" t="s">
        <v>1</v>
      </c>
      <c r="C83" s="5" t="s">
        <v>14</v>
      </c>
      <c r="D83" s="5" t="s">
        <v>14</v>
      </c>
      <c r="E83" s="14" t="s">
        <v>14</v>
      </c>
      <c r="F83" s="5" t="s">
        <v>14</v>
      </c>
      <c r="G83" s="14" t="s">
        <v>14</v>
      </c>
      <c r="H83" s="24" t="s">
        <v>14</v>
      </c>
    </row>
    <row r="84" spans="1:8" x14ac:dyDescent="0.25">
      <c r="A84" s="49"/>
      <c r="B84" s="3" t="s">
        <v>2</v>
      </c>
      <c r="C84" s="5" t="s">
        <v>14</v>
      </c>
      <c r="D84" s="5" t="s">
        <v>14</v>
      </c>
      <c r="E84" s="14" t="s">
        <v>14</v>
      </c>
      <c r="F84" s="5" t="s">
        <v>14</v>
      </c>
      <c r="G84" s="14" t="s">
        <v>14</v>
      </c>
      <c r="H84" s="24" t="s">
        <v>14</v>
      </c>
    </row>
    <row r="85" spans="1:8" x14ac:dyDescent="0.25">
      <c r="A85" s="49"/>
      <c r="B85" s="3" t="s">
        <v>3</v>
      </c>
      <c r="C85" s="5" t="s">
        <v>14</v>
      </c>
      <c r="D85" s="5" t="s">
        <v>14</v>
      </c>
      <c r="E85" s="14" t="s">
        <v>14</v>
      </c>
      <c r="F85" s="5" t="s">
        <v>14</v>
      </c>
      <c r="G85" s="14" t="s">
        <v>14</v>
      </c>
      <c r="H85" s="24" t="s">
        <v>14</v>
      </c>
    </row>
    <row r="86" spans="1:8" x14ac:dyDescent="0.25">
      <c r="A86" s="49"/>
      <c r="B86" s="3" t="s">
        <v>4</v>
      </c>
      <c r="C86" s="5">
        <v>26</v>
      </c>
      <c r="D86" s="5">
        <v>26</v>
      </c>
      <c r="E86" s="14">
        <v>1</v>
      </c>
      <c r="F86" s="5">
        <v>24</v>
      </c>
      <c r="G86" s="14">
        <v>0.92307692307692313</v>
      </c>
      <c r="H86" s="24">
        <v>3.6538461538461537</v>
      </c>
    </row>
    <row r="87" spans="1:8" x14ac:dyDescent="0.25">
      <c r="A87" s="49"/>
      <c r="B87" s="3" t="s">
        <v>5</v>
      </c>
      <c r="C87" s="5" t="s">
        <v>14</v>
      </c>
      <c r="D87" s="5" t="s">
        <v>14</v>
      </c>
      <c r="E87" s="14" t="s">
        <v>14</v>
      </c>
      <c r="F87" s="5" t="s">
        <v>14</v>
      </c>
      <c r="G87" s="14" t="s">
        <v>14</v>
      </c>
      <c r="H87" s="24" t="s">
        <v>14</v>
      </c>
    </row>
  </sheetData>
  <mergeCells count="15">
    <mergeCell ref="A29:A33"/>
    <mergeCell ref="A1:H2"/>
    <mergeCell ref="A4:A8"/>
    <mergeCell ref="A11:A15"/>
    <mergeCell ref="A17:A21"/>
    <mergeCell ref="A23:A27"/>
    <mergeCell ref="A71:A75"/>
    <mergeCell ref="A77:A81"/>
    <mergeCell ref="A83:A87"/>
    <mergeCell ref="A35:A39"/>
    <mergeCell ref="A41:A45"/>
    <mergeCell ref="A47:A51"/>
    <mergeCell ref="A53:A57"/>
    <mergeCell ref="A59:A63"/>
    <mergeCell ref="A65:A69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A1048576"/>
    </sheetView>
  </sheetViews>
  <sheetFormatPr defaultRowHeight="15" x14ac:dyDescent="0.25"/>
  <cols>
    <col min="1" max="1" width="16.28515625" style="36" customWidth="1"/>
    <col min="2" max="4" width="13.7109375" style="10" customWidth="1"/>
    <col min="5" max="5" width="13.7109375" style="20" customWidth="1"/>
    <col min="6" max="6" width="13.7109375" style="10" customWidth="1"/>
    <col min="7" max="7" width="13.7109375" style="20" customWidth="1"/>
    <col min="8" max="8" width="13.7109375" style="21" customWidth="1"/>
  </cols>
  <sheetData>
    <row r="1" spans="1:8" ht="30" x14ac:dyDescent="0.25">
      <c r="A1" s="38" t="s">
        <v>81</v>
      </c>
      <c r="B1" s="2" t="s">
        <v>37</v>
      </c>
      <c r="C1" s="11" t="s">
        <v>82</v>
      </c>
      <c r="D1" s="11" t="s">
        <v>83</v>
      </c>
      <c r="E1" s="12" t="s">
        <v>84</v>
      </c>
      <c r="F1" s="11" t="s">
        <v>85</v>
      </c>
      <c r="G1" s="12" t="s">
        <v>38</v>
      </c>
      <c r="H1" s="13" t="s">
        <v>86</v>
      </c>
    </row>
    <row r="2" spans="1:8" x14ac:dyDescent="0.25">
      <c r="A2" s="49" t="s">
        <v>55</v>
      </c>
      <c r="B2" s="3" t="s">
        <v>1</v>
      </c>
      <c r="C2" s="5">
        <v>244</v>
      </c>
      <c r="D2" s="5">
        <v>215</v>
      </c>
      <c r="E2" s="14">
        <v>0.88114754098360659</v>
      </c>
      <c r="F2" s="5">
        <v>184</v>
      </c>
      <c r="G2" s="15">
        <v>0.75409836065573765</v>
      </c>
      <c r="H2" s="16">
        <v>2.9386046511627906</v>
      </c>
    </row>
    <row r="3" spans="1:8" x14ac:dyDescent="0.25">
      <c r="A3" s="49"/>
      <c r="B3" s="3" t="s">
        <v>2</v>
      </c>
      <c r="C3" s="5">
        <v>248</v>
      </c>
      <c r="D3" s="5">
        <v>224</v>
      </c>
      <c r="E3" s="14">
        <v>0.90322580645161288</v>
      </c>
      <c r="F3" s="5">
        <v>199</v>
      </c>
      <c r="G3" s="15">
        <v>0.80241935483870963</v>
      </c>
      <c r="H3" s="16">
        <v>2.7616071428571431</v>
      </c>
    </row>
    <row r="4" spans="1:8" x14ac:dyDescent="0.25">
      <c r="A4" s="49"/>
      <c r="B4" s="3" t="s">
        <v>3</v>
      </c>
      <c r="C4" s="5">
        <v>246</v>
      </c>
      <c r="D4" s="5">
        <v>228</v>
      </c>
      <c r="E4" s="14">
        <v>0.92682926829268297</v>
      </c>
      <c r="F4" s="5">
        <v>196</v>
      </c>
      <c r="G4" s="15">
        <v>0.7967479674796748</v>
      </c>
      <c r="H4" s="16">
        <v>2.9192982456140348</v>
      </c>
    </row>
    <row r="5" spans="1:8" x14ac:dyDescent="0.25">
      <c r="A5" s="49"/>
      <c r="B5" s="3" t="s">
        <v>4</v>
      </c>
      <c r="C5" s="5">
        <v>226</v>
      </c>
      <c r="D5" s="5">
        <v>216</v>
      </c>
      <c r="E5" s="14">
        <v>0.95575221238938057</v>
      </c>
      <c r="F5" s="5">
        <v>192</v>
      </c>
      <c r="G5" s="15">
        <v>0.84955752212389379</v>
      </c>
      <c r="H5" s="16">
        <v>3.0625000000000004</v>
      </c>
    </row>
    <row r="6" spans="1:8" x14ac:dyDescent="0.25">
      <c r="A6" s="49"/>
      <c r="B6" s="3" t="s">
        <v>5</v>
      </c>
      <c r="C6" s="5">
        <v>232</v>
      </c>
      <c r="D6" s="5">
        <v>219</v>
      </c>
      <c r="E6" s="14">
        <v>0.94396551724137934</v>
      </c>
      <c r="F6" s="5">
        <v>188</v>
      </c>
      <c r="G6" s="15">
        <v>0.81034482758620685</v>
      </c>
      <c r="H6" s="16">
        <v>2.9301369863013695</v>
      </c>
    </row>
    <row r="7" spans="1:8" x14ac:dyDescent="0.25">
      <c r="A7" s="54" t="s">
        <v>56</v>
      </c>
      <c r="B7" s="3" t="s">
        <v>1</v>
      </c>
      <c r="C7" s="9">
        <v>255</v>
      </c>
      <c r="D7" s="9">
        <v>190</v>
      </c>
      <c r="E7" s="17">
        <v>0.74509803921568629</v>
      </c>
      <c r="F7" s="9">
        <v>154</v>
      </c>
      <c r="G7" s="18">
        <v>0.60392156862745094</v>
      </c>
      <c r="H7" s="19">
        <v>2.5868421052631581</v>
      </c>
    </row>
    <row r="8" spans="1:8" x14ac:dyDescent="0.25">
      <c r="A8" s="54"/>
      <c r="B8" s="3" t="s">
        <v>2</v>
      </c>
      <c r="C8" s="9">
        <v>164</v>
      </c>
      <c r="D8" s="9">
        <v>136</v>
      </c>
      <c r="E8" s="17">
        <v>0.82926829268292679</v>
      </c>
      <c r="F8" s="9">
        <v>93</v>
      </c>
      <c r="G8" s="18">
        <v>0.56707317073170727</v>
      </c>
      <c r="H8" s="19">
        <v>2.2448529411764704</v>
      </c>
    </row>
    <row r="9" spans="1:8" x14ac:dyDescent="0.25">
      <c r="A9" s="54"/>
      <c r="B9" s="3" t="s">
        <v>3</v>
      </c>
      <c r="C9" s="9">
        <v>144</v>
      </c>
      <c r="D9" s="9">
        <v>116</v>
      </c>
      <c r="E9" s="17">
        <v>0.80555555555555558</v>
      </c>
      <c r="F9" s="9">
        <v>95</v>
      </c>
      <c r="G9" s="18">
        <v>0.65972222222222221</v>
      </c>
      <c r="H9" s="19">
        <v>2.7034482758620686</v>
      </c>
    </row>
    <row r="10" spans="1:8" x14ac:dyDescent="0.25">
      <c r="A10" s="54"/>
      <c r="B10" s="3" t="s">
        <v>4</v>
      </c>
      <c r="C10" s="9">
        <v>158</v>
      </c>
      <c r="D10" s="9">
        <v>126.99999999999999</v>
      </c>
      <c r="E10" s="17">
        <v>0.80379746835443033</v>
      </c>
      <c r="F10" s="9">
        <v>99</v>
      </c>
      <c r="G10" s="18">
        <v>0.62658227848101267</v>
      </c>
      <c r="H10" s="19">
        <v>2.6992125984251967</v>
      </c>
    </row>
    <row r="11" spans="1:8" x14ac:dyDescent="0.25">
      <c r="A11" s="54"/>
      <c r="B11" s="3" t="s">
        <v>5</v>
      </c>
      <c r="C11" s="9">
        <v>122</v>
      </c>
      <c r="D11" s="9">
        <v>106</v>
      </c>
      <c r="E11" s="17">
        <v>0.86885245901639341</v>
      </c>
      <c r="F11" s="9">
        <v>86</v>
      </c>
      <c r="G11" s="18">
        <v>0.70491803278688525</v>
      </c>
      <c r="H11" s="19">
        <v>2.5707547169811318</v>
      </c>
    </row>
    <row r="12" spans="1:8" x14ac:dyDescent="0.25">
      <c r="A12" s="49" t="s">
        <v>57</v>
      </c>
      <c r="B12" s="3" t="s">
        <v>1</v>
      </c>
      <c r="C12" s="9">
        <v>393</v>
      </c>
      <c r="D12" s="9">
        <v>324</v>
      </c>
      <c r="E12" s="17">
        <v>0.82442748091603058</v>
      </c>
      <c r="F12" s="9">
        <v>239</v>
      </c>
      <c r="G12" s="18">
        <v>0.6081424936386769</v>
      </c>
      <c r="H12" s="19">
        <v>2.4758513931888544</v>
      </c>
    </row>
    <row r="13" spans="1:8" x14ac:dyDescent="0.25">
      <c r="A13" s="49"/>
      <c r="B13" s="3" t="s">
        <v>2</v>
      </c>
      <c r="C13" s="9">
        <v>473</v>
      </c>
      <c r="D13" s="9">
        <v>364</v>
      </c>
      <c r="E13" s="17">
        <v>0.76955602536997891</v>
      </c>
      <c r="F13" s="9">
        <v>272</v>
      </c>
      <c r="G13" s="18">
        <v>0.57505285412262153</v>
      </c>
      <c r="H13" s="19">
        <v>2.6049586776859499</v>
      </c>
    </row>
    <row r="14" spans="1:8" x14ac:dyDescent="0.25">
      <c r="A14" s="49"/>
      <c r="B14" s="3" t="s">
        <v>3</v>
      </c>
      <c r="C14" s="9">
        <v>415</v>
      </c>
      <c r="D14" s="9">
        <v>317</v>
      </c>
      <c r="E14" s="17">
        <v>0.76385542168674703</v>
      </c>
      <c r="F14" s="9">
        <v>233</v>
      </c>
      <c r="G14" s="18">
        <v>0.56144578313253013</v>
      </c>
      <c r="H14" s="19">
        <v>2.4817034700315457</v>
      </c>
    </row>
    <row r="15" spans="1:8" x14ac:dyDescent="0.25">
      <c r="A15" s="49"/>
      <c r="B15" s="3" t="s">
        <v>4</v>
      </c>
      <c r="C15" s="9">
        <v>483</v>
      </c>
      <c r="D15" s="9">
        <v>403</v>
      </c>
      <c r="E15" s="17">
        <v>0.83436853002070388</v>
      </c>
      <c r="F15" s="9">
        <v>300</v>
      </c>
      <c r="G15" s="18">
        <v>0.6211180124223602</v>
      </c>
      <c r="H15" s="19">
        <v>2.5666666666666669</v>
      </c>
    </row>
    <row r="16" spans="1:8" x14ac:dyDescent="0.25">
      <c r="A16" s="49"/>
      <c r="B16" s="3" t="s">
        <v>5</v>
      </c>
      <c r="C16" s="9">
        <v>527</v>
      </c>
      <c r="D16" s="9">
        <v>420</v>
      </c>
      <c r="E16" s="17">
        <v>0.79696394686907024</v>
      </c>
      <c r="F16" s="9">
        <v>341</v>
      </c>
      <c r="G16" s="18">
        <v>0.6470588235294118</v>
      </c>
      <c r="H16" s="19">
        <v>2.8254761904761905</v>
      </c>
    </row>
  </sheetData>
  <mergeCells count="3">
    <mergeCell ref="A2:A6"/>
    <mergeCell ref="A7:A11"/>
    <mergeCell ref="A12:A16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6" customWidth="1"/>
    <col min="2" max="8" width="14" style="10" customWidth="1"/>
  </cols>
  <sheetData>
    <row r="1" spans="1:8" ht="30" x14ac:dyDescent="0.25">
      <c r="A1" s="38" t="s">
        <v>0</v>
      </c>
      <c r="B1" s="2" t="s">
        <v>37</v>
      </c>
      <c r="C1" s="11" t="s">
        <v>82</v>
      </c>
      <c r="D1" s="11" t="s">
        <v>83</v>
      </c>
      <c r="E1" s="12" t="s">
        <v>84</v>
      </c>
      <c r="F1" s="11" t="s">
        <v>85</v>
      </c>
      <c r="G1" s="12" t="s">
        <v>38</v>
      </c>
      <c r="H1" s="13" t="s">
        <v>86</v>
      </c>
    </row>
    <row r="2" spans="1:8" x14ac:dyDescent="0.25">
      <c r="A2" s="49" t="s">
        <v>7</v>
      </c>
      <c r="B2" s="3" t="s">
        <v>1</v>
      </c>
      <c r="C2" s="5">
        <v>450</v>
      </c>
      <c r="D2" s="5">
        <v>361</v>
      </c>
      <c r="E2" s="14">
        <v>0.80222222222222217</v>
      </c>
      <c r="F2" s="5">
        <v>293</v>
      </c>
      <c r="G2" s="14">
        <v>0.65111111111111108</v>
      </c>
      <c r="H2" s="24">
        <v>2.7171745152354565</v>
      </c>
    </row>
    <row r="3" spans="1:8" x14ac:dyDescent="0.25">
      <c r="A3" s="49"/>
      <c r="B3" s="3" t="s">
        <v>2</v>
      </c>
      <c r="C3" s="5">
        <v>444</v>
      </c>
      <c r="D3" s="5">
        <v>360</v>
      </c>
      <c r="E3" s="14">
        <v>0.81081081081081086</v>
      </c>
      <c r="F3" s="5">
        <v>282</v>
      </c>
      <c r="G3" s="14">
        <v>0.63513513513513509</v>
      </c>
      <c r="H3" s="24">
        <v>2.6442896935933144</v>
      </c>
    </row>
    <row r="4" spans="1:8" x14ac:dyDescent="0.25">
      <c r="A4" s="49"/>
      <c r="B4" s="3" t="s">
        <v>3</v>
      </c>
      <c r="C4" s="5">
        <v>440</v>
      </c>
      <c r="D4" s="5">
        <v>357</v>
      </c>
      <c r="E4" s="14">
        <v>0.8113636363636364</v>
      </c>
      <c r="F4" s="5">
        <v>297</v>
      </c>
      <c r="G4" s="14">
        <v>0.67500000000000004</v>
      </c>
      <c r="H4" s="24">
        <v>2.8030812324929975</v>
      </c>
    </row>
    <row r="5" spans="1:8" x14ac:dyDescent="0.25">
      <c r="A5" s="49"/>
      <c r="B5" s="3" t="s">
        <v>4</v>
      </c>
      <c r="C5" s="5">
        <v>438</v>
      </c>
      <c r="D5" s="5">
        <v>385</v>
      </c>
      <c r="E5" s="14">
        <v>0.87899543378995437</v>
      </c>
      <c r="F5" s="5">
        <v>310</v>
      </c>
      <c r="G5" s="14">
        <v>0.70776255707762559</v>
      </c>
      <c r="H5" s="24">
        <v>2.8104166666666663</v>
      </c>
    </row>
    <row r="6" spans="1:8" x14ac:dyDescent="0.25">
      <c r="A6" s="49"/>
      <c r="B6" s="3" t="s">
        <v>5</v>
      </c>
      <c r="C6" s="5">
        <v>455</v>
      </c>
      <c r="D6" s="5">
        <v>377</v>
      </c>
      <c r="E6" s="14">
        <v>0.82857142857142863</v>
      </c>
      <c r="F6" s="5">
        <v>326</v>
      </c>
      <c r="G6" s="14">
        <v>0.71648351648351649</v>
      </c>
      <c r="H6" s="24">
        <v>2.9673740053050395</v>
      </c>
    </row>
    <row r="7" spans="1:8" x14ac:dyDescent="0.25">
      <c r="A7" s="49" t="s">
        <v>8</v>
      </c>
      <c r="B7" s="3" t="s">
        <v>1</v>
      </c>
      <c r="C7" s="5">
        <v>435</v>
      </c>
      <c r="D7" s="5">
        <v>363</v>
      </c>
      <c r="E7" s="14">
        <v>0.83448275862068966</v>
      </c>
      <c r="F7" s="5">
        <v>279</v>
      </c>
      <c r="G7" s="14">
        <v>0.64137931034482754</v>
      </c>
      <c r="H7" s="24">
        <v>2.5593922651933703</v>
      </c>
    </row>
    <row r="8" spans="1:8" x14ac:dyDescent="0.25">
      <c r="A8" s="49"/>
      <c r="B8" s="3" t="s">
        <v>2</v>
      </c>
      <c r="C8" s="5">
        <v>434</v>
      </c>
      <c r="D8" s="5">
        <v>357</v>
      </c>
      <c r="E8" s="14">
        <v>0.82258064516129037</v>
      </c>
      <c r="F8" s="5">
        <v>275</v>
      </c>
      <c r="G8" s="14">
        <v>0.63364055299539168</v>
      </c>
      <c r="H8" s="24">
        <v>2.515126050420168</v>
      </c>
    </row>
    <row r="9" spans="1:8" x14ac:dyDescent="0.25">
      <c r="A9" s="49"/>
      <c r="B9" s="3" t="s">
        <v>3</v>
      </c>
      <c r="C9" s="5">
        <v>362</v>
      </c>
      <c r="D9" s="5">
        <v>302</v>
      </c>
      <c r="E9" s="14">
        <v>0.83425414364640882</v>
      </c>
      <c r="F9" s="5">
        <v>226</v>
      </c>
      <c r="G9" s="14">
        <v>0.62430939226519333</v>
      </c>
      <c r="H9" s="24">
        <v>2.523841059602649</v>
      </c>
    </row>
    <row r="10" spans="1:8" x14ac:dyDescent="0.25">
      <c r="A10" s="49"/>
      <c r="B10" s="3" t="s">
        <v>4</v>
      </c>
      <c r="C10" s="5">
        <v>420</v>
      </c>
      <c r="D10" s="5">
        <v>354</v>
      </c>
      <c r="E10" s="14">
        <v>0.84285714285714286</v>
      </c>
      <c r="F10" s="5">
        <v>274</v>
      </c>
      <c r="G10" s="14">
        <v>0.65238095238095239</v>
      </c>
      <c r="H10" s="24">
        <v>2.6409604519774006</v>
      </c>
    </row>
    <row r="11" spans="1:8" x14ac:dyDescent="0.25">
      <c r="A11" s="49"/>
      <c r="B11" s="3" t="s">
        <v>5</v>
      </c>
      <c r="C11" s="5">
        <v>420</v>
      </c>
      <c r="D11" s="5">
        <v>362</v>
      </c>
      <c r="E11" s="14">
        <v>0.86190476190476195</v>
      </c>
      <c r="F11" s="5">
        <v>286</v>
      </c>
      <c r="G11" s="14">
        <v>0.68095238095238098</v>
      </c>
      <c r="H11" s="24">
        <v>2.6801104972375693</v>
      </c>
    </row>
    <row r="12" spans="1:8" ht="30" x14ac:dyDescent="0.25">
      <c r="A12" s="38" t="s">
        <v>58</v>
      </c>
      <c r="B12" s="2" t="s">
        <v>37</v>
      </c>
      <c r="C12" s="11" t="s">
        <v>82</v>
      </c>
      <c r="D12" s="11" t="s">
        <v>83</v>
      </c>
      <c r="E12" s="12" t="s">
        <v>84</v>
      </c>
      <c r="F12" s="11" t="s">
        <v>85</v>
      </c>
      <c r="G12" s="12" t="s">
        <v>38</v>
      </c>
      <c r="H12" s="13" t="s">
        <v>86</v>
      </c>
    </row>
    <row r="13" spans="1:8" x14ac:dyDescent="0.25">
      <c r="A13" s="55" t="s">
        <v>59</v>
      </c>
      <c r="B13" s="3" t="s">
        <v>1</v>
      </c>
      <c r="C13" s="5">
        <v>62</v>
      </c>
      <c r="D13" s="5">
        <v>50</v>
      </c>
      <c r="E13" s="14">
        <v>0.80645161290322576</v>
      </c>
      <c r="F13" s="5">
        <v>30</v>
      </c>
      <c r="G13" s="14">
        <v>0.4838709677419355</v>
      </c>
      <c r="H13" s="24">
        <v>1.92</v>
      </c>
    </row>
    <row r="14" spans="1:8" x14ac:dyDescent="0.25">
      <c r="A14" s="56"/>
      <c r="B14" s="3" t="s">
        <v>2</v>
      </c>
      <c r="C14" s="5">
        <v>56</v>
      </c>
      <c r="D14" s="5">
        <v>45</v>
      </c>
      <c r="E14" s="14">
        <v>0.8035714285714286</v>
      </c>
      <c r="F14" s="5">
        <v>27</v>
      </c>
      <c r="G14" s="14">
        <v>0.48214285714285715</v>
      </c>
      <c r="H14" s="24">
        <v>1.9777777777777779</v>
      </c>
    </row>
    <row r="15" spans="1:8" x14ac:dyDescent="0.25">
      <c r="A15" s="56"/>
      <c r="B15" s="3" t="s">
        <v>3</v>
      </c>
      <c r="C15" s="5">
        <v>62</v>
      </c>
      <c r="D15" s="5">
        <v>40</v>
      </c>
      <c r="E15" s="14">
        <v>0.64516129032258063</v>
      </c>
      <c r="F15" s="5">
        <v>23</v>
      </c>
      <c r="G15" s="14">
        <v>0.37096774193548387</v>
      </c>
      <c r="H15" s="24">
        <v>1.9</v>
      </c>
    </row>
    <row r="16" spans="1:8" x14ac:dyDescent="0.25">
      <c r="A16" s="56"/>
      <c r="B16" s="3" t="s">
        <v>4</v>
      </c>
      <c r="C16" s="5">
        <v>38</v>
      </c>
      <c r="D16" s="5">
        <v>28</v>
      </c>
      <c r="E16" s="14">
        <v>0.73684210526315785</v>
      </c>
      <c r="F16" s="5">
        <v>17</v>
      </c>
      <c r="G16" s="14">
        <v>0.44736842105263158</v>
      </c>
      <c r="H16" s="24">
        <v>2.0571428571428569</v>
      </c>
    </row>
    <row r="17" spans="1:8" x14ac:dyDescent="0.25">
      <c r="A17" s="57"/>
      <c r="B17" s="3" t="s">
        <v>5</v>
      </c>
      <c r="C17" s="5">
        <v>53</v>
      </c>
      <c r="D17" s="5">
        <v>44</v>
      </c>
      <c r="E17" s="14">
        <v>0.83018867924528306</v>
      </c>
      <c r="F17" s="5">
        <v>33</v>
      </c>
      <c r="G17" s="14">
        <v>0.62264150943396224</v>
      </c>
      <c r="H17" s="24">
        <v>2.4954545454545456</v>
      </c>
    </row>
    <row r="18" spans="1:8" x14ac:dyDescent="0.25">
      <c r="A18" s="54" t="s">
        <v>60</v>
      </c>
      <c r="B18" s="3" t="s">
        <v>1</v>
      </c>
      <c r="C18" s="25">
        <v>3</v>
      </c>
      <c r="D18" s="25">
        <v>2</v>
      </c>
      <c r="E18" s="14">
        <v>0.66666666666666663</v>
      </c>
      <c r="F18" s="25">
        <v>1</v>
      </c>
      <c r="G18" s="14">
        <v>0.33333333333333331</v>
      </c>
      <c r="H18" s="26">
        <v>1.5</v>
      </c>
    </row>
    <row r="19" spans="1:8" x14ac:dyDescent="0.25">
      <c r="A19" s="54"/>
      <c r="B19" s="3" t="s">
        <v>2</v>
      </c>
      <c r="C19" s="5">
        <v>1</v>
      </c>
      <c r="D19" s="5">
        <v>1</v>
      </c>
      <c r="E19" s="14">
        <v>1</v>
      </c>
      <c r="F19" s="5">
        <v>1</v>
      </c>
      <c r="G19" s="14">
        <v>1</v>
      </c>
      <c r="H19" s="24">
        <v>3.7000000000000006</v>
      </c>
    </row>
    <row r="20" spans="1:8" x14ac:dyDescent="0.25">
      <c r="A20" s="54"/>
      <c r="B20" s="3" t="s">
        <v>3</v>
      </c>
      <c r="C20" s="25">
        <v>2</v>
      </c>
      <c r="D20" s="25">
        <v>2</v>
      </c>
      <c r="E20" s="14">
        <v>1</v>
      </c>
      <c r="F20" s="25">
        <v>2</v>
      </c>
      <c r="G20" s="14">
        <v>1</v>
      </c>
      <c r="H20" s="26">
        <v>3.5</v>
      </c>
    </row>
    <row r="21" spans="1:8" x14ac:dyDescent="0.25">
      <c r="A21" s="54"/>
      <c r="B21" s="3" t="s">
        <v>4</v>
      </c>
      <c r="C21" s="5">
        <v>4</v>
      </c>
      <c r="D21" s="5">
        <v>2</v>
      </c>
      <c r="E21" s="14">
        <v>0.5</v>
      </c>
      <c r="F21" s="5">
        <v>2</v>
      </c>
      <c r="G21" s="14">
        <v>0.5</v>
      </c>
      <c r="H21" s="24">
        <v>3.1500000000000004</v>
      </c>
    </row>
    <row r="22" spans="1:8" x14ac:dyDescent="0.25">
      <c r="A22" s="54"/>
      <c r="B22" s="3" t="s">
        <v>5</v>
      </c>
      <c r="C22" s="5">
        <v>3</v>
      </c>
      <c r="D22" s="5">
        <v>3</v>
      </c>
      <c r="E22" s="14">
        <v>1</v>
      </c>
      <c r="F22" s="5">
        <v>3</v>
      </c>
      <c r="G22" s="14">
        <v>1</v>
      </c>
      <c r="H22" s="24">
        <v>3</v>
      </c>
    </row>
    <row r="23" spans="1:8" x14ac:dyDescent="0.25">
      <c r="A23" s="49" t="s">
        <v>15</v>
      </c>
      <c r="B23" s="3" t="s">
        <v>1</v>
      </c>
      <c r="C23" s="5">
        <v>49</v>
      </c>
      <c r="D23" s="5">
        <v>40</v>
      </c>
      <c r="E23" s="14">
        <v>0.81632653061224492</v>
      </c>
      <c r="F23" s="5">
        <v>32</v>
      </c>
      <c r="G23" s="14">
        <v>0.65306122448979587</v>
      </c>
      <c r="H23" s="24">
        <v>2.855</v>
      </c>
    </row>
    <row r="24" spans="1:8" x14ac:dyDescent="0.25">
      <c r="A24" s="49"/>
      <c r="B24" s="3" t="s">
        <v>2</v>
      </c>
      <c r="C24" s="5">
        <v>56</v>
      </c>
      <c r="D24" s="5">
        <v>52</v>
      </c>
      <c r="E24" s="14">
        <v>0.9285714285714286</v>
      </c>
      <c r="F24" s="5">
        <v>42</v>
      </c>
      <c r="G24" s="14">
        <v>0.75</v>
      </c>
      <c r="H24" s="24">
        <v>2.7372549019607844</v>
      </c>
    </row>
    <row r="25" spans="1:8" x14ac:dyDescent="0.25">
      <c r="A25" s="49"/>
      <c r="B25" s="3" t="s">
        <v>3</v>
      </c>
      <c r="C25" s="25">
        <v>39</v>
      </c>
      <c r="D25" s="25">
        <v>35</v>
      </c>
      <c r="E25" s="14">
        <v>0.89743589743589747</v>
      </c>
      <c r="F25" s="25">
        <v>30</v>
      </c>
      <c r="G25" s="14">
        <v>0.76923076923076927</v>
      </c>
      <c r="H25" s="26">
        <v>2.9142857142857141</v>
      </c>
    </row>
    <row r="26" spans="1:8" x14ac:dyDescent="0.25">
      <c r="A26" s="49"/>
      <c r="B26" s="3" t="s">
        <v>4</v>
      </c>
      <c r="C26" s="5">
        <v>47</v>
      </c>
      <c r="D26" s="5">
        <v>40</v>
      </c>
      <c r="E26" s="14">
        <v>0.85106382978723405</v>
      </c>
      <c r="F26" s="5">
        <v>33</v>
      </c>
      <c r="G26" s="14">
        <v>0.7021276595744681</v>
      </c>
      <c r="H26" s="24">
        <v>2.8974999999999995</v>
      </c>
    </row>
    <row r="27" spans="1:8" x14ac:dyDescent="0.25">
      <c r="A27" s="49"/>
      <c r="B27" s="3" t="s">
        <v>5</v>
      </c>
      <c r="C27" s="5">
        <v>46</v>
      </c>
      <c r="D27" s="5">
        <v>40</v>
      </c>
      <c r="E27" s="14">
        <v>0.86956521739130432</v>
      </c>
      <c r="F27" s="5">
        <v>36</v>
      </c>
      <c r="G27" s="14">
        <v>0.78260869565217395</v>
      </c>
      <c r="H27" s="24">
        <v>3.28</v>
      </c>
    </row>
    <row r="28" spans="1:8" x14ac:dyDescent="0.25">
      <c r="A28" s="49" t="s">
        <v>16</v>
      </c>
      <c r="B28" s="3" t="s">
        <v>1</v>
      </c>
      <c r="C28" s="5">
        <v>25</v>
      </c>
      <c r="D28" s="5">
        <v>17</v>
      </c>
      <c r="E28" s="14">
        <v>0.68</v>
      </c>
      <c r="F28" s="5">
        <v>11</v>
      </c>
      <c r="G28" s="14">
        <v>0.44</v>
      </c>
      <c r="H28" s="24">
        <v>2.1588235294117646</v>
      </c>
    </row>
    <row r="29" spans="1:8" x14ac:dyDescent="0.25">
      <c r="A29" s="49"/>
      <c r="B29" s="3" t="s">
        <v>2</v>
      </c>
      <c r="C29" s="5">
        <v>23</v>
      </c>
      <c r="D29" s="5">
        <v>21</v>
      </c>
      <c r="E29" s="14">
        <v>0.91304347826086951</v>
      </c>
      <c r="F29" s="5">
        <v>19</v>
      </c>
      <c r="G29" s="14">
        <v>0.82608695652173914</v>
      </c>
      <c r="H29" s="24">
        <v>2.8714285714285714</v>
      </c>
    </row>
    <row r="30" spans="1:8" x14ac:dyDescent="0.25">
      <c r="A30" s="49"/>
      <c r="B30" s="3" t="s">
        <v>3</v>
      </c>
      <c r="C30" s="5">
        <v>32</v>
      </c>
      <c r="D30" s="5">
        <v>28</v>
      </c>
      <c r="E30" s="14">
        <v>0.875</v>
      </c>
      <c r="F30" s="5">
        <v>24</v>
      </c>
      <c r="G30" s="14">
        <v>0.75</v>
      </c>
      <c r="H30" s="24">
        <v>3.0357142857142856</v>
      </c>
    </row>
    <row r="31" spans="1:8" x14ac:dyDescent="0.25">
      <c r="A31" s="49"/>
      <c r="B31" s="3" t="s">
        <v>4</v>
      </c>
      <c r="C31" s="5">
        <v>25</v>
      </c>
      <c r="D31" s="5">
        <v>24</v>
      </c>
      <c r="E31" s="14">
        <v>0.96</v>
      </c>
      <c r="F31" s="5">
        <v>19</v>
      </c>
      <c r="G31" s="14">
        <v>0.76</v>
      </c>
      <c r="H31" s="24">
        <v>2.6791666666666667</v>
      </c>
    </row>
    <row r="32" spans="1:8" x14ac:dyDescent="0.25">
      <c r="A32" s="49"/>
      <c r="B32" s="3" t="s">
        <v>5</v>
      </c>
      <c r="C32" s="5">
        <v>28</v>
      </c>
      <c r="D32" s="5">
        <v>24</v>
      </c>
      <c r="E32" s="14">
        <v>0.8571428571428571</v>
      </c>
      <c r="F32" s="5">
        <v>20</v>
      </c>
      <c r="G32" s="14">
        <v>0.7142857142857143</v>
      </c>
      <c r="H32" s="24">
        <v>2.8041666666666667</v>
      </c>
    </row>
    <row r="33" spans="1:8" x14ac:dyDescent="0.25">
      <c r="A33" s="49" t="s">
        <v>17</v>
      </c>
      <c r="B33" s="3" t="s">
        <v>1</v>
      </c>
      <c r="C33" s="5">
        <v>227</v>
      </c>
      <c r="D33" s="5">
        <v>171</v>
      </c>
      <c r="E33" s="14">
        <v>0.75330396475770922</v>
      </c>
      <c r="F33" s="5">
        <v>124</v>
      </c>
      <c r="G33" s="14">
        <v>0.54625550660792954</v>
      </c>
      <c r="H33" s="24">
        <v>2.3380116959064328</v>
      </c>
    </row>
    <row r="34" spans="1:8" x14ac:dyDescent="0.25">
      <c r="A34" s="49"/>
      <c r="B34" s="3" t="s">
        <v>2</v>
      </c>
      <c r="C34" s="5">
        <v>251</v>
      </c>
      <c r="D34" s="5">
        <v>183</v>
      </c>
      <c r="E34" s="14">
        <v>0.72908366533864544</v>
      </c>
      <c r="F34" s="5">
        <v>134</v>
      </c>
      <c r="G34" s="14">
        <v>0.53386454183266929</v>
      </c>
      <c r="H34" s="24">
        <v>2.3256830601092897</v>
      </c>
    </row>
    <row r="35" spans="1:8" x14ac:dyDescent="0.25">
      <c r="A35" s="49"/>
      <c r="B35" s="3" t="s">
        <v>3</v>
      </c>
      <c r="C35" s="5">
        <v>232</v>
      </c>
      <c r="D35" s="5">
        <v>190</v>
      </c>
      <c r="E35" s="14">
        <v>0.81896551724137934</v>
      </c>
      <c r="F35" s="5">
        <v>145</v>
      </c>
      <c r="G35" s="14">
        <v>0.625</v>
      </c>
      <c r="H35" s="24">
        <v>2.4494736842105262</v>
      </c>
    </row>
    <row r="36" spans="1:8" x14ac:dyDescent="0.25">
      <c r="A36" s="49"/>
      <c r="B36" s="3" t="s">
        <v>4</v>
      </c>
      <c r="C36" s="5">
        <v>251</v>
      </c>
      <c r="D36" s="5">
        <v>204</v>
      </c>
      <c r="E36" s="14">
        <v>0.8127490039840638</v>
      </c>
      <c r="F36" s="5">
        <v>149</v>
      </c>
      <c r="G36" s="14">
        <v>0.59362549800796816</v>
      </c>
      <c r="H36" s="24">
        <v>2.4632352941176472</v>
      </c>
    </row>
    <row r="37" spans="1:8" x14ac:dyDescent="0.25">
      <c r="A37" s="49"/>
      <c r="B37" s="3" t="s">
        <v>5</v>
      </c>
      <c r="C37" s="5">
        <v>233</v>
      </c>
      <c r="D37" s="5">
        <v>180</v>
      </c>
      <c r="E37" s="14">
        <v>0.77253218884120167</v>
      </c>
      <c r="F37" s="5">
        <v>136</v>
      </c>
      <c r="G37" s="14">
        <v>0.58369098712446355</v>
      </c>
      <c r="H37" s="24">
        <v>2.4911111111111115</v>
      </c>
    </row>
    <row r="38" spans="1:8" x14ac:dyDescent="0.25">
      <c r="A38" s="49" t="s">
        <v>18</v>
      </c>
      <c r="B38" s="3" t="s">
        <v>1</v>
      </c>
      <c r="C38" s="5">
        <v>3</v>
      </c>
      <c r="D38" s="5">
        <v>3</v>
      </c>
      <c r="E38" s="14">
        <v>1</v>
      </c>
      <c r="F38" s="5">
        <v>3</v>
      </c>
      <c r="G38" s="14">
        <v>1</v>
      </c>
      <c r="H38" s="24">
        <v>3.5666666666666669</v>
      </c>
    </row>
    <row r="39" spans="1:8" x14ac:dyDescent="0.25">
      <c r="A39" s="49"/>
      <c r="B39" s="3" t="s">
        <v>2</v>
      </c>
      <c r="C39" s="5">
        <v>4</v>
      </c>
      <c r="D39" s="5">
        <v>4</v>
      </c>
      <c r="E39" s="14">
        <v>1</v>
      </c>
      <c r="F39" s="5">
        <v>3</v>
      </c>
      <c r="G39" s="14">
        <v>0.75</v>
      </c>
      <c r="H39" s="24">
        <v>2.6749999999999998</v>
      </c>
    </row>
    <row r="40" spans="1:8" x14ac:dyDescent="0.25">
      <c r="A40" s="49"/>
      <c r="B40" s="3" t="s">
        <v>3</v>
      </c>
      <c r="C40" s="5">
        <v>3</v>
      </c>
      <c r="D40" s="5">
        <v>3</v>
      </c>
      <c r="E40" s="14">
        <v>1</v>
      </c>
      <c r="F40" s="5">
        <v>1</v>
      </c>
      <c r="G40" s="14">
        <v>0.33333333333333331</v>
      </c>
      <c r="H40" s="24">
        <v>2</v>
      </c>
    </row>
    <row r="41" spans="1:8" x14ac:dyDescent="0.25">
      <c r="A41" s="49"/>
      <c r="B41" s="3" t="s">
        <v>4</v>
      </c>
      <c r="C41" s="5">
        <v>1</v>
      </c>
      <c r="D41" s="5">
        <v>0</v>
      </c>
      <c r="E41" s="14">
        <v>0</v>
      </c>
      <c r="F41" s="5">
        <v>0</v>
      </c>
      <c r="G41" s="14">
        <v>0</v>
      </c>
      <c r="H41" s="24"/>
    </row>
    <row r="42" spans="1:8" x14ac:dyDescent="0.25">
      <c r="A42" s="49"/>
      <c r="B42" s="3" t="s">
        <v>5</v>
      </c>
      <c r="C42" s="5">
        <v>2</v>
      </c>
      <c r="D42" s="5">
        <v>1</v>
      </c>
      <c r="E42" s="14">
        <v>0.5</v>
      </c>
      <c r="F42" s="5">
        <v>1</v>
      </c>
      <c r="G42" s="14">
        <v>0.5</v>
      </c>
      <c r="H42" s="24">
        <v>4</v>
      </c>
    </row>
    <row r="43" spans="1:8" x14ac:dyDescent="0.25">
      <c r="A43" s="54" t="s">
        <v>61</v>
      </c>
      <c r="B43" s="3" t="s">
        <v>1</v>
      </c>
      <c r="C43" s="5">
        <v>410</v>
      </c>
      <c r="D43" s="5">
        <v>350</v>
      </c>
      <c r="E43" s="14">
        <v>0.85365853658536583</v>
      </c>
      <c r="F43" s="5">
        <v>298</v>
      </c>
      <c r="G43" s="14">
        <v>0.72682926829268291</v>
      </c>
      <c r="H43" s="24">
        <v>2.8540000000000001</v>
      </c>
    </row>
    <row r="44" spans="1:8" x14ac:dyDescent="0.25">
      <c r="A44" s="54"/>
      <c r="B44" s="3" t="s">
        <v>2</v>
      </c>
      <c r="C44" s="5">
        <v>403</v>
      </c>
      <c r="D44" s="5">
        <v>348</v>
      </c>
      <c r="E44" s="14">
        <v>0.8635235732009926</v>
      </c>
      <c r="F44" s="5">
        <v>289</v>
      </c>
      <c r="G44" s="14">
        <v>0.71712158808933002</v>
      </c>
      <c r="H44" s="24">
        <v>2.7727011494252873</v>
      </c>
    </row>
    <row r="45" spans="1:8" x14ac:dyDescent="0.25">
      <c r="A45" s="54"/>
      <c r="B45" s="3" t="s">
        <v>3</v>
      </c>
      <c r="C45" s="5">
        <v>369</v>
      </c>
      <c r="D45" s="5">
        <v>311</v>
      </c>
      <c r="E45" s="14">
        <v>0.84281842818428188</v>
      </c>
      <c r="F45" s="5">
        <v>258</v>
      </c>
      <c r="G45" s="14">
        <v>0.69918699186991873</v>
      </c>
      <c r="H45" s="24">
        <v>2.8517684887459804</v>
      </c>
    </row>
    <row r="46" spans="1:8" x14ac:dyDescent="0.25">
      <c r="A46" s="54"/>
      <c r="B46" s="3" t="s">
        <v>4</v>
      </c>
      <c r="C46" s="5">
        <v>414</v>
      </c>
      <c r="D46" s="5">
        <v>372</v>
      </c>
      <c r="E46" s="14">
        <v>0.89855072463768115</v>
      </c>
      <c r="F46" s="5">
        <v>309</v>
      </c>
      <c r="G46" s="14">
        <v>0.74637681159420288</v>
      </c>
      <c r="H46" s="24">
        <v>2.9204851752021561</v>
      </c>
    </row>
    <row r="47" spans="1:8" x14ac:dyDescent="0.25">
      <c r="A47" s="54"/>
      <c r="B47" s="3" t="s">
        <v>5</v>
      </c>
      <c r="C47" s="5">
        <v>427</v>
      </c>
      <c r="D47" s="5">
        <v>375</v>
      </c>
      <c r="E47" s="14">
        <v>0.87822014051522246</v>
      </c>
      <c r="F47" s="5">
        <v>326</v>
      </c>
      <c r="G47" s="14">
        <v>0.7634660421545667</v>
      </c>
      <c r="H47" s="24">
        <v>2.9962666666666666</v>
      </c>
    </row>
    <row r="48" spans="1:8" x14ac:dyDescent="0.25">
      <c r="A48" s="54" t="s">
        <v>62</v>
      </c>
      <c r="B48" s="3" t="s">
        <v>1</v>
      </c>
      <c r="C48" s="5">
        <v>79</v>
      </c>
      <c r="D48" s="5">
        <v>66</v>
      </c>
      <c r="E48" s="14">
        <v>0.83544303797468356</v>
      </c>
      <c r="F48" s="5">
        <v>54</v>
      </c>
      <c r="G48" s="14">
        <v>0.68354430379746833</v>
      </c>
      <c r="H48" s="24">
        <v>2.7833333333333332</v>
      </c>
    </row>
    <row r="49" spans="1:8" x14ac:dyDescent="0.25">
      <c r="A49" s="54"/>
      <c r="B49" s="3" t="s">
        <v>2</v>
      </c>
      <c r="C49" s="5">
        <v>67</v>
      </c>
      <c r="D49" s="5">
        <v>48</v>
      </c>
      <c r="E49" s="14">
        <v>0.71641791044776115</v>
      </c>
      <c r="F49" s="5">
        <v>30</v>
      </c>
      <c r="G49" s="14">
        <v>0.44776119402985076</v>
      </c>
      <c r="H49" s="24">
        <v>2.2083333333333335</v>
      </c>
    </row>
    <row r="50" spans="1:8" x14ac:dyDescent="0.25">
      <c r="A50" s="54"/>
      <c r="B50" s="3" t="s">
        <v>3</v>
      </c>
      <c r="C50" s="5">
        <v>54</v>
      </c>
      <c r="D50" s="5">
        <v>43</v>
      </c>
      <c r="E50" s="14">
        <v>0.79629629629629628</v>
      </c>
      <c r="F50" s="5">
        <v>33</v>
      </c>
      <c r="G50" s="14">
        <v>0.61111111111111116</v>
      </c>
      <c r="H50" s="24">
        <v>2.6418604651162791</v>
      </c>
    </row>
    <row r="51" spans="1:8" x14ac:dyDescent="0.25">
      <c r="A51" s="54"/>
      <c r="B51" s="3" t="s">
        <v>4</v>
      </c>
      <c r="C51" s="5">
        <v>76</v>
      </c>
      <c r="D51" s="5">
        <v>66</v>
      </c>
      <c r="E51" s="14">
        <v>0.86842105263157898</v>
      </c>
      <c r="F51" s="5">
        <v>52</v>
      </c>
      <c r="G51" s="14">
        <v>0.68421052631578949</v>
      </c>
      <c r="H51" s="24">
        <v>2.5757575757575757</v>
      </c>
    </row>
    <row r="52" spans="1:8" x14ac:dyDescent="0.25">
      <c r="A52" s="54"/>
      <c r="B52" s="3" t="s">
        <v>5</v>
      </c>
      <c r="C52" s="5">
        <v>78</v>
      </c>
      <c r="D52" s="5">
        <v>69</v>
      </c>
      <c r="E52" s="14">
        <v>0.88461538461538458</v>
      </c>
      <c r="F52" s="5">
        <v>51</v>
      </c>
      <c r="G52" s="14">
        <v>0.65384615384615385</v>
      </c>
      <c r="H52" s="24">
        <v>2.6173913043478261</v>
      </c>
    </row>
    <row r="53" spans="1:8" x14ac:dyDescent="0.25">
      <c r="A53" s="54" t="s">
        <v>63</v>
      </c>
      <c r="B53" s="3" t="s">
        <v>1</v>
      </c>
      <c r="C53" s="5">
        <v>34</v>
      </c>
      <c r="D53" s="5">
        <v>30</v>
      </c>
      <c r="E53" s="14">
        <v>0.88235294117647056</v>
      </c>
      <c r="F53" s="5">
        <v>24</v>
      </c>
      <c r="G53" s="14">
        <v>0.70588235294117652</v>
      </c>
      <c r="H53" s="24">
        <v>2.7586206896551726</v>
      </c>
    </row>
    <row r="54" spans="1:8" x14ac:dyDescent="0.25">
      <c r="A54" s="54"/>
      <c r="B54" s="3" t="s">
        <v>2</v>
      </c>
      <c r="C54" s="5">
        <v>24</v>
      </c>
      <c r="D54" s="5">
        <v>22</v>
      </c>
      <c r="E54" s="14">
        <v>0.91666666666666663</v>
      </c>
      <c r="F54" s="5">
        <v>19</v>
      </c>
      <c r="G54" s="14">
        <v>0.79166666666666663</v>
      </c>
      <c r="H54" s="24">
        <v>3.168181818181818</v>
      </c>
    </row>
    <row r="55" spans="1:8" x14ac:dyDescent="0.25">
      <c r="A55" s="54"/>
      <c r="B55" s="3" t="s">
        <v>3</v>
      </c>
      <c r="C55" s="5">
        <v>12</v>
      </c>
      <c r="D55" s="5">
        <v>9</v>
      </c>
      <c r="E55" s="14">
        <v>0.75</v>
      </c>
      <c r="F55" s="5">
        <v>8</v>
      </c>
      <c r="G55" s="14">
        <v>0.66666666666666663</v>
      </c>
      <c r="H55" s="24">
        <v>2.6666666666666665</v>
      </c>
    </row>
    <row r="56" spans="1:8" x14ac:dyDescent="0.25">
      <c r="A56" s="54"/>
      <c r="B56" s="3" t="s">
        <v>4</v>
      </c>
      <c r="C56" s="5">
        <v>11</v>
      </c>
      <c r="D56" s="5">
        <v>10</v>
      </c>
      <c r="E56" s="14">
        <v>0.90909090909090906</v>
      </c>
      <c r="F56" s="5">
        <v>10</v>
      </c>
      <c r="G56" s="14">
        <v>0.90909090909090906</v>
      </c>
      <c r="H56" s="24">
        <v>3.6</v>
      </c>
    </row>
    <row r="57" spans="1:8" x14ac:dyDescent="0.25">
      <c r="A57" s="54"/>
      <c r="B57" s="3" t="s">
        <v>5</v>
      </c>
      <c r="C57" s="5">
        <v>11</v>
      </c>
      <c r="D57" s="5">
        <v>9</v>
      </c>
      <c r="E57" s="14">
        <v>0.81818181818181823</v>
      </c>
      <c r="F57" s="5">
        <v>9</v>
      </c>
      <c r="G57" s="14">
        <v>0.81818181818181823</v>
      </c>
      <c r="H57" s="24">
        <v>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A3"/>
    </sheetView>
  </sheetViews>
  <sheetFormatPr defaultRowHeight="15" x14ac:dyDescent="0.25"/>
  <cols>
    <col min="1" max="1" width="23.28515625" customWidth="1"/>
  </cols>
  <sheetData>
    <row r="1" spans="1:6" x14ac:dyDescent="0.25">
      <c r="A1" s="58" t="s">
        <v>41</v>
      </c>
      <c r="B1" s="59"/>
      <c r="C1" s="59"/>
      <c r="D1" s="59"/>
      <c r="E1" s="59"/>
      <c r="F1" s="59"/>
    </row>
    <row r="2" spans="1:6" x14ac:dyDescent="0.25">
      <c r="A2" s="60" t="s">
        <v>87</v>
      </c>
      <c r="B2" s="45" t="s">
        <v>88</v>
      </c>
      <c r="C2" s="45"/>
      <c r="D2" s="45"/>
      <c r="E2" s="45"/>
      <c r="F2" s="45"/>
    </row>
    <row r="3" spans="1:6" x14ac:dyDescent="0.25">
      <c r="A3" s="60"/>
      <c r="B3" s="33" t="s">
        <v>75</v>
      </c>
      <c r="C3" s="33" t="s">
        <v>76</v>
      </c>
      <c r="D3" s="33" t="s">
        <v>77</v>
      </c>
      <c r="E3" s="33" t="s">
        <v>78</v>
      </c>
      <c r="F3" s="33" t="s">
        <v>79</v>
      </c>
    </row>
    <row r="4" spans="1:6" x14ac:dyDescent="0.25">
      <c r="A4" s="37" t="s">
        <v>74</v>
      </c>
      <c r="B4" s="1">
        <v>37</v>
      </c>
      <c r="C4" s="1">
        <v>14</v>
      </c>
      <c r="D4" s="1">
        <v>10</v>
      </c>
      <c r="E4" s="1">
        <v>5</v>
      </c>
      <c r="F4" s="1">
        <v>37</v>
      </c>
    </row>
    <row r="5" spans="1:6" x14ac:dyDescent="0.25">
      <c r="A5" s="37" t="s">
        <v>80</v>
      </c>
      <c r="B5" s="1">
        <v>54</v>
      </c>
      <c r="C5" s="1">
        <v>37</v>
      </c>
      <c r="D5" s="1">
        <v>24</v>
      </c>
      <c r="E5" s="1">
        <v>17</v>
      </c>
      <c r="F5" s="1">
        <v>32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6" customWidth="1"/>
    <col min="2" max="11" width="11.7109375" style="10" customWidth="1"/>
  </cols>
  <sheetData>
    <row r="1" spans="1:11" ht="45" x14ac:dyDescent="0.25">
      <c r="A1" s="34" t="s">
        <v>37</v>
      </c>
      <c r="B1" s="11" t="s">
        <v>64</v>
      </c>
      <c r="C1" s="11" t="s">
        <v>65</v>
      </c>
      <c r="D1" s="11" t="s">
        <v>66</v>
      </c>
      <c r="E1" s="11" t="s">
        <v>67</v>
      </c>
      <c r="F1" s="11" t="s">
        <v>68</v>
      </c>
      <c r="G1" s="11" t="s">
        <v>69</v>
      </c>
      <c r="H1" s="11" t="s">
        <v>70</v>
      </c>
      <c r="I1" s="11" t="s">
        <v>71</v>
      </c>
      <c r="J1" s="11" t="s">
        <v>72</v>
      </c>
      <c r="K1" s="11" t="s">
        <v>73</v>
      </c>
    </row>
    <row r="2" spans="1:11" x14ac:dyDescent="0.25">
      <c r="A2" s="35" t="s">
        <v>1</v>
      </c>
      <c r="B2" s="27">
        <v>22</v>
      </c>
      <c r="C2" s="28">
        <v>2959.9996560000004</v>
      </c>
      <c r="D2" s="29">
        <v>585.90650356294532</v>
      </c>
      <c r="E2" s="28">
        <v>98.666655200000008</v>
      </c>
      <c r="F2" s="28">
        <v>5.0520000000000014</v>
      </c>
      <c r="G2" s="30">
        <v>2.3850000000000007</v>
      </c>
      <c r="H2" s="29">
        <v>19.530216785431509</v>
      </c>
      <c r="I2" s="27">
        <v>892</v>
      </c>
      <c r="J2" s="27">
        <v>995</v>
      </c>
      <c r="K2" s="31">
        <v>0.89648241206030155</v>
      </c>
    </row>
    <row r="3" spans="1:11" x14ac:dyDescent="0.25">
      <c r="A3" s="35" t="s">
        <v>2</v>
      </c>
      <c r="B3" s="27">
        <v>22</v>
      </c>
      <c r="C3" s="28">
        <v>2953.8996479999996</v>
      </c>
      <c r="D3" s="29">
        <v>590.54371211515365</v>
      </c>
      <c r="E3" s="28">
        <v>98.463321599999986</v>
      </c>
      <c r="F3" s="28">
        <v>5.0020000000000016</v>
      </c>
      <c r="G3" s="30">
        <v>2.0680000000000009</v>
      </c>
      <c r="H3" s="29">
        <v>19.684790403838456</v>
      </c>
      <c r="I3" s="27">
        <v>882</v>
      </c>
      <c r="J3" s="27">
        <v>1000</v>
      </c>
      <c r="K3" s="31">
        <v>0.88200000000000001</v>
      </c>
    </row>
    <row r="4" spans="1:11" x14ac:dyDescent="0.25">
      <c r="A4" s="35" t="s">
        <v>3</v>
      </c>
      <c r="B4" s="27">
        <v>22</v>
      </c>
      <c r="C4" s="28">
        <v>2647.9996739999997</v>
      </c>
      <c r="D4" s="29">
        <v>529.38817952818863</v>
      </c>
      <c r="E4" s="28">
        <v>88.266655800000009</v>
      </c>
      <c r="F4" s="28">
        <v>5.0020000000000007</v>
      </c>
      <c r="G4" s="30">
        <v>1.9350000000000005</v>
      </c>
      <c r="H4" s="29">
        <v>17.646272650939622</v>
      </c>
      <c r="I4" s="27">
        <v>789</v>
      </c>
      <c r="J4" s="27">
        <v>1000</v>
      </c>
      <c r="K4" s="31">
        <v>0.78900000000000003</v>
      </c>
    </row>
    <row r="5" spans="1:11" x14ac:dyDescent="0.25">
      <c r="A5" s="35" t="s">
        <v>4</v>
      </c>
      <c r="B5" s="27">
        <v>21</v>
      </c>
      <c r="C5" s="30">
        <v>2934.7996619999999</v>
      </c>
      <c r="D5" s="32">
        <v>609.27145300919665</v>
      </c>
      <c r="E5" s="30">
        <v>97.826655400000007</v>
      </c>
      <c r="F5" s="30">
        <v>4.8169000000000013</v>
      </c>
      <c r="G5" s="30">
        <v>1.6168000000000009</v>
      </c>
      <c r="H5" s="32">
        <v>20.309048433639887</v>
      </c>
      <c r="I5" s="27">
        <v>863</v>
      </c>
      <c r="J5" s="27">
        <v>1004</v>
      </c>
      <c r="K5" s="31">
        <v>0.85956175298804782</v>
      </c>
    </row>
    <row r="6" spans="1:11" x14ac:dyDescent="0.25">
      <c r="A6" s="35" t="s">
        <v>5</v>
      </c>
      <c r="B6" s="27">
        <v>23</v>
      </c>
      <c r="C6" s="28">
        <v>2997.2850029999986</v>
      </c>
      <c r="D6" s="29">
        <v>561.9628399205036</v>
      </c>
      <c r="E6" s="28">
        <v>99.909500099999974</v>
      </c>
      <c r="F6" s="28">
        <v>5.3336000000000015</v>
      </c>
      <c r="G6" s="30">
        <v>2.200200000000001</v>
      </c>
      <c r="H6" s="29">
        <v>18.732094664016788</v>
      </c>
      <c r="I6" s="27">
        <v>882</v>
      </c>
      <c r="J6" s="27">
        <v>1165</v>
      </c>
      <c r="K6" s="31">
        <v>0.75708154506437764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dcterms:created xsi:type="dcterms:W3CDTF">2017-09-01T20:57:23Z</dcterms:created>
  <dcterms:modified xsi:type="dcterms:W3CDTF">2018-01-29T17:45:42Z</dcterms:modified>
</cp:coreProperties>
</file>