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5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L10" i="1"/>
  <c r="C4" i="1"/>
  <c r="C5" i="1"/>
  <c r="C6" i="1"/>
  <c r="E4" i="1"/>
  <c r="E5" i="1"/>
  <c r="E6" i="1"/>
  <c r="G4" i="1"/>
  <c r="G5" i="1"/>
  <c r="G6" i="1"/>
  <c r="I4" i="1"/>
  <c r="I5" i="1"/>
  <c r="I6" i="1"/>
  <c r="K4" i="1"/>
  <c r="K5" i="1"/>
  <c r="K6" i="1"/>
  <c r="I7" i="1"/>
  <c r="J35" i="1"/>
  <c r="H35" i="1"/>
  <c r="I35" i="1" s="1"/>
  <c r="F35" i="1"/>
  <c r="G35" i="1" s="1"/>
  <c r="D35" i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L17" i="1"/>
  <c r="L16" i="1"/>
  <c r="L15" i="1"/>
  <c r="L14" i="1"/>
  <c r="L13" i="1"/>
  <c r="L12" i="1"/>
  <c r="L11" i="1"/>
  <c r="L9" i="1"/>
  <c r="J7" i="1"/>
  <c r="K7" i="1" s="1"/>
  <c r="H7" i="1"/>
  <c r="F7" i="1"/>
  <c r="G7" i="1" s="1"/>
  <c r="D7" i="1"/>
  <c r="E7" i="1" s="1"/>
  <c r="B7" i="1"/>
  <c r="C7" i="1" s="1"/>
  <c r="L6" i="1"/>
  <c r="L5" i="1"/>
  <c r="L4" i="1"/>
  <c r="L18" i="1" l="1"/>
  <c r="C18" i="1"/>
  <c r="L35" i="1"/>
  <c r="K35" i="1"/>
  <c r="L31" i="1"/>
  <c r="L24" i="1"/>
  <c r="L7" i="1"/>
</calcChain>
</file>

<file path=xl/sharedStrings.xml><?xml version="1.0" encoding="utf-8"?>
<sst xmlns="http://schemas.openxmlformats.org/spreadsheetml/2006/main" count="519" uniqueCount="89">
  <si>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</si>
  <si>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</si>
  <si>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</si>
  <si>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</si>
  <si>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</si>
  <si>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</si>
  <si>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</si>
  <si>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</si>
  <si>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</si>
  <si>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</si>
  <si>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</si>
  <si>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</si>
  <si>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</si>
  <si>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</si>
  <si>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</si>
  <si>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</si>
  <si>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</si>
  <si>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</si>
  <si>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</si>
  <si>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</si>
  <si>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</si>
  <si>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</si>
  <si>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</si>
  <si>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</si>
  <si>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</si>
  <si>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</si>
  <si>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</si>
  <si>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</si>
  <si>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</si>
  <si>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</si>
  <si>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</si>
  <si>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</si>
  <si>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</si>
  <si>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</si>
  <si>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</si>
  <si>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Biology
Student Characteristics</t>
  </si>
  <si>
    <t>Program</t>
  </si>
  <si>
    <t>Term</t>
  </si>
  <si>
    <t>Success Rate</t>
  </si>
  <si>
    <t>Course</t>
  </si>
  <si>
    <t>Biology
Success and Retention Rates by Course</t>
  </si>
  <si>
    <t>Biology</t>
  </si>
  <si>
    <t>BIO-122 : The Secret Life of Plants</t>
  </si>
  <si>
    <t>BIO-130 : General Biology I</t>
  </si>
  <si>
    <t>BIO-131 : General Biology I Laboratory</t>
  </si>
  <si>
    <t>BIO-133 : Ethnoecology</t>
  </si>
  <si>
    <t>BIO-134 : Ethnobotany</t>
  </si>
  <si>
    <t>BIO-140 : Human Anatomy</t>
  </si>
  <si>
    <t>BIO-141 : Human Physiology</t>
  </si>
  <si>
    <t>BIO-141L : Lab in Human Physiology</t>
  </si>
  <si>
    <t>BIO-152 : Paramedical Microbiology</t>
  </si>
  <si>
    <t>BIO-199 : Special Studies/Projects BIO</t>
  </si>
  <si>
    <t>BIO-230 : Cellular/Molecular/Evolu Bio</t>
  </si>
  <si>
    <t>BIO-240 : Ecology/Evol/Organismal Bio</t>
  </si>
  <si>
    <t>BIO-251 : Human Dissection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</si>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</sst>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M9" sqref="M9"/>
    </sheetView>
  </sheetViews>
  <sheetFormatPr defaultRowHeight="15" x14ac:dyDescent="0.25"/>
  <cols>
    <col min="1" max="1" width="30" style="9" customWidth="1"/>
    <col min="2" max="12" width="8.28515625" style="16" customWidth="1"/>
  </cols>
  <sheetData>
    <row r="1" spans="1:12" x14ac:dyDescent="0.25">
      <c r="A1" s="45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0" x14ac:dyDescent="0.25">
      <c r="A3" s="4" t="s">
        <v>0</v>
      </c>
      <c r="B3" s="44" t="s">
        <v>1</v>
      </c>
      <c r="C3" s="44"/>
      <c r="D3" s="44" t="s">
        <v>2</v>
      </c>
      <c r="E3" s="44"/>
      <c r="F3" s="44" t="s">
        <v>3</v>
      </c>
      <c r="G3" s="44"/>
      <c r="H3" s="44" t="s">
        <v>4</v>
      </c>
      <c r="I3" s="44"/>
      <c r="J3" s="44" t="s">
        <v>5</v>
      </c>
      <c r="K3" s="44"/>
      <c r="L3" s="11" t="s">
        <v>6</v>
      </c>
    </row>
    <row r="4" spans="1:12" x14ac:dyDescent="0.25">
      <c r="A4" s="5" t="s">
        <v>7</v>
      </c>
      <c r="B4" s="12">
        <v>481</v>
      </c>
      <c r="C4" s="13">
        <f t="shared" ref="C4:C6" si="0">B4/735</f>
        <v>0.65442176870748303</v>
      </c>
      <c r="D4" s="12">
        <v>472</v>
      </c>
      <c r="E4" s="13">
        <f t="shared" ref="E4:E6" si="1">D4/767</f>
        <v>0.61538461538461542</v>
      </c>
      <c r="F4" s="12">
        <v>564</v>
      </c>
      <c r="G4" s="13">
        <f t="shared" ref="G4:G6" si="2">F4/868</f>
        <v>0.64976958525345618</v>
      </c>
      <c r="H4" s="12">
        <v>622</v>
      </c>
      <c r="I4" s="13">
        <f t="shared" ref="I4:I6" si="3">H4/989</f>
        <v>0.62891809908998986</v>
      </c>
      <c r="J4" s="12">
        <v>651</v>
      </c>
      <c r="K4" s="13">
        <f t="shared" ref="K4:K6" si="4">J4/989</f>
        <v>0.65824064711830133</v>
      </c>
      <c r="L4" s="13">
        <f>(J4-B4)/B4</f>
        <v>0.35343035343035345</v>
      </c>
    </row>
    <row r="5" spans="1:12" x14ac:dyDescent="0.25">
      <c r="A5" s="5" t="s">
        <v>8</v>
      </c>
      <c r="B5" s="12">
        <v>247</v>
      </c>
      <c r="C5" s="13">
        <f t="shared" si="0"/>
        <v>0.33605442176870748</v>
      </c>
      <c r="D5" s="12">
        <v>291</v>
      </c>
      <c r="E5" s="13">
        <f t="shared" si="1"/>
        <v>0.37940026075619299</v>
      </c>
      <c r="F5" s="12">
        <v>301</v>
      </c>
      <c r="G5" s="13">
        <f t="shared" si="2"/>
        <v>0.34677419354838712</v>
      </c>
      <c r="H5" s="12">
        <v>362</v>
      </c>
      <c r="I5" s="13">
        <f t="shared" si="3"/>
        <v>0.36602628918099089</v>
      </c>
      <c r="J5" s="12">
        <v>326</v>
      </c>
      <c r="K5" s="13">
        <f t="shared" si="4"/>
        <v>0.32962588473205257</v>
      </c>
      <c r="L5" s="13">
        <f t="shared" ref="L5:L7" si="5">(J5-B5)/B5</f>
        <v>0.31983805668016196</v>
      </c>
    </row>
    <row r="6" spans="1:12" x14ac:dyDescent="0.25">
      <c r="A6" s="5" t="s">
        <v>9</v>
      </c>
      <c r="B6" s="12">
        <v>7</v>
      </c>
      <c r="C6" s="13">
        <f t="shared" si="0"/>
        <v>9.5238095238095247E-3</v>
      </c>
      <c r="D6" s="12">
        <v>4</v>
      </c>
      <c r="E6" s="13">
        <f t="shared" si="1"/>
        <v>5.2151238591916557E-3</v>
      </c>
      <c r="F6" s="12">
        <v>3</v>
      </c>
      <c r="G6" s="13">
        <f t="shared" si="2"/>
        <v>3.4562211981566822E-3</v>
      </c>
      <c r="H6" s="12">
        <v>5</v>
      </c>
      <c r="I6" s="13">
        <f t="shared" si="3"/>
        <v>5.0556117290192111E-3</v>
      </c>
      <c r="J6" s="12">
        <v>12</v>
      </c>
      <c r="K6" s="13">
        <f t="shared" si="4"/>
        <v>1.2133468149646108E-2</v>
      </c>
      <c r="L6" s="13">
        <f t="shared" si="5"/>
        <v>0.7142857142857143</v>
      </c>
    </row>
    <row r="7" spans="1:12" s="43" customFormat="1" x14ac:dyDescent="0.25">
      <c r="A7" s="6" t="s">
        <v>10</v>
      </c>
      <c r="B7" s="14">
        <f>SUM(B4:B6)</f>
        <v>735</v>
      </c>
      <c r="C7" s="15">
        <f>B7/735</f>
        <v>1</v>
      </c>
      <c r="D7" s="14">
        <f t="shared" ref="D7:H7" si="6">SUM(D4:D6)</f>
        <v>767</v>
      </c>
      <c r="E7" s="15">
        <f>D7/767</f>
        <v>1</v>
      </c>
      <c r="F7" s="14">
        <f t="shared" si="6"/>
        <v>868</v>
      </c>
      <c r="G7" s="15">
        <f>F7/868</f>
        <v>1</v>
      </c>
      <c r="H7" s="14">
        <f t="shared" si="6"/>
        <v>989</v>
      </c>
      <c r="I7" s="15">
        <f>H7/989</f>
        <v>1</v>
      </c>
      <c r="J7" s="14">
        <f>SUM(J4:J6)</f>
        <v>989</v>
      </c>
      <c r="K7" s="15">
        <f>J7/989</f>
        <v>1</v>
      </c>
      <c r="L7" s="15">
        <f t="shared" si="5"/>
        <v>0.34557823129251702</v>
      </c>
    </row>
    <row r="8" spans="1:12" ht="30" x14ac:dyDescent="0.25">
      <c r="A8" s="4" t="s">
        <v>11</v>
      </c>
      <c r="B8" s="44" t="s">
        <v>1</v>
      </c>
      <c r="C8" s="44"/>
      <c r="D8" s="44" t="s">
        <v>2</v>
      </c>
      <c r="E8" s="44"/>
      <c r="F8" s="44" t="s">
        <v>3</v>
      </c>
      <c r="G8" s="44"/>
      <c r="H8" s="44" t="s">
        <v>4</v>
      </c>
      <c r="I8" s="44"/>
      <c r="J8" s="44" t="s">
        <v>5</v>
      </c>
      <c r="K8" s="44"/>
      <c r="L8" s="11" t="s">
        <v>6</v>
      </c>
    </row>
    <row r="9" spans="1:12" x14ac:dyDescent="0.25">
      <c r="A9" s="5" t="s">
        <v>12</v>
      </c>
      <c r="B9" s="12">
        <v>46</v>
      </c>
      <c r="C9" s="13">
        <f>B9/735</f>
        <v>6.2585034013605448E-2</v>
      </c>
      <c r="D9" s="12">
        <v>41</v>
      </c>
      <c r="E9" s="13">
        <f>D9/767</f>
        <v>5.3455019556714473E-2</v>
      </c>
      <c r="F9" s="12">
        <v>48</v>
      </c>
      <c r="G9" s="13">
        <f>F9/868</f>
        <v>5.5299539170506916E-2</v>
      </c>
      <c r="H9" s="12">
        <v>48</v>
      </c>
      <c r="I9" s="13">
        <f>H9/989</f>
        <v>4.8533872598584431E-2</v>
      </c>
      <c r="J9" s="12">
        <v>42</v>
      </c>
      <c r="K9" s="13">
        <f>J9/989</f>
        <v>4.2467138523761376E-2</v>
      </c>
      <c r="L9" s="13">
        <f t="shared" ref="L9:L18" si="7">(J9-B9)/B9</f>
        <v>-8.6956521739130432E-2</v>
      </c>
    </row>
    <row r="10" spans="1:12" x14ac:dyDescent="0.25">
      <c r="A10" s="5" t="s">
        <v>13</v>
      </c>
      <c r="B10" s="12">
        <v>4</v>
      </c>
      <c r="C10" s="13">
        <f t="shared" ref="C10:C35" si="8">B10/735</f>
        <v>5.4421768707482989E-3</v>
      </c>
      <c r="D10" s="12">
        <v>3</v>
      </c>
      <c r="E10" s="13">
        <f t="shared" ref="E10:E35" si="9">D10/767</f>
        <v>3.9113428943937422E-3</v>
      </c>
      <c r="F10" s="12">
        <v>4</v>
      </c>
      <c r="G10" s="13">
        <f t="shared" ref="G10:G35" si="10">F10/868</f>
        <v>4.608294930875576E-3</v>
      </c>
      <c r="H10" s="12">
        <v>2</v>
      </c>
      <c r="I10" s="13">
        <f t="shared" ref="I10:I35" si="11">H10/989</f>
        <v>2.0222446916076846E-3</v>
      </c>
      <c r="J10" s="12">
        <v>2</v>
      </c>
      <c r="K10" s="13">
        <f t="shared" ref="K10:K35" si="12">J10/989</f>
        <v>2.0222446916076846E-3</v>
      </c>
      <c r="L10" s="13">
        <f t="shared" si="7"/>
        <v>-0.5</v>
      </c>
    </row>
    <row r="11" spans="1:12" x14ac:dyDescent="0.25">
      <c r="A11" s="5" t="s">
        <v>15</v>
      </c>
      <c r="B11" s="12">
        <v>32</v>
      </c>
      <c r="C11" s="13">
        <f t="shared" si="8"/>
        <v>4.3537414965986392E-2</v>
      </c>
      <c r="D11" s="12">
        <v>31</v>
      </c>
      <c r="E11" s="13">
        <f t="shared" si="9"/>
        <v>4.0417209908735333E-2</v>
      </c>
      <c r="F11" s="12">
        <v>30</v>
      </c>
      <c r="G11" s="13">
        <f t="shared" si="10"/>
        <v>3.4562211981566823E-2</v>
      </c>
      <c r="H11" s="12">
        <v>38</v>
      </c>
      <c r="I11" s="13">
        <f t="shared" si="11"/>
        <v>3.8422649140546009E-2</v>
      </c>
      <c r="J11" s="12">
        <v>39</v>
      </c>
      <c r="K11" s="13">
        <f t="shared" si="12"/>
        <v>3.9433771486349849E-2</v>
      </c>
      <c r="L11" s="13">
        <f t="shared" si="7"/>
        <v>0.21875</v>
      </c>
    </row>
    <row r="12" spans="1:12" x14ac:dyDescent="0.25">
      <c r="A12" s="5" t="s">
        <v>16</v>
      </c>
      <c r="B12" s="12">
        <v>33</v>
      </c>
      <c r="C12" s="13">
        <f t="shared" si="8"/>
        <v>4.4897959183673466E-2</v>
      </c>
      <c r="D12" s="12">
        <v>35</v>
      </c>
      <c r="E12" s="13">
        <f t="shared" si="9"/>
        <v>4.563233376792699E-2</v>
      </c>
      <c r="F12" s="12">
        <v>44</v>
      </c>
      <c r="G12" s="13">
        <f t="shared" si="10"/>
        <v>5.0691244239631339E-2</v>
      </c>
      <c r="H12" s="12">
        <v>43</v>
      </c>
      <c r="I12" s="13">
        <f t="shared" si="11"/>
        <v>4.3478260869565216E-2</v>
      </c>
      <c r="J12" s="12">
        <v>44</v>
      </c>
      <c r="K12" s="13">
        <f t="shared" si="12"/>
        <v>4.4489383215369056E-2</v>
      </c>
      <c r="L12" s="13">
        <f t="shared" si="7"/>
        <v>0.33333333333333331</v>
      </c>
    </row>
    <row r="13" spans="1:12" x14ac:dyDescent="0.25">
      <c r="A13" s="5" t="s">
        <v>17</v>
      </c>
      <c r="B13" s="12">
        <v>233</v>
      </c>
      <c r="C13" s="13">
        <f t="shared" si="8"/>
        <v>0.31700680272108844</v>
      </c>
      <c r="D13" s="12">
        <v>261</v>
      </c>
      <c r="E13" s="13">
        <f t="shared" si="9"/>
        <v>0.34028683181225555</v>
      </c>
      <c r="F13" s="12">
        <v>315</v>
      </c>
      <c r="G13" s="13">
        <f t="shared" si="10"/>
        <v>0.36290322580645162</v>
      </c>
      <c r="H13" s="12">
        <v>365</v>
      </c>
      <c r="I13" s="13">
        <f t="shared" si="11"/>
        <v>0.36905965621840242</v>
      </c>
      <c r="J13" s="12">
        <v>333</v>
      </c>
      <c r="K13" s="13">
        <f t="shared" si="12"/>
        <v>0.33670374115267948</v>
      </c>
      <c r="L13" s="13">
        <f t="shared" si="7"/>
        <v>0.42918454935622319</v>
      </c>
    </row>
    <row r="14" spans="1:12" x14ac:dyDescent="0.25">
      <c r="A14" s="5" t="s">
        <v>18</v>
      </c>
      <c r="B14" s="12">
        <v>3</v>
      </c>
      <c r="C14" s="13">
        <f t="shared" si="8"/>
        <v>4.0816326530612249E-3</v>
      </c>
      <c r="D14" s="12">
        <v>4</v>
      </c>
      <c r="E14" s="13">
        <f t="shared" si="9"/>
        <v>5.2151238591916557E-3</v>
      </c>
      <c r="F14" s="12">
        <v>4</v>
      </c>
      <c r="G14" s="13">
        <f t="shared" si="10"/>
        <v>4.608294930875576E-3</v>
      </c>
      <c r="H14" s="12">
        <v>2</v>
      </c>
      <c r="I14" s="13">
        <f t="shared" si="11"/>
        <v>2.0222446916076846E-3</v>
      </c>
      <c r="J14" s="12">
        <v>5</v>
      </c>
      <c r="K14" s="13">
        <f t="shared" si="12"/>
        <v>5.0556117290192111E-3</v>
      </c>
      <c r="L14" s="13">
        <f t="shared" si="7"/>
        <v>0.66666666666666663</v>
      </c>
    </row>
    <row r="15" spans="1:12" x14ac:dyDescent="0.25">
      <c r="A15" s="5" t="s">
        <v>19</v>
      </c>
      <c r="B15" s="12">
        <v>304</v>
      </c>
      <c r="C15" s="13">
        <f t="shared" si="8"/>
        <v>0.41360544217687073</v>
      </c>
      <c r="D15" s="12">
        <v>330</v>
      </c>
      <c r="E15" s="13">
        <f t="shared" si="9"/>
        <v>0.43024771838331161</v>
      </c>
      <c r="F15" s="12">
        <v>341</v>
      </c>
      <c r="G15" s="13">
        <f t="shared" si="10"/>
        <v>0.39285714285714285</v>
      </c>
      <c r="H15" s="12">
        <v>412</v>
      </c>
      <c r="I15" s="13">
        <f t="shared" si="11"/>
        <v>0.416582406471183</v>
      </c>
      <c r="J15" s="12">
        <v>451</v>
      </c>
      <c r="K15" s="13">
        <f t="shared" si="12"/>
        <v>0.45601617795753285</v>
      </c>
      <c r="L15" s="13">
        <f t="shared" si="7"/>
        <v>0.48355263157894735</v>
      </c>
    </row>
    <row r="16" spans="1:12" x14ac:dyDescent="0.25">
      <c r="A16" s="5" t="s">
        <v>20</v>
      </c>
      <c r="B16" s="12">
        <v>51</v>
      </c>
      <c r="C16" s="13">
        <f t="shared" si="8"/>
        <v>6.9387755102040816E-2</v>
      </c>
      <c r="D16" s="12">
        <v>49</v>
      </c>
      <c r="E16" s="13">
        <f t="shared" si="9"/>
        <v>6.3885267275097787E-2</v>
      </c>
      <c r="F16" s="12">
        <v>67</v>
      </c>
      <c r="G16" s="13">
        <f t="shared" si="10"/>
        <v>7.7188940092165897E-2</v>
      </c>
      <c r="H16" s="12">
        <v>68</v>
      </c>
      <c r="I16" s="13">
        <f t="shared" si="11"/>
        <v>6.8756319514661268E-2</v>
      </c>
      <c r="J16" s="12">
        <v>60</v>
      </c>
      <c r="K16" s="13">
        <f t="shared" si="12"/>
        <v>6.0667340748230533E-2</v>
      </c>
      <c r="L16" s="13">
        <f t="shared" si="7"/>
        <v>0.17647058823529413</v>
      </c>
    </row>
    <row r="17" spans="1:12" x14ac:dyDescent="0.25">
      <c r="A17" s="5" t="s">
        <v>21</v>
      </c>
      <c r="B17" s="12">
        <v>29</v>
      </c>
      <c r="C17" s="13">
        <f t="shared" si="8"/>
        <v>3.9455782312925167E-2</v>
      </c>
      <c r="D17" s="12">
        <v>13</v>
      </c>
      <c r="E17" s="13">
        <f t="shared" si="9"/>
        <v>1.6949152542372881E-2</v>
      </c>
      <c r="F17" s="12">
        <v>15</v>
      </c>
      <c r="G17" s="13">
        <f t="shared" si="10"/>
        <v>1.7281105990783412E-2</v>
      </c>
      <c r="H17" s="12">
        <v>11</v>
      </c>
      <c r="I17" s="13">
        <f t="shared" si="11"/>
        <v>1.1122345803842264E-2</v>
      </c>
      <c r="J17" s="12">
        <v>13</v>
      </c>
      <c r="K17" s="13">
        <f t="shared" si="12"/>
        <v>1.314459049544995E-2</v>
      </c>
      <c r="L17" s="13">
        <f t="shared" si="7"/>
        <v>-0.55172413793103448</v>
      </c>
    </row>
    <row r="18" spans="1:12" s="43" customFormat="1" x14ac:dyDescent="0.25">
      <c r="A18" s="6" t="s">
        <v>10</v>
      </c>
      <c r="B18" s="14">
        <f>SUM(B9:B17)</f>
        <v>735</v>
      </c>
      <c r="C18" s="15">
        <f t="shared" si="8"/>
        <v>1</v>
      </c>
      <c r="D18" s="14">
        <f t="shared" ref="D18:J18" si="13">SUM(D9:D17)</f>
        <v>767</v>
      </c>
      <c r="E18" s="15">
        <f t="shared" si="9"/>
        <v>1</v>
      </c>
      <c r="F18" s="14">
        <f t="shared" si="13"/>
        <v>868</v>
      </c>
      <c r="G18" s="15">
        <f t="shared" si="10"/>
        <v>1</v>
      </c>
      <c r="H18" s="14">
        <f t="shared" si="13"/>
        <v>989</v>
      </c>
      <c r="I18" s="15">
        <f t="shared" si="11"/>
        <v>1</v>
      </c>
      <c r="J18" s="14">
        <f t="shared" si="13"/>
        <v>989</v>
      </c>
      <c r="K18" s="15">
        <f t="shared" si="12"/>
        <v>1</v>
      </c>
      <c r="L18" s="15">
        <f t="shared" si="7"/>
        <v>0.34557823129251702</v>
      </c>
    </row>
    <row r="19" spans="1:12" ht="30" x14ac:dyDescent="0.25">
      <c r="A19" s="4" t="s">
        <v>22</v>
      </c>
      <c r="B19" s="44" t="s">
        <v>1</v>
      </c>
      <c r="C19" s="44"/>
      <c r="D19" s="44" t="s">
        <v>2</v>
      </c>
      <c r="E19" s="44"/>
      <c r="F19" s="44" t="s">
        <v>3</v>
      </c>
      <c r="G19" s="44"/>
      <c r="H19" s="44" t="s">
        <v>4</v>
      </c>
      <c r="I19" s="44"/>
      <c r="J19" s="44" t="s">
        <v>5</v>
      </c>
      <c r="K19" s="44"/>
      <c r="L19" s="11" t="s">
        <v>6</v>
      </c>
    </row>
    <row r="20" spans="1:12" x14ac:dyDescent="0.25">
      <c r="A20" s="5" t="s">
        <v>23</v>
      </c>
      <c r="B20" s="12">
        <v>118</v>
      </c>
      <c r="C20" s="13">
        <f t="shared" si="8"/>
        <v>0.16054421768707483</v>
      </c>
      <c r="D20" s="12">
        <v>153</v>
      </c>
      <c r="E20" s="13">
        <f t="shared" si="9"/>
        <v>0.19947848761408082</v>
      </c>
      <c r="F20" s="12">
        <v>179</v>
      </c>
      <c r="G20" s="13">
        <f t="shared" si="10"/>
        <v>0.20622119815668202</v>
      </c>
      <c r="H20" s="12">
        <v>229</v>
      </c>
      <c r="I20" s="13">
        <f t="shared" si="11"/>
        <v>0.23154701718907988</v>
      </c>
      <c r="J20" s="12">
        <v>226</v>
      </c>
      <c r="K20" s="13">
        <f t="shared" si="12"/>
        <v>0.22851365015166836</v>
      </c>
      <c r="L20" s="13">
        <f t="shared" ref="L20:L24" si="14">(J20-B20)/B20</f>
        <v>0.9152542372881356</v>
      </c>
    </row>
    <row r="21" spans="1:12" x14ac:dyDescent="0.25">
      <c r="A21" s="5" t="s">
        <v>24</v>
      </c>
      <c r="B21" s="12">
        <v>419</v>
      </c>
      <c r="C21" s="13">
        <f t="shared" si="8"/>
        <v>0.57006802721088434</v>
      </c>
      <c r="D21" s="12">
        <v>401</v>
      </c>
      <c r="E21" s="13">
        <f t="shared" si="9"/>
        <v>0.52281616688396348</v>
      </c>
      <c r="F21" s="12">
        <v>459</v>
      </c>
      <c r="G21" s="13">
        <f t="shared" si="10"/>
        <v>0.52880184331797231</v>
      </c>
      <c r="H21" s="12">
        <v>521</v>
      </c>
      <c r="I21" s="13">
        <f t="shared" si="11"/>
        <v>0.52679474216380184</v>
      </c>
      <c r="J21" s="12">
        <v>490</v>
      </c>
      <c r="K21" s="13">
        <f t="shared" si="12"/>
        <v>0.49544994944388271</v>
      </c>
      <c r="L21" s="13">
        <f t="shared" si="14"/>
        <v>0.16945107398568018</v>
      </c>
    </row>
    <row r="22" spans="1:12" x14ac:dyDescent="0.25">
      <c r="A22" s="5" t="s">
        <v>25</v>
      </c>
      <c r="B22" s="12">
        <v>154</v>
      </c>
      <c r="C22" s="13">
        <f t="shared" si="8"/>
        <v>0.20952380952380953</v>
      </c>
      <c r="D22" s="12">
        <v>179</v>
      </c>
      <c r="E22" s="13">
        <f t="shared" si="9"/>
        <v>0.23337679269882661</v>
      </c>
      <c r="F22" s="12">
        <v>175</v>
      </c>
      <c r="G22" s="13">
        <f t="shared" si="10"/>
        <v>0.20161290322580644</v>
      </c>
      <c r="H22" s="12">
        <v>202</v>
      </c>
      <c r="I22" s="13">
        <f t="shared" si="11"/>
        <v>0.20424671385237614</v>
      </c>
      <c r="J22" s="12">
        <v>225</v>
      </c>
      <c r="K22" s="13">
        <f t="shared" si="12"/>
        <v>0.2275025278058645</v>
      </c>
      <c r="L22" s="13">
        <f t="shared" si="14"/>
        <v>0.46103896103896103</v>
      </c>
    </row>
    <row r="23" spans="1:12" x14ac:dyDescent="0.25">
      <c r="A23" s="5" t="s">
        <v>26</v>
      </c>
      <c r="B23" s="12">
        <v>44</v>
      </c>
      <c r="C23" s="13">
        <f t="shared" si="8"/>
        <v>5.9863945578231291E-2</v>
      </c>
      <c r="D23" s="12">
        <v>34</v>
      </c>
      <c r="E23" s="13">
        <f t="shared" si="9"/>
        <v>4.4328552803129077E-2</v>
      </c>
      <c r="F23" s="12">
        <v>55</v>
      </c>
      <c r="G23" s="13">
        <f t="shared" si="10"/>
        <v>6.3364055299539174E-2</v>
      </c>
      <c r="H23" s="12">
        <v>37</v>
      </c>
      <c r="I23" s="13">
        <f t="shared" si="11"/>
        <v>3.7411526794742161E-2</v>
      </c>
      <c r="J23" s="12">
        <v>48</v>
      </c>
      <c r="K23" s="13">
        <f t="shared" si="12"/>
        <v>4.8533872598584431E-2</v>
      </c>
      <c r="L23" s="13">
        <f t="shared" si="14"/>
        <v>9.0909090909090912E-2</v>
      </c>
    </row>
    <row r="24" spans="1:12" s="43" customFormat="1" x14ac:dyDescent="0.25">
      <c r="A24" s="6" t="s">
        <v>10</v>
      </c>
      <c r="B24" s="14">
        <f>SUM(B20:B23)</f>
        <v>735</v>
      </c>
      <c r="C24" s="15">
        <f t="shared" si="8"/>
        <v>1</v>
      </c>
      <c r="D24" s="14">
        <f t="shared" ref="D24:J24" si="15">SUM(D20:D23)</f>
        <v>767</v>
      </c>
      <c r="E24" s="15">
        <f t="shared" si="9"/>
        <v>1</v>
      </c>
      <c r="F24" s="14">
        <f t="shared" si="15"/>
        <v>868</v>
      </c>
      <c r="G24" s="15">
        <f t="shared" si="10"/>
        <v>1</v>
      </c>
      <c r="H24" s="14">
        <f t="shared" si="15"/>
        <v>989</v>
      </c>
      <c r="I24" s="15">
        <f t="shared" si="11"/>
        <v>1</v>
      </c>
      <c r="J24" s="14">
        <f t="shared" si="15"/>
        <v>989</v>
      </c>
      <c r="K24" s="15">
        <f t="shared" si="12"/>
        <v>1</v>
      </c>
      <c r="L24" s="15">
        <f t="shared" si="14"/>
        <v>0.34557823129251702</v>
      </c>
    </row>
    <row r="25" spans="1:12" ht="30" x14ac:dyDescent="0.25">
      <c r="A25" s="7" t="s">
        <v>27</v>
      </c>
      <c r="B25" s="44" t="s">
        <v>1</v>
      </c>
      <c r="C25" s="44"/>
      <c r="D25" s="44" t="s">
        <v>2</v>
      </c>
      <c r="E25" s="44"/>
      <c r="F25" s="44" t="s">
        <v>3</v>
      </c>
      <c r="G25" s="44"/>
      <c r="H25" s="44" t="s">
        <v>4</v>
      </c>
      <c r="I25" s="44"/>
      <c r="J25" s="44" t="s">
        <v>5</v>
      </c>
      <c r="K25" s="44"/>
      <c r="L25" s="11" t="s">
        <v>6</v>
      </c>
    </row>
    <row r="26" spans="1:12" x14ac:dyDescent="0.25">
      <c r="A26" s="5" t="s">
        <v>28</v>
      </c>
      <c r="B26" s="12">
        <v>341</v>
      </c>
      <c r="C26" s="13">
        <f t="shared" si="8"/>
        <v>0.46394557823129251</v>
      </c>
      <c r="D26" s="12">
        <v>389</v>
      </c>
      <c r="E26" s="13">
        <f t="shared" si="9"/>
        <v>0.50717079530638853</v>
      </c>
      <c r="F26" s="12">
        <v>460</v>
      </c>
      <c r="G26" s="13">
        <f t="shared" si="10"/>
        <v>0.52995391705069128</v>
      </c>
      <c r="H26" s="12">
        <v>581</v>
      </c>
      <c r="I26" s="13">
        <f t="shared" si="11"/>
        <v>0.58746208291203239</v>
      </c>
      <c r="J26" s="12">
        <v>602</v>
      </c>
      <c r="K26" s="13">
        <f t="shared" si="12"/>
        <v>0.60869565217391308</v>
      </c>
      <c r="L26" s="13">
        <f t="shared" ref="L26:L31" si="16">(J26-B26)/B26</f>
        <v>0.76539589442815248</v>
      </c>
    </row>
    <row r="27" spans="1:12" x14ac:dyDescent="0.25">
      <c r="A27" s="5" t="s">
        <v>29</v>
      </c>
      <c r="B27" s="12">
        <v>155</v>
      </c>
      <c r="C27" s="13">
        <f t="shared" si="8"/>
        <v>0.21088435374149661</v>
      </c>
      <c r="D27" s="12">
        <v>173</v>
      </c>
      <c r="E27" s="13">
        <f t="shared" si="9"/>
        <v>0.2255541069100391</v>
      </c>
      <c r="F27" s="12">
        <v>177</v>
      </c>
      <c r="G27" s="13">
        <f t="shared" si="10"/>
        <v>0.20391705069124424</v>
      </c>
      <c r="H27" s="12">
        <v>194</v>
      </c>
      <c r="I27" s="13">
        <f t="shared" si="11"/>
        <v>0.19615773508594539</v>
      </c>
      <c r="J27" s="12">
        <v>169</v>
      </c>
      <c r="K27" s="13">
        <f t="shared" si="12"/>
        <v>0.17087967644084934</v>
      </c>
      <c r="L27" s="13">
        <f t="shared" si="16"/>
        <v>9.0322580645161285E-2</v>
      </c>
    </row>
    <row r="28" spans="1:12" x14ac:dyDescent="0.25">
      <c r="A28" s="5" t="s">
        <v>30</v>
      </c>
      <c r="B28" s="12">
        <v>90</v>
      </c>
      <c r="C28" s="13">
        <f t="shared" si="8"/>
        <v>0.12244897959183673</v>
      </c>
      <c r="D28" s="12">
        <v>82</v>
      </c>
      <c r="E28" s="13">
        <f t="shared" si="9"/>
        <v>0.10691003911342895</v>
      </c>
      <c r="F28" s="12">
        <v>91</v>
      </c>
      <c r="G28" s="13">
        <f t="shared" si="10"/>
        <v>0.10483870967741936</v>
      </c>
      <c r="H28" s="12">
        <v>97</v>
      </c>
      <c r="I28" s="13">
        <f t="shared" si="11"/>
        <v>9.8078867542972695E-2</v>
      </c>
      <c r="J28" s="12">
        <v>126</v>
      </c>
      <c r="K28" s="13">
        <f t="shared" si="12"/>
        <v>0.12740141557128412</v>
      </c>
      <c r="L28" s="13">
        <f t="shared" si="16"/>
        <v>0.4</v>
      </c>
    </row>
    <row r="29" spans="1:12" x14ac:dyDescent="0.25">
      <c r="A29" s="5" t="s">
        <v>31</v>
      </c>
      <c r="B29" s="12">
        <v>5</v>
      </c>
      <c r="C29" s="13">
        <f t="shared" si="8"/>
        <v>6.8027210884353739E-3</v>
      </c>
      <c r="D29" s="12">
        <v>5</v>
      </c>
      <c r="E29" s="13">
        <f t="shared" si="9"/>
        <v>6.51890482398957E-3</v>
      </c>
      <c r="F29" s="12">
        <v>11</v>
      </c>
      <c r="G29" s="13">
        <f t="shared" si="10"/>
        <v>1.2672811059907835E-2</v>
      </c>
      <c r="H29" s="12">
        <v>13</v>
      </c>
      <c r="I29" s="13">
        <f t="shared" si="11"/>
        <v>1.314459049544995E-2</v>
      </c>
      <c r="J29" s="12">
        <v>7</v>
      </c>
      <c r="K29" s="13">
        <f t="shared" si="12"/>
        <v>7.0778564206268957E-3</v>
      </c>
      <c r="L29" s="13">
        <f t="shared" si="16"/>
        <v>0.4</v>
      </c>
    </row>
    <row r="30" spans="1:12" x14ac:dyDescent="0.25">
      <c r="A30" s="5" t="s">
        <v>32</v>
      </c>
      <c r="B30" s="12">
        <v>144</v>
      </c>
      <c r="C30" s="13">
        <f t="shared" si="8"/>
        <v>0.19591836734693877</v>
      </c>
      <c r="D30" s="12">
        <v>118</v>
      </c>
      <c r="E30" s="13">
        <f t="shared" si="9"/>
        <v>0.15384615384615385</v>
      </c>
      <c r="F30" s="12">
        <v>129</v>
      </c>
      <c r="G30" s="13">
        <f t="shared" si="10"/>
        <v>0.14861751152073732</v>
      </c>
      <c r="H30" s="12">
        <v>104</v>
      </c>
      <c r="I30" s="13">
        <f t="shared" si="11"/>
        <v>0.1051567239635996</v>
      </c>
      <c r="J30" s="12">
        <v>85</v>
      </c>
      <c r="K30" s="13">
        <f t="shared" si="12"/>
        <v>8.5945399393326599E-2</v>
      </c>
      <c r="L30" s="13">
        <f t="shared" si="16"/>
        <v>-0.40972222222222221</v>
      </c>
    </row>
    <row r="31" spans="1:12" s="43" customFormat="1" x14ac:dyDescent="0.25">
      <c r="A31" s="6" t="s">
        <v>10</v>
      </c>
      <c r="B31" s="14">
        <f>SUM(B26:B30)</f>
        <v>735</v>
      </c>
      <c r="C31" s="15">
        <f t="shared" si="8"/>
        <v>1</v>
      </c>
      <c r="D31" s="14">
        <f>SUM(D26:D30)</f>
        <v>767</v>
      </c>
      <c r="E31" s="15">
        <f t="shared" si="9"/>
        <v>1</v>
      </c>
      <c r="F31" s="14">
        <f>SUM(F26:F30)</f>
        <v>868</v>
      </c>
      <c r="G31" s="15">
        <f t="shared" si="10"/>
        <v>1</v>
      </c>
      <c r="H31" s="14">
        <f>SUM(H26:H30)</f>
        <v>989</v>
      </c>
      <c r="I31" s="15">
        <f t="shared" si="11"/>
        <v>1</v>
      </c>
      <c r="J31" s="14">
        <f>SUM(J26:J30)</f>
        <v>989</v>
      </c>
      <c r="K31" s="15">
        <f t="shared" si="12"/>
        <v>1</v>
      </c>
      <c r="L31" s="15">
        <f t="shared" si="16"/>
        <v>0.34557823129251702</v>
      </c>
    </row>
    <row r="32" spans="1:12" ht="30" x14ac:dyDescent="0.25">
      <c r="A32" s="4" t="s">
        <v>33</v>
      </c>
      <c r="B32" s="44" t="s">
        <v>1</v>
      </c>
      <c r="C32" s="44"/>
      <c r="D32" s="44" t="s">
        <v>2</v>
      </c>
      <c r="E32" s="44"/>
      <c r="F32" s="44" t="s">
        <v>3</v>
      </c>
      <c r="G32" s="44"/>
      <c r="H32" s="44" t="s">
        <v>4</v>
      </c>
      <c r="I32" s="44"/>
      <c r="J32" s="44" t="s">
        <v>5</v>
      </c>
      <c r="K32" s="44"/>
      <c r="L32" s="11" t="s">
        <v>6</v>
      </c>
    </row>
    <row r="33" spans="1:12" ht="30" x14ac:dyDescent="0.25">
      <c r="A33" s="8" t="s">
        <v>88</v>
      </c>
      <c r="B33" s="12">
        <v>482</v>
      </c>
      <c r="C33" s="13">
        <f t="shared" si="8"/>
        <v>0.65578231292517009</v>
      </c>
      <c r="D33" s="12">
        <v>513</v>
      </c>
      <c r="E33" s="13">
        <f t="shared" si="9"/>
        <v>0.66883963494132981</v>
      </c>
      <c r="F33" s="12">
        <v>554</v>
      </c>
      <c r="G33" s="13">
        <f t="shared" si="10"/>
        <v>0.63824884792626724</v>
      </c>
      <c r="H33" s="12">
        <v>642</v>
      </c>
      <c r="I33" s="13">
        <f t="shared" si="11"/>
        <v>0.64914054600606674</v>
      </c>
      <c r="J33" s="12">
        <v>619</v>
      </c>
      <c r="K33" s="13">
        <f t="shared" si="12"/>
        <v>0.62588473205257833</v>
      </c>
      <c r="L33" s="13">
        <f t="shared" ref="L33:L35" si="17">(J33-B33)/B33</f>
        <v>0.28423236514522821</v>
      </c>
    </row>
    <row r="34" spans="1:12" x14ac:dyDescent="0.25">
      <c r="A34" s="5" t="s">
        <v>34</v>
      </c>
      <c r="B34" s="12">
        <v>253</v>
      </c>
      <c r="C34" s="13">
        <f t="shared" si="8"/>
        <v>0.34421768707482991</v>
      </c>
      <c r="D34" s="12">
        <v>254</v>
      </c>
      <c r="E34" s="13">
        <f t="shared" si="9"/>
        <v>0.33116036505867014</v>
      </c>
      <c r="F34" s="12">
        <v>314</v>
      </c>
      <c r="G34" s="13">
        <f t="shared" si="10"/>
        <v>0.36175115207373271</v>
      </c>
      <c r="H34" s="12">
        <v>347</v>
      </c>
      <c r="I34" s="13">
        <f t="shared" si="11"/>
        <v>0.35085945399393326</v>
      </c>
      <c r="J34" s="12">
        <v>370</v>
      </c>
      <c r="K34" s="13">
        <f t="shared" si="12"/>
        <v>0.37411526794742161</v>
      </c>
      <c r="L34" s="13">
        <f t="shared" si="17"/>
        <v>0.46245059288537549</v>
      </c>
    </row>
    <row r="35" spans="1:12" s="43" customFormat="1" x14ac:dyDescent="0.25">
      <c r="A35" s="6" t="s">
        <v>10</v>
      </c>
      <c r="B35" s="14">
        <f>SUM(B33:B34)</f>
        <v>735</v>
      </c>
      <c r="C35" s="15">
        <f t="shared" si="8"/>
        <v>1</v>
      </c>
      <c r="D35" s="14">
        <f t="shared" ref="D35:J35" si="18">SUM(D33:D34)</f>
        <v>767</v>
      </c>
      <c r="E35" s="15">
        <f t="shared" si="9"/>
        <v>1</v>
      </c>
      <c r="F35" s="14">
        <f t="shared" si="18"/>
        <v>868</v>
      </c>
      <c r="G35" s="15">
        <f t="shared" si="10"/>
        <v>1</v>
      </c>
      <c r="H35" s="14">
        <f t="shared" si="18"/>
        <v>989</v>
      </c>
      <c r="I35" s="15">
        <f t="shared" si="11"/>
        <v>1</v>
      </c>
      <c r="J35" s="14">
        <f t="shared" si="18"/>
        <v>989</v>
      </c>
      <c r="K35" s="15">
        <f t="shared" si="12"/>
        <v>1</v>
      </c>
      <c r="L35" s="15">
        <f t="shared" si="17"/>
        <v>0.34557823129251702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75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abSelected="1" workbookViewId="0">
      <selection activeCell="G4" sqref="G4:G8"/>
    </sheetView>
  </sheetViews>
  <sheetFormatPr defaultRowHeight="15" x14ac:dyDescent="0.25"/>
  <cols>
    <col min="1" max="1" width="38.140625" style="9" customWidth="1"/>
    <col min="2" max="2" width="18.5703125" style="16" customWidth="1"/>
    <col min="3" max="4" width="13.140625" style="16" customWidth="1"/>
    <col min="5" max="5" width="13.140625" style="27" customWidth="1"/>
    <col min="6" max="6" width="13.140625" style="16" customWidth="1"/>
    <col min="7" max="7" width="13.140625" style="27" customWidth="1"/>
    <col min="8" max="8" width="13.140625" style="28" customWidth="1"/>
  </cols>
  <sheetData>
    <row r="1" spans="1:8" x14ac:dyDescent="0.25">
      <c r="A1" s="45" t="s">
        <v>40</v>
      </c>
      <c r="B1" s="45"/>
      <c r="C1" s="45"/>
      <c r="D1" s="45"/>
      <c r="E1" s="45"/>
      <c r="F1" s="45"/>
      <c r="G1" s="45"/>
      <c r="H1" s="45"/>
    </row>
    <row r="2" spans="1:8" x14ac:dyDescent="0.25">
      <c r="A2" s="49"/>
      <c r="B2" s="49"/>
      <c r="C2" s="49"/>
      <c r="D2" s="49"/>
      <c r="E2" s="49"/>
      <c r="F2" s="49"/>
      <c r="G2" s="49"/>
      <c r="H2" s="49"/>
    </row>
    <row r="3" spans="1:8" ht="30" x14ac:dyDescent="0.25">
      <c r="A3" s="18" t="s">
        <v>36</v>
      </c>
      <c r="B3" s="2" t="s">
        <v>37</v>
      </c>
      <c r="C3" s="20" t="s">
        <v>80</v>
      </c>
      <c r="D3" s="20" t="s">
        <v>81</v>
      </c>
      <c r="E3" s="21" t="s">
        <v>82</v>
      </c>
      <c r="F3" s="20" t="s">
        <v>83</v>
      </c>
      <c r="G3" s="21" t="s">
        <v>38</v>
      </c>
      <c r="H3" s="22" t="s">
        <v>84</v>
      </c>
    </row>
    <row r="4" spans="1:8" x14ac:dyDescent="0.25">
      <c r="A4" s="50" t="s">
        <v>41</v>
      </c>
      <c r="B4" s="3" t="s">
        <v>1</v>
      </c>
      <c r="C4" s="3">
        <v>905</v>
      </c>
      <c r="D4" s="3">
        <v>757</v>
      </c>
      <c r="E4" s="23">
        <v>0.83646408839779007</v>
      </c>
      <c r="F4" s="3">
        <v>609</v>
      </c>
      <c r="G4" s="23">
        <v>0.67292817679558015</v>
      </c>
      <c r="H4" s="24" t="s">
        <v>14</v>
      </c>
    </row>
    <row r="5" spans="1:8" x14ac:dyDescent="0.25">
      <c r="A5" s="51"/>
      <c r="B5" s="3" t="s">
        <v>2</v>
      </c>
      <c r="C5" s="12">
        <v>961</v>
      </c>
      <c r="D5" s="12">
        <v>795</v>
      </c>
      <c r="E5" s="23">
        <v>0.82726326742976064</v>
      </c>
      <c r="F5" s="12">
        <v>673</v>
      </c>
      <c r="G5" s="23">
        <v>0.70031217481789798</v>
      </c>
      <c r="H5" s="26" t="s">
        <v>14</v>
      </c>
    </row>
    <row r="6" spans="1:8" x14ac:dyDescent="0.25">
      <c r="A6" s="51"/>
      <c r="B6" s="3" t="s">
        <v>3</v>
      </c>
      <c r="C6" s="12">
        <v>1094</v>
      </c>
      <c r="D6" s="12">
        <v>903</v>
      </c>
      <c r="E6" s="23">
        <v>0.82541133455210236</v>
      </c>
      <c r="F6" s="12">
        <v>769</v>
      </c>
      <c r="G6" s="23">
        <v>0.70292504570383907</v>
      </c>
      <c r="H6" s="26" t="s">
        <v>14</v>
      </c>
    </row>
    <row r="7" spans="1:8" x14ac:dyDescent="0.25">
      <c r="A7" s="51"/>
      <c r="B7" s="3" t="s">
        <v>4</v>
      </c>
      <c r="C7" s="12">
        <v>1261</v>
      </c>
      <c r="D7" s="12">
        <v>1067</v>
      </c>
      <c r="E7" s="23">
        <v>0.84615384615384615</v>
      </c>
      <c r="F7" s="12">
        <v>862</v>
      </c>
      <c r="G7" s="23">
        <v>0.68358445678033308</v>
      </c>
      <c r="H7" s="26" t="s">
        <v>14</v>
      </c>
    </row>
    <row r="8" spans="1:8" x14ac:dyDescent="0.25">
      <c r="A8" s="52"/>
      <c r="B8" s="3" t="s">
        <v>5</v>
      </c>
      <c r="C8" s="12">
        <v>1268</v>
      </c>
      <c r="D8" s="12">
        <v>1082</v>
      </c>
      <c r="E8" s="23">
        <v>0.85331230283911674</v>
      </c>
      <c r="F8" s="12">
        <v>875</v>
      </c>
      <c r="G8" s="23">
        <v>0.69006309148264988</v>
      </c>
      <c r="H8" s="26" t="s">
        <v>14</v>
      </c>
    </row>
    <row r="10" spans="1:8" ht="30" x14ac:dyDescent="0.25">
      <c r="A10" s="4" t="s">
        <v>39</v>
      </c>
      <c r="B10" s="2" t="s">
        <v>37</v>
      </c>
      <c r="C10" s="20" t="s">
        <v>80</v>
      </c>
      <c r="D10" s="20" t="s">
        <v>81</v>
      </c>
      <c r="E10" s="21" t="s">
        <v>82</v>
      </c>
      <c r="F10" s="20" t="s">
        <v>83</v>
      </c>
      <c r="G10" s="21" t="s">
        <v>38</v>
      </c>
      <c r="H10" s="22" t="s">
        <v>84</v>
      </c>
    </row>
    <row r="11" spans="1:8" x14ac:dyDescent="0.25">
      <c r="A11" s="48" t="s">
        <v>42</v>
      </c>
      <c r="B11" s="3" t="s">
        <v>1</v>
      </c>
      <c r="C11" s="12" t="s">
        <v>14</v>
      </c>
      <c r="D11" s="12" t="s">
        <v>14</v>
      </c>
      <c r="E11" s="25" t="s">
        <v>14</v>
      </c>
      <c r="F11" s="12" t="s">
        <v>14</v>
      </c>
      <c r="G11" s="25" t="s">
        <v>14</v>
      </c>
      <c r="H11" s="26" t="s">
        <v>14</v>
      </c>
    </row>
    <row r="12" spans="1:8" x14ac:dyDescent="0.25">
      <c r="A12" s="48"/>
      <c r="B12" s="3" t="s">
        <v>2</v>
      </c>
      <c r="C12" s="12" t="s">
        <v>14</v>
      </c>
      <c r="D12" s="12" t="s">
        <v>14</v>
      </c>
      <c r="E12" s="25" t="s">
        <v>14</v>
      </c>
      <c r="F12" s="12" t="s">
        <v>14</v>
      </c>
      <c r="G12" s="25" t="s">
        <v>14</v>
      </c>
      <c r="H12" s="26" t="s">
        <v>14</v>
      </c>
    </row>
    <row r="13" spans="1:8" x14ac:dyDescent="0.25">
      <c r="A13" s="48"/>
      <c r="B13" s="3" t="s">
        <v>3</v>
      </c>
      <c r="C13" s="12">
        <v>31</v>
      </c>
      <c r="D13" s="12">
        <v>28</v>
      </c>
      <c r="E13" s="25">
        <v>0.90322580645161288</v>
      </c>
      <c r="F13" s="12">
        <v>19</v>
      </c>
      <c r="G13" s="25">
        <v>0.61290322580645162</v>
      </c>
      <c r="H13" s="26">
        <v>2.2142857142857144</v>
      </c>
    </row>
    <row r="14" spans="1:8" x14ac:dyDescent="0.25">
      <c r="A14" s="48"/>
      <c r="B14" s="3" t="s">
        <v>4</v>
      </c>
      <c r="C14" s="12">
        <v>31</v>
      </c>
      <c r="D14" s="12">
        <v>25</v>
      </c>
      <c r="E14" s="25">
        <v>0.80645161290322576</v>
      </c>
      <c r="F14" s="12">
        <v>22</v>
      </c>
      <c r="G14" s="25">
        <v>0.70967741935483875</v>
      </c>
      <c r="H14" s="26">
        <v>2.64</v>
      </c>
    </row>
    <row r="15" spans="1:8" x14ac:dyDescent="0.25">
      <c r="A15" s="48"/>
      <c r="B15" s="3" t="s">
        <v>5</v>
      </c>
      <c r="C15" s="12">
        <v>26</v>
      </c>
      <c r="D15" s="12">
        <v>22</v>
      </c>
      <c r="E15" s="25">
        <v>0.84615384615384615</v>
      </c>
      <c r="F15" s="12">
        <v>20</v>
      </c>
      <c r="G15" s="25">
        <v>0.76923076923076927</v>
      </c>
      <c r="H15" s="26">
        <v>2.7727272727272729</v>
      </c>
    </row>
    <row r="16" spans="1:8" ht="30" x14ac:dyDescent="0.25">
      <c r="A16" s="19"/>
      <c r="B16" s="2" t="s">
        <v>37</v>
      </c>
      <c r="C16" s="20" t="s">
        <v>80</v>
      </c>
      <c r="D16" s="20" t="s">
        <v>81</v>
      </c>
      <c r="E16" s="21" t="s">
        <v>82</v>
      </c>
      <c r="F16" s="20" t="s">
        <v>83</v>
      </c>
      <c r="G16" s="21" t="s">
        <v>38</v>
      </c>
      <c r="H16" s="22" t="s">
        <v>84</v>
      </c>
    </row>
    <row r="17" spans="1:8" x14ac:dyDescent="0.25">
      <c r="A17" s="48" t="s">
        <v>43</v>
      </c>
      <c r="B17" s="3" t="s">
        <v>1</v>
      </c>
      <c r="C17" s="12">
        <v>389</v>
      </c>
      <c r="D17" s="12">
        <v>332</v>
      </c>
      <c r="E17" s="25">
        <v>0.85347043701799485</v>
      </c>
      <c r="F17" s="12">
        <v>220</v>
      </c>
      <c r="G17" s="25">
        <v>0.56555269922879181</v>
      </c>
      <c r="H17" s="26">
        <v>2.0582822085889569</v>
      </c>
    </row>
    <row r="18" spans="1:8" x14ac:dyDescent="0.25">
      <c r="A18" s="48"/>
      <c r="B18" s="3" t="s">
        <v>2</v>
      </c>
      <c r="C18" s="12">
        <v>393</v>
      </c>
      <c r="D18" s="12">
        <v>329</v>
      </c>
      <c r="E18" s="25">
        <v>0.83715012722646309</v>
      </c>
      <c r="F18" s="12">
        <v>248</v>
      </c>
      <c r="G18" s="25">
        <v>0.63104325699745545</v>
      </c>
      <c r="H18" s="26">
        <v>2.3476923076923075</v>
      </c>
    </row>
    <row r="19" spans="1:8" x14ac:dyDescent="0.25">
      <c r="A19" s="48"/>
      <c r="B19" s="3" t="s">
        <v>3</v>
      </c>
      <c r="C19" s="12">
        <v>449</v>
      </c>
      <c r="D19" s="12">
        <v>377</v>
      </c>
      <c r="E19" s="25">
        <v>0.83964365256124718</v>
      </c>
      <c r="F19" s="12">
        <v>294</v>
      </c>
      <c r="G19" s="25">
        <v>0.65478841870824056</v>
      </c>
      <c r="H19" s="26">
        <v>2.478723404255319</v>
      </c>
    </row>
    <row r="20" spans="1:8" x14ac:dyDescent="0.25">
      <c r="A20" s="48"/>
      <c r="B20" s="3" t="s">
        <v>4</v>
      </c>
      <c r="C20" s="12">
        <v>549</v>
      </c>
      <c r="D20" s="12">
        <v>472</v>
      </c>
      <c r="E20" s="25">
        <v>0.85974499089253187</v>
      </c>
      <c r="F20" s="12">
        <v>347</v>
      </c>
      <c r="G20" s="25">
        <v>0.63205828779599271</v>
      </c>
      <c r="H20" s="26">
        <v>2.3004301075268816</v>
      </c>
    </row>
    <row r="21" spans="1:8" x14ac:dyDescent="0.25">
      <c r="A21" s="48"/>
      <c r="B21" s="3" t="s">
        <v>5</v>
      </c>
      <c r="C21" s="12">
        <v>517</v>
      </c>
      <c r="D21" s="12">
        <v>464</v>
      </c>
      <c r="E21" s="25">
        <v>0.89748549323017413</v>
      </c>
      <c r="F21" s="12">
        <v>336</v>
      </c>
      <c r="G21" s="25">
        <v>0.6499032882011605</v>
      </c>
      <c r="H21" s="26">
        <v>2.2891304347826087</v>
      </c>
    </row>
    <row r="22" spans="1:8" ht="30" x14ac:dyDescent="0.25">
      <c r="A22" s="19"/>
      <c r="B22" s="2" t="s">
        <v>37</v>
      </c>
      <c r="C22" s="20" t="s">
        <v>80</v>
      </c>
      <c r="D22" s="20" t="s">
        <v>81</v>
      </c>
      <c r="E22" s="21" t="s">
        <v>82</v>
      </c>
      <c r="F22" s="20" t="s">
        <v>83</v>
      </c>
      <c r="G22" s="21" t="s">
        <v>38</v>
      </c>
      <c r="H22" s="22" t="s">
        <v>84</v>
      </c>
    </row>
    <row r="23" spans="1:8" x14ac:dyDescent="0.25">
      <c r="A23" s="48" t="s">
        <v>44</v>
      </c>
      <c r="B23" s="3" t="s">
        <v>1</v>
      </c>
      <c r="C23" s="12">
        <v>225</v>
      </c>
      <c r="D23" s="12">
        <v>200</v>
      </c>
      <c r="E23" s="25">
        <v>0.88888888888888884</v>
      </c>
      <c r="F23" s="12">
        <v>183</v>
      </c>
      <c r="G23" s="25">
        <v>0.81333333333333335</v>
      </c>
      <c r="H23" s="26">
        <v>2.9355000000000002</v>
      </c>
    </row>
    <row r="24" spans="1:8" x14ac:dyDescent="0.25">
      <c r="A24" s="48"/>
      <c r="B24" s="3" t="s">
        <v>2</v>
      </c>
      <c r="C24" s="12">
        <v>253</v>
      </c>
      <c r="D24" s="12">
        <v>234</v>
      </c>
      <c r="E24" s="25">
        <v>0.92490118577075098</v>
      </c>
      <c r="F24" s="12">
        <v>215</v>
      </c>
      <c r="G24" s="25">
        <v>0.84980237154150196</v>
      </c>
      <c r="H24" s="26">
        <v>3.0476394849785411</v>
      </c>
    </row>
    <row r="25" spans="1:8" x14ac:dyDescent="0.25">
      <c r="A25" s="48"/>
      <c r="B25" s="3" t="s">
        <v>3</v>
      </c>
      <c r="C25" s="12">
        <v>258</v>
      </c>
      <c r="D25" s="12">
        <v>234</v>
      </c>
      <c r="E25" s="25">
        <v>0.90697674418604646</v>
      </c>
      <c r="F25" s="12">
        <v>218</v>
      </c>
      <c r="G25" s="25">
        <v>0.84496124031007747</v>
      </c>
      <c r="H25" s="26">
        <v>2.9876068376068372</v>
      </c>
    </row>
    <row r="26" spans="1:8" x14ac:dyDescent="0.25">
      <c r="A26" s="48"/>
      <c r="B26" s="3" t="s">
        <v>4</v>
      </c>
      <c r="C26" s="3">
        <v>315</v>
      </c>
      <c r="D26" s="3">
        <v>288</v>
      </c>
      <c r="E26" s="25">
        <v>0.91428571428571426</v>
      </c>
      <c r="F26" s="3">
        <v>250</v>
      </c>
      <c r="G26" s="25">
        <v>0.79365079365079361</v>
      </c>
      <c r="H26" s="26">
        <v>2.7898954703832755</v>
      </c>
    </row>
    <row r="27" spans="1:8" x14ac:dyDescent="0.25">
      <c r="A27" s="48"/>
      <c r="B27" s="3" t="s">
        <v>5</v>
      </c>
      <c r="C27" s="12">
        <v>294</v>
      </c>
      <c r="D27" s="12">
        <v>261</v>
      </c>
      <c r="E27" s="25">
        <v>0.88775510204081631</v>
      </c>
      <c r="F27" s="12">
        <v>223</v>
      </c>
      <c r="G27" s="25">
        <v>0.75850340136054417</v>
      </c>
      <c r="H27" s="26">
        <v>2.7279693486590038</v>
      </c>
    </row>
    <row r="28" spans="1:8" ht="30" x14ac:dyDescent="0.25">
      <c r="A28" s="19"/>
      <c r="B28" s="2" t="s">
        <v>37</v>
      </c>
      <c r="C28" s="20" t="s">
        <v>80</v>
      </c>
      <c r="D28" s="20" t="s">
        <v>81</v>
      </c>
      <c r="E28" s="21" t="s">
        <v>82</v>
      </c>
      <c r="F28" s="20" t="s">
        <v>83</v>
      </c>
      <c r="G28" s="21" t="s">
        <v>38</v>
      </c>
      <c r="H28" s="22" t="s">
        <v>84</v>
      </c>
    </row>
    <row r="29" spans="1:8" x14ac:dyDescent="0.25">
      <c r="A29" s="48" t="s">
        <v>45</v>
      </c>
      <c r="B29" s="3" t="s">
        <v>1</v>
      </c>
      <c r="C29" s="12" t="s">
        <v>14</v>
      </c>
      <c r="D29" s="12" t="s">
        <v>14</v>
      </c>
      <c r="E29" s="25" t="s">
        <v>14</v>
      </c>
      <c r="F29" s="12" t="s">
        <v>14</v>
      </c>
      <c r="G29" s="25" t="s">
        <v>14</v>
      </c>
      <c r="H29" s="26" t="s">
        <v>14</v>
      </c>
    </row>
    <row r="30" spans="1:8" x14ac:dyDescent="0.25">
      <c r="A30" s="48"/>
      <c r="B30" s="3" t="s">
        <v>2</v>
      </c>
      <c r="C30" s="12" t="s">
        <v>14</v>
      </c>
      <c r="D30" s="12" t="s">
        <v>14</v>
      </c>
      <c r="E30" s="25" t="s">
        <v>14</v>
      </c>
      <c r="F30" s="12" t="s">
        <v>14</v>
      </c>
      <c r="G30" s="25" t="s">
        <v>14</v>
      </c>
      <c r="H30" s="26" t="s">
        <v>14</v>
      </c>
    </row>
    <row r="31" spans="1:8" x14ac:dyDescent="0.25">
      <c r="A31" s="48"/>
      <c r="B31" s="3" t="s">
        <v>3</v>
      </c>
      <c r="C31" s="12">
        <v>10</v>
      </c>
      <c r="D31" s="12">
        <v>10</v>
      </c>
      <c r="E31" s="25">
        <v>1</v>
      </c>
      <c r="F31" s="12">
        <v>7</v>
      </c>
      <c r="G31" s="25">
        <v>0.7</v>
      </c>
      <c r="H31" s="26">
        <v>2.25</v>
      </c>
    </row>
    <row r="32" spans="1:8" x14ac:dyDescent="0.25">
      <c r="A32" s="48"/>
      <c r="B32" s="3" t="s">
        <v>4</v>
      </c>
      <c r="C32" s="12" t="s">
        <v>14</v>
      </c>
      <c r="D32" s="12" t="s">
        <v>14</v>
      </c>
      <c r="E32" s="25" t="s">
        <v>14</v>
      </c>
      <c r="F32" s="12" t="s">
        <v>14</v>
      </c>
      <c r="G32" s="25" t="s">
        <v>14</v>
      </c>
      <c r="H32" s="26" t="s">
        <v>14</v>
      </c>
    </row>
    <row r="33" spans="1:8" x14ac:dyDescent="0.25">
      <c r="A33" s="48"/>
      <c r="B33" s="3" t="s">
        <v>5</v>
      </c>
      <c r="C33" s="12" t="s">
        <v>14</v>
      </c>
      <c r="D33" s="12" t="s">
        <v>14</v>
      </c>
      <c r="E33" s="25" t="s">
        <v>14</v>
      </c>
      <c r="F33" s="12" t="s">
        <v>14</v>
      </c>
      <c r="G33" s="25" t="s">
        <v>14</v>
      </c>
      <c r="H33" s="26" t="s">
        <v>14</v>
      </c>
    </row>
    <row r="34" spans="1:8" ht="30" x14ac:dyDescent="0.25">
      <c r="A34" s="19"/>
      <c r="B34" s="2" t="s">
        <v>37</v>
      </c>
      <c r="C34" s="20" t="s">
        <v>80</v>
      </c>
      <c r="D34" s="20" t="s">
        <v>81</v>
      </c>
      <c r="E34" s="21" t="s">
        <v>82</v>
      </c>
      <c r="F34" s="20" t="s">
        <v>83</v>
      </c>
      <c r="G34" s="21" t="s">
        <v>38</v>
      </c>
      <c r="H34" s="22" t="s">
        <v>84</v>
      </c>
    </row>
    <row r="35" spans="1:8" x14ac:dyDescent="0.25">
      <c r="A35" s="48" t="s">
        <v>46</v>
      </c>
      <c r="B35" s="3" t="s">
        <v>1</v>
      </c>
      <c r="C35" s="12" t="s">
        <v>14</v>
      </c>
      <c r="D35" s="12" t="s">
        <v>14</v>
      </c>
      <c r="E35" s="25" t="s">
        <v>14</v>
      </c>
      <c r="F35" s="12" t="s">
        <v>14</v>
      </c>
      <c r="G35" s="25" t="s">
        <v>14</v>
      </c>
      <c r="H35" s="26" t="s">
        <v>14</v>
      </c>
    </row>
    <row r="36" spans="1:8" x14ac:dyDescent="0.25">
      <c r="A36" s="48"/>
      <c r="B36" s="3" t="s">
        <v>2</v>
      </c>
      <c r="C36" s="12" t="s">
        <v>14</v>
      </c>
      <c r="D36" s="12" t="s">
        <v>14</v>
      </c>
      <c r="E36" s="25" t="s">
        <v>14</v>
      </c>
      <c r="F36" s="12" t="s">
        <v>14</v>
      </c>
      <c r="G36" s="25" t="s">
        <v>14</v>
      </c>
      <c r="H36" s="26" t="s">
        <v>14</v>
      </c>
    </row>
    <row r="37" spans="1:8" x14ac:dyDescent="0.25">
      <c r="A37" s="48"/>
      <c r="B37" s="3" t="s">
        <v>3</v>
      </c>
      <c r="C37" s="12" t="s">
        <v>14</v>
      </c>
      <c r="D37" s="12" t="s">
        <v>14</v>
      </c>
      <c r="E37" s="25" t="s">
        <v>14</v>
      </c>
      <c r="F37" s="12" t="s">
        <v>14</v>
      </c>
      <c r="G37" s="25" t="s">
        <v>14</v>
      </c>
      <c r="H37" s="26" t="s">
        <v>14</v>
      </c>
    </row>
    <row r="38" spans="1:8" x14ac:dyDescent="0.25">
      <c r="A38" s="48"/>
      <c r="B38" s="3" t="s">
        <v>4</v>
      </c>
      <c r="C38" s="12" t="s">
        <v>14</v>
      </c>
      <c r="D38" s="12" t="s">
        <v>14</v>
      </c>
      <c r="E38" s="25" t="s">
        <v>14</v>
      </c>
      <c r="F38" s="12" t="s">
        <v>14</v>
      </c>
      <c r="G38" s="25" t="s">
        <v>14</v>
      </c>
      <c r="H38" s="26" t="s">
        <v>14</v>
      </c>
    </row>
    <row r="39" spans="1:8" x14ac:dyDescent="0.25">
      <c r="A39" s="48"/>
      <c r="B39" s="3" t="s">
        <v>5</v>
      </c>
      <c r="C39" s="12">
        <v>17</v>
      </c>
      <c r="D39" s="12">
        <v>17</v>
      </c>
      <c r="E39" s="25">
        <v>1</v>
      </c>
      <c r="F39" s="12">
        <v>14</v>
      </c>
      <c r="G39" s="25">
        <v>0.82352941176470584</v>
      </c>
      <c r="H39" s="26">
        <v>3</v>
      </c>
    </row>
    <row r="40" spans="1:8" ht="30" x14ac:dyDescent="0.25">
      <c r="A40" s="19"/>
      <c r="B40" s="2" t="s">
        <v>37</v>
      </c>
      <c r="C40" s="20" t="s">
        <v>80</v>
      </c>
      <c r="D40" s="20" t="s">
        <v>81</v>
      </c>
      <c r="E40" s="21" t="s">
        <v>82</v>
      </c>
      <c r="F40" s="20" t="s">
        <v>83</v>
      </c>
      <c r="G40" s="21" t="s">
        <v>38</v>
      </c>
      <c r="H40" s="22" t="s">
        <v>84</v>
      </c>
    </row>
    <row r="41" spans="1:8" x14ac:dyDescent="0.25">
      <c r="A41" s="48" t="s">
        <v>47</v>
      </c>
      <c r="B41" s="3" t="s">
        <v>1</v>
      </c>
      <c r="C41" s="12">
        <v>115</v>
      </c>
      <c r="D41" s="12">
        <v>95</v>
      </c>
      <c r="E41" s="25">
        <v>0.82608695652173914</v>
      </c>
      <c r="F41" s="12">
        <v>85</v>
      </c>
      <c r="G41" s="25">
        <v>0.73913043478260865</v>
      </c>
      <c r="H41" s="26">
        <v>2.9726315789473685</v>
      </c>
    </row>
    <row r="42" spans="1:8" x14ac:dyDescent="0.25">
      <c r="A42" s="48"/>
      <c r="B42" s="3" t="s">
        <v>2</v>
      </c>
      <c r="C42" s="12">
        <v>152</v>
      </c>
      <c r="D42" s="12">
        <v>121</v>
      </c>
      <c r="E42" s="25">
        <v>0.79605263157894735</v>
      </c>
      <c r="F42" s="12">
        <v>112</v>
      </c>
      <c r="G42" s="25">
        <v>0.73684210526315785</v>
      </c>
      <c r="H42" s="26">
        <v>3.0586776859504132</v>
      </c>
    </row>
    <row r="43" spans="1:8" x14ac:dyDescent="0.25">
      <c r="A43" s="48"/>
      <c r="B43" s="3" t="s">
        <v>3</v>
      </c>
      <c r="C43" s="12">
        <v>154</v>
      </c>
      <c r="D43" s="12">
        <v>114</v>
      </c>
      <c r="E43" s="25">
        <v>0.74025974025974028</v>
      </c>
      <c r="F43" s="12">
        <v>100</v>
      </c>
      <c r="G43" s="25">
        <v>0.64935064935064934</v>
      </c>
      <c r="H43" s="26">
        <v>2.844736842105263</v>
      </c>
    </row>
    <row r="44" spans="1:8" x14ac:dyDescent="0.25">
      <c r="A44" s="48"/>
      <c r="B44" s="3" t="s">
        <v>4</v>
      </c>
      <c r="C44" s="12">
        <v>178</v>
      </c>
      <c r="D44" s="12">
        <v>134</v>
      </c>
      <c r="E44" s="25">
        <v>0.7528089887640449</v>
      </c>
      <c r="F44" s="12">
        <v>107</v>
      </c>
      <c r="G44" s="25">
        <v>0.601123595505618</v>
      </c>
      <c r="H44" s="26">
        <v>2.6691729323308269</v>
      </c>
    </row>
    <row r="45" spans="1:8" x14ac:dyDescent="0.25">
      <c r="A45" s="48"/>
      <c r="B45" s="3" t="s">
        <v>5</v>
      </c>
      <c r="C45" s="12">
        <v>205</v>
      </c>
      <c r="D45" s="12">
        <v>154</v>
      </c>
      <c r="E45" s="25">
        <v>0.75121951219512195</v>
      </c>
      <c r="F45" s="12">
        <v>139</v>
      </c>
      <c r="G45" s="25">
        <v>0.67804878048780493</v>
      </c>
      <c r="H45" s="26">
        <v>2.877922077922078</v>
      </c>
    </row>
    <row r="46" spans="1:8" ht="30" x14ac:dyDescent="0.25">
      <c r="A46" s="19"/>
      <c r="B46" s="2" t="s">
        <v>37</v>
      </c>
      <c r="C46" s="20" t="s">
        <v>80</v>
      </c>
      <c r="D46" s="20" t="s">
        <v>81</v>
      </c>
      <c r="E46" s="21" t="s">
        <v>82</v>
      </c>
      <c r="F46" s="20" t="s">
        <v>83</v>
      </c>
      <c r="G46" s="21" t="s">
        <v>38</v>
      </c>
      <c r="H46" s="22" t="s">
        <v>84</v>
      </c>
    </row>
    <row r="47" spans="1:8" x14ac:dyDescent="0.25">
      <c r="A47" s="48" t="s">
        <v>48</v>
      </c>
      <c r="B47" s="3" t="s">
        <v>1</v>
      </c>
      <c r="C47" s="12">
        <v>45</v>
      </c>
      <c r="D47" s="12">
        <v>22</v>
      </c>
      <c r="E47" s="25">
        <v>0.48888888888888887</v>
      </c>
      <c r="F47" s="12">
        <v>21</v>
      </c>
      <c r="G47" s="25">
        <v>0.46666666666666667</v>
      </c>
      <c r="H47" s="26">
        <v>2.9090909090909092</v>
      </c>
    </row>
    <row r="48" spans="1:8" x14ac:dyDescent="0.25">
      <c r="A48" s="48"/>
      <c r="B48" s="3" t="s">
        <v>2</v>
      </c>
      <c r="C48" s="12">
        <v>35</v>
      </c>
      <c r="D48" s="12">
        <v>19</v>
      </c>
      <c r="E48" s="25">
        <v>0.54285714285714282</v>
      </c>
      <c r="F48" s="12">
        <v>13</v>
      </c>
      <c r="G48" s="25">
        <v>0.37142857142857144</v>
      </c>
      <c r="H48" s="26">
        <v>2.1052631578947367</v>
      </c>
    </row>
    <row r="49" spans="1:8" x14ac:dyDescent="0.25">
      <c r="A49" s="48"/>
      <c r="B49" s="3" t="s">
        <v>3</v>
      </c>
      <c r="C49" s="12">
        <v>50</v>
      </c>
      <c r="D49" s="12">
        <v>34</v>
      </c>
      <c r="E49" s="25">
        <v>0.68</v>
      </c>
      <c r="F49" s="12">
        <v>29</v>
      </c>
      <c r="G49" s="25">
        <v>0.57999999999999996</v>
      </c>
      <c r="H49" s="26">
        <v>2.5882352941176472</v>
      </c>
    </row>
    <row r="50" spans="1:8" x14ac:dyDescent="0.25">
      <c r="A50" s="48"/>
      <c r="B50" s="3" t="s">
        <v>4</v>
      </c>
      <c r="C50" s="12">
        <v>54</v>
      </c>
      <c r="D50" s="12">
        <v>34</v>
      </c>
      <c r="E50" s="25">
        <v>0.62962962962962965</v>
      </c>
      <c r="F50" s="12">
        <v>27</v>
      </c>
      <c r="G50" s="25">
        <v>0.5</v>
      </c>
      <c r="H50" s="26">
        <v>2.5294117647058822</v>
      </c>
    </row>
    <row r="51" spans="1:8" x14ac:dyDescent="0.25">
      <c r="A51" s="48"/>
      <c r="B51" s="3" t="s">
        <v>5</v>
      </c>
      <c r="C51" s="12">
        <v>42</v>
      </c>
      <c r="D51" s="12">
        <v>33</v>
      </c>
      <c r="E51" s="25">
        <v>0.7857142857142857</v>
      </c>
      <c r="F51" s="12">
        <v>22</v>
      </c>
      <c r="G51" s="25">
        <v>0.52380952380952384</v>
      </c>
      <c r="H51" s="26">
        <v>2.0606060606060606</v>
      </c>
    </row>
    <row r="52" spans="1:8" ht="30" x14ac:dyDescent="0.25">
      <c r="A52" s="19"/>
      <c r="B52" s="2" t="s">
        <v>37</v>
      </c>
      <c r="C52" s="20" t="s">
        <v>80</v>
      </c>
      <c r="D52" s="20" t="s">
        <v>81</v>
      </c>
      <c r="E52" s="21" t="s">
        <v>82</v>
      </c>
      <c r="F52" s="20" t="s">
        <v>83</v>
      </c>
      <c r="G52" s="21" t="s">
        <v>38</v>
      </c>
      <c r="H52" s="22" t="s">
        <v>84</v>
      </c>
    </row>
    <row r="53" spans="1:8" x14ac:dyDescent="0.25">
      <c r="A53" s="48" t="s">
        <v>49</v>
      </c>
      <c r="B53" s="3" t="s">
        <v>1</v>
      </c>
      <c r="C53" s="12">
        <v>32</v>
      </c>
      <c r="D53" s="12">
        <v>31</v>
      </c>
      <c r="E53" s="25">
        <v>0.96875</v>
      </c>
      <c r="F53" s="12">
        <v>31</v>
      </c>
      <c r="G53" s="25">
        <v>0.96875</v>
      </c>
      <c r="H53" s="26">
        <v>3.6451612903225805</v>
      </c>
    </row>
    <row r="54" spans="1:8" x14ac:dyDescent="0.25">
      <c r="A54" s="48"/>
      <c r="B54" s="3" t="s">
        <v>2</v>
      </c>
      <c r="C54" s="12">
        <v>32</v>
      </c>
      <c r="D54" s="12">
        <v>31</v>
      </c>
      <c r="E54" s="25">
        <v>0.96875</v>
      </c>
      <c r="F54" s="12">
        <v>29</v>
      </c>
      <c r="G54" s="25">
        <v>0.90625</v>
      </c>
      <c r="H54" s="26">
        <v>3.3225806451612905</v>
      </c>
    </row>
    <row r="55" spans="1:8" x14ac:dyDescent="0.25">
      <c r="A55" s="48"/>
      <c r="B55" s="3" t="s">
        <v>3</v>
      </c>
      <c r="C55" s="12">
        <v>32</v>
      </c>
      <c r="D55" s="12">
        <v>31</v>
      </c>
      <c r="E55" s="25">
        <v>0.96875</v>
      </c>
      <c r="F55" s="12">
        <v>31</v>
      </c>
      <c r="G55" s="25">
        <v>0.96875</v>
      </c>
      <c r="H55" s="26">
        <v>3.6774193548387095</v>
      </c>
    </row>
    <row r="56" spans="1:8" x14ac:dyDescent="0.25">
      <c r="A56" s="48"/>
      <c r="B56" s="3" t="s">
        <v>4</v>
      </c>
      <c r="C56" s="12">
        <v>32</v>
      </c>
      <c r="D56" s="12">
        <v>31</v>
      </c>
      <c r="E56" s="25">
        <v>0.96875</v>
      </c>
      <c r="F56" s="12">
        <v>31</v>
      </c>
      <c r="G56" s="25">
        <v>0.96875</v>
      </c>
      <c r="H56" s="26">
        <v>3.967741935483871</v>
      </c>
    </row>
    <row r="57" spans="1:8" x14ac:dyDescent="0.25">
      <c r="A57" s="48"/>
      <c r="B57" s="3" t="s">
        <v>5</v>
      </c>
      <c r="C57" s="12">
        <v>30</v>
      </c>
      <c r="D57" s="12">
        <v>29</v>
      </c>
      <c r="E57" s="25">
        <v>0.96666666666666667</v>
      </c>
      <c r="F57" s="12">
        <v>29</v>
      </c>
      <c r="G57" s="25">
        <v>0.96666666666666667</v>
      </c>
      <c r="H57" s="26">
        <v>3.896551724137931</v>
      </c>
    </row>
    <row r="58" spans="1:8" ht="30" x14ac:dyDescent="0.25">
      <c r="A58" s="19"/>
      <c r="B58" s="2" t="s">
        <v>37</v>
      </c>
      <c r="C58" s="20" t="s">
        <v>80</v>
      </c>
      <c r="D58" s="20" t="s">
        <v>81</v>
      </c>
      <c r="E58" s="21" t="s">
        <v>82</v>
      </c>
      <c r="F58" s="20" t="s">
        <v>83</v>
      </c>
      <c r="G58" s="21" t="s">
        <v>38</v>
      </c>
      <c r="H58" s="22" t="s">
        <v>84</v>
      </c>
    </row>
    <row r="59" spans="1:8" x14ac:dyDescent="0.25">
      <c r="A59" s="48" t="s">
        <v>50</v>
      </c>
      <c r="B59" s="3" t="s">
        <v>1</v>
      </c>
      <c r="C59" s="12">
        <v>41</v>
      </c>
      <c r="D59" s="12">
        <v>31</v>
      </c>
      <c r="E59" s="25">
        <v>0.75609756097560976</v>
      </c>
      <c r="F59" s="12">
        <v>27</v>
      </c>
      <c r="G59" s="25">
        <v>0.65853658536585369</v>
      </c>
      <c r="H59" s="26">
        <v>2.5161290322580645</v>
      </c>
    </row>
    <row r="60" spans="1:8" x14ac:dyDescent="0.25">
      <c r="A60" s="48"/>
      <c r="B60" s="3" t="s">
        <v>2</v>
      </c>
      <c r="C60" s="12">
        <v>38</v>
      </c>
      <c r="D60" s="12">
        <v>20</v>
      </c>
      <c r="E60" s="25">
        <v>0.52631578947368418</v>
      </c>
      <c r="F60" s="12">
        <v>19</v>
      </c>
      <c r="G60" s="25">
        <v>0.5</v>
      </c>
      <c r="H60" s="26">
        <v>3.03</v>
      </c>
    </row>
    <row r="61" spans="1:8" x14ac:dyDescent="0.25">
      <c r="A61" s="48"/>
      <c r="B61" s="3" t="s">
        <v>3</v>
      </c>
      <c r="C61" s="12">
        <v>46</v>
      </c>
      <c r="D61" s="12">
        <v>36</v>
      </c>
      <c r="E61" s="25">
        <v>0.78260869565217395</v>
      </c>
      <c r="F61" s="12">
        <v>33</v>
      </c>
      <c r="G61" s="25">
        <v>0.71739130434782605</v>
      </c>
      <c r="H61" s="26">
        <v>2.5444444444444443</v>
      </c>
    </row>
    <row r="62" spans="1:8" x14ac:dyDescent="0.25">
      <c r="A62" s="48"/>
      <c r="B62" s="3" t="s">
        <v>4</v>
      </c>
      <c r="C62" s="3">
        <v>46</v>
      </c>
      <c r="D62" s="3">
        <v>42</v>
      </c>
      <c r="E62" s="25">
        <v>0.91304347826086951</v>
      </c>
      <c r="F62" s="3">
        <v>40</v>
      </c>
      <c r="G62" s="25">
        <v>0.86956521739130432</v>
      </c>
      <c r="H62" s="26">
        <v>2.7714285714285714</v>
      </c>
    </row>
    <row r="63" spans="1:8" x14ac:dyDescent="0.25">
      <c r="A63" s="48"/>
      <c r="B63" s="3" t="s">
        <v>5</v>
      </c>
      <c r="C63" s="12">
        <v>47</v>
      </c>
      <c r="D63" s="12">
        <v>42</v>
      </c>
      <c r="E63" s="25">
        <v>0.8936170212765957</v>
      </c>
      <c r="F63" s="12">
        <v>38</v>
      </c>
      <c r="G63" s="25">
        <v>0.80851063829787229</v>
      </c>
      <c r="H63" s="26">
        <v>2.7857142857142856</v>
      </c>
    </row>
    <row r="64" spans="1:8" ht="30" x14ac:dyDescent="0.25">
      <c r="A64" s="19"/>
      <c r="B64" s="2" t="s">
        <v>37</v>
      </c>
      <c r="C64" s="20" t="s">
        <v>80</v>
      </c>
      <c r="D64" s="20" t="s">
        <v>81</v>
      </c>
      <c r="E64" s="21" t="s">
        <v>82</v>
      </c>
      <c r="F64" s="20" t="s">
        <v>83</v>
      </c>
      <c r="G64" s="21" t="s">
        <v>38</v>
      </c>
      <c r="H64" s="22" t="s">
        <v>84</v>
      </c>
    </row>
    <row r="65" spans="1:8" x14ac:dyDescent="0.25">
      <c r="A65" s="48" t="s">
        <v>51</v>
      </c>
      <c r="B65" s="3" t="s">
        <v>1</v>
      </c>
      <c r="C65" s="12">
        <v>3</v>
      </c>
      <c r="D65" s="12">
        <v>3</v>
      </c>
      <c r="E65" s="25">
        <v>1</v>
      </c>
      <c r="F65" s="12">
        <v>3</v>
      </c>
      <c r="G65" s="25">
        <v>1</v>
      </c>
      <c r="H65" s="26">
        <v>4</v>
      </c>
    </row>
    <row r="66" spans="1:8" x14ac:dyDescent="0.25">
      <c r="A66" s="48"/>
      <c r="B66" s="3" t="s">
        <v>2</v>
      </c>
      <c r="C66" s="12" t="s">
        <v>14</v>
      </c>
      <c r="D66" s="12" t="s">
        <v>14</v>
      </c>
      <c r="E66" s="25" t="s">
        <v>14</v>
      </c>
      <c r="F66" s="12" t="s">
        <v>14</v>
      </c>
      <c r="G66" s="25" t="s">
        <v>14</v>
      </c>
      <c r="H66" s="26" t="s">
        <v>14</v>
      </c>
    </row>
    <row r="67" spans="1:8" x14ac:dyDescent="0.25">
      <c r="A67" s="48"/>
      <c r="B67" s="3" t="s">
        <v>3</v>
      </c>
      <c r="C67" s="12" t="s">
        <v>14</v>
      </c>
      <c r="D67" s="12" t="s">
        <v>14</v>
      </c>
      <c r="E67" s="25" t="s">
        <v>14</v>
      </c>
      <c r="F67" s="12" t="s">
        <v>14</v>
      </c>
      <c r="G67" s="25" t="s">
        <v>14</v>
      </c>
      <c r="H67" s="26" t="s">
        <v>14</v>
      </c>
    </row>
    <row r="68" spans="1:8" x14ac:dyDescent="0.25">
      <c r="A68" s="48"/>
      <c r="B68" s="3" t="s">
        <v>4</v>
      </c>
      <c r="C68" s="12" t="s">
        <v>14</v>
      </c>
      <c r="D68" s="12" t="s">
        <v>14</v>
      </c>
      <c r="E68" s="25" t="s">
        <v>14</v>
      </c>
      <c r="F68" s="12" t="s">
        <v>14</v>
      </c>
      <c r="G68" s="25" t="s">
        <v>14</v>
      </c>
      <c r="H68" s="26" t="s">
        <v>14</v>
      </c>
    </row>
    <row r="69" spans="1:8" x14ac:dyDescent="0.25">
      <c r="A69" s="48"/>
      <c r="B69" s="3" t="s">
        <v>5</v>
      </c>
      <c r="C69" s="12" t="s">
        <v>14</v>
      </c>
      <c r="D69" s="12" t="s">
        <v>14</v>
      </c>
      <c r="E69" s="25" t="s">
        <v>14</v>
      </c>
      <c r="F69" s="12" t="s">
        <v>14</v>
      </c>
      <c r="G69" s="25" t="s">
        <v>14</v>
      </c>
      <c r="H69" s="26" t="s">
        <v>14</v>
      </c>
    </row>
    <row r="70" spans="1:8" ht="30" x14ac:dyDescent="0.25">
      <c r="A70" s="19"/>
      <c r="B70" s="2" t="s">
        <v>37</v>
      </c>
      <c r="C70" s="20" t="s">
        <v>80</v>
      </c>
      <c r="D70" s="20" t="s">
        <v>81</v>
      </c>
      <c r="E70" s="21" t="s">
        <v>82</v>
      </c>
      <c r="F70" s="20" t="s">
        <v>83</v>
      </c>
      <c r="G70" s="21" t="s">
        <v>38</v>
      </c>
      <c r="H70" s="22" t="s">
        <v>84</v>
      </c>
    </row>
    <row r="71" spans="1:8" x14ac:dyDescent="0.25">
      <c r="A71" s="48" t="s">
        <v>52</v>
      </c>
      <c r="B71" s="3" t="s">
        <v>1</v>
      </c>
      <c r="C71" s="12">
        <v>23</v>
      </c>
      <c r="D71" s="12">
        <v>18</v>
      </c>
      <c r="E71" s="25">
        <v>0.78260869565217395</v>
      </c>
      <c r="F71" s="12">
        <v>17</v>
      </c>
      <c r="G71" s="25">
        <v>0.73913043478260865</v>
      </c>
      <c r="H71" s="26">
        <v>2.6111111111111112</v>
      </c>
    </row>
    <row r="72" spans="1:8" x14ac:dyDescent="0.25">
      <c r="A72" s="48"/>
      <c r="B72" s="3" t="s">
        <v>2</v>
      </c>
      <c r="C72" s="12">
        <v>18</v>
      </c>
      <c r="D72" s="12">
        <v>14</v>
      </c>
      <c r="E72" s="25">
        <v>0.77777777777777779</v>
      </c>
      <c r="F72" s="12">
        <v>12</v>
      </c>
      <c r="G72" s="25">
        <v>0.66666666666666663</v>
      </c>
      <c r="H72" s="26">
        <v>2.7142857142857144</v>
      </c>
    </row>
    <row r="73" spans="1:8" x14ac:dyDescent="0.25">
      <c r="A73" s="48"/>
      <c r="B73" s="3" t="s">
        <v>3</v>
      </c>
      <c r="C73" s="12">
        <v>21</v>
      </c>
      <c r="D73" s="12">
        <v>15</v>
      </c>
      <c r="E73" s="25">
        <v>0.7142857142857143</v>
      </c>
      <c r="F73" s="12">
        <v>15</v>
      </c>
      <c r="G73" s="25">
        <v>0.7142857142857143</v>
      </c>
      <c r="H73" s="26">
        <v>2.8666666666666667</v>
      </c>
    </row>
    <row r="74" spans="1:8" x14ac:dyDescent="0.25">
      <c r="A74" s="48"/>
      <c r="B74" s="3" t="s">
        <v>4</v>
      </c>
      <c r="C74" s="12">
        <v>26</v>
      </c>
      <c r="D74" s="12">
        <v>20</v>
      </c>
      <c r="E74" s="25">
        <v>0.76923076923076927</v>
      </c>
      <c r="F74" s="12">
        <v>20</v>
      </c>
      <c r="G74" s="25">
        <v>0.76923076923076927</v>
      </c>
      <c r="H74" s="26">
        <v>2.85</v>
      </c>
    </row>
    <row r="75" spans="1:8" x14ac:dyDescent="0.25">
      <c r="A75" s="48"/>
      <c r="B75" s="3" t="s">
        <v>5</v>
      </c>
      <c r="C75" s="12">
        <v>24</v>
      </c>
      <c r="D75" s="12">
        <v>19</v>
      </c>
      <c r="E75" s="25">
        <v>0.79166666666666663</v>
      </c>
      <c r="F75" s="12">
        <v>18</v>
      </c>
      <c r="G75" s="25">
        <v>0.75</v>
      </c>
      <c r="H75" s="26">
        <v>2.5789473684210527</v>
      </c>
    </row>
    <row r="76" spans="1:8" ht="30" x14ac:dyDescent="0.25">
      <c r="A76" s="19"/>
      <c r="B76" s="2" t="s">
        <v>37</v>
      </c>
      <c r="C76" s="20" t="s">
        <v>80</v>
      </c>
      <c r="D76" s="20" t="s">
        <v>81</v>
      </c>
      <c r="E76" s="21" t="s">
        <v>82</v>
      </c>
      <c r="F76" s="20" t="s">
        <v>83</v>
      </c>
      <c r="G76" s="21" t="s">
        <v>38</v>
      </c>
      <c r="H76" s="22" t="s">
        <v>84</v>
      </c>
    </row>
    <row r="77" spans="1:8" x14ac:dyDescent="0.25">
      <c r="A77" s="48" t="s">
        <v>53</v>
      </c>
      <c r="B77" s="3" t="s">
        <v>1</v>
      </c>
      <c r="C77" s="12">
        <v>32</v>
      </c>
      <c r="D77" s="12">
        <v>25</v>
      </c>
      <c r="E77" s="25">
        <v>0.78125</v>
      </c>
      <c r="F77" s="12">
        <v>22</v>
      </c>
      <c r="G77" s="25">
        <v>0.6875</v>
      </c>
      <c r="H77" s="26">
        <v>2.76</v>
      </c>
    </row>
    <row r="78" spans="1:8" x14ac:dyDescent="0.25">
      <c r="A78" s="48"/>
      <c r="B78" s="3" t="s">
        <v>2</v>
      </c>
      <c r="C78" s="12">
        <v>33</v>
      </c>
      <c r="D78" s="12">
        <v>21</v>
      </c>
      <c r="E78" s="25">
        <v>0.63636363636363635</v>
      </c>
      <c r="F78" s="12">
        <v>19</v>
      </c>
      <c r="G78" s="25">
        <v>0.5757575757575758</v>
      </c>
      <c r="H78" s="26">
        <v>2.9523809523809526</v>
      </c>
    </row>
    <row r="79" spans="1:8" x14ac:dyDescent="0.25">
      <c r="A79" s="48"/>
      <c r="B79" s="3" t="s">
        <v>3</v>
      </c>
      <c r="C79" s="12">
        <v>34</v>
      </c>
      <c r="D79" s="12">
        <v>15</v>
      </c>
      <c r="E79" s="25">
        <v>0.44117647058823528</v>
      </c>
      <c r="F79" s="12">
        <v>14</v>
      </c>
      <c r="G79" s="25">
        <v>0.41176470588235292</v>
      </c>
      <c r="H79" s="26">
        <v>2.9333333333333331</v>
      </c>
    </row>
    <row r="80" spans="1:8" x14ac:dyDescent="0.25">
      <c r="A80" s="48"/>
      <c r="B80" s="3" t="s">
        <v>4</v>
      </c>
      <c r="C80" s="12">
        <v>30</v>
      </c>
      <c r="D80" s="12">
        <v>21</v>
      </c>
      <c r="E80" s="25">
        <v>0.7</v>
      </c>
      <c r="F80" s="12">
        <v>18</v>
      </c>
      <c r="G80" s="25">
        <v>0.6</v>
      </c>
      <c r="H80" s="26">
        <v>2.6190476190476191</v>
      </c>
    </row>
    <row r="81" spans="1:8" x14ac:dyDescent="0.25">
      <c r="A81" s="48"/>
      <c r="B81" s="3" t="s">
        <v>5</v>
      </c>
      <c r="C81" s="12">
        <v>66</v>
      </c>
      <c r="D81" s="12">
        <v>41</v>
      </c>
      <c r="E81" s="25">
        <v>0.62121212121212122</v>
      </c>
      <c r="F81" s="12">
        <v>36</v>
      </c>
      <c r="G81" s="25">
        <v>0.54545454545454541</v>
      </c>
      <c r="H81" s="26">
        <v>2.7804878048780486</v>
      </c>
    </row>
    <row r="82" spans="1:8" ht="30" x14ac:dyDescent="0.25">
      <c r="A82" s="19"/>
      <c r="B82" s="2" t="s">
        <v>37</v>
      </c>
      <c r="C82" s="20" t="s">
        <v>80</v>
      </c>
      <c r="D82" s="20" t="s">
        <v>81</v>
      </c>
      <c r="E82" s="21" t="s">
        <v>82</v>
      </c>
      <c r="F82" s="20" t="s">
        <v>83</v>
      </c>
      <c r="G82" s="21" t="s">
        <v>38</v>
      </c>
      <c r="H82" s="22" t="s">
        <v>84</v>
      </c>
    </row>
    <row r="83" spans="1:8" x14ac:dyDescent="0.25">
      <c r="A83" s="48" t="s">
        <v>54</v>
      </c>
      <c r="B83" s="3" t="s">
        <v>1</v>
      </c>
      <c r="C83" s="12" t="s">
        <v>14</v>
      </c>
      <c r="D83" s="12" t="s">
        <v>14</v>
      </c>
      <c r="E83" s="25" t="s">
        <v>14</v>
      </c>
      <c r="F83" s="12" t="s">
        <v>14</v>
      </c>
      <c r="G83" s="25" t="s">
        <v>14</v>
      </c>
      <c r="H83" s="26" t="s">
        <v>14</v>
      </c>
    </row>
    <row r="84" spans="1:8" x14ac:dyDescent="0.25">
      <c r="A84" s="48"/>
      <c r="B84" s="3" t="s">
        <v>2</v>
      </c>
      <c r="C84" s="12">
        <v>7</v>
      </c>
      <c r="D84" s="12">
        <v>6</v>
      </c>
      <c r="E84" s="25">
        <v>0.8571428571428571</v>
      </c>
      <c r="F84" s="12">
        <v>6</v>
      </c>
      <c r="G84" s="25">
        <v>0.8571428571428571</v>
      </c>
      <c r="H84" s="26">
        <v>4</v>
      </c>
    </row>
    <row r="85" spans="1:8" x14ac:dyDescent="0.25">
      <c r="A85" s="48"/>
      <c r="B85" s="3" t="s">
        <v>3</v>
      </c>
      <c r="C85" s="12">
        <v>9</v>
      </c>
      <c r="D85" s="12">
        <v>9</v>
      </c>
      <c r="E85" s="25">
        <v>1</v>
      </c>
      <c r="F85" s="12">
        <v>9</v>
      </c>
      <c r="G85" s="25">
        <v>1</v>
      </c>
      <c r="H85" s="26">
        <v>4</v>
      </c>
    </row>
    <row r="86" spans="1:8" x14ac:dyDescent="0.25">
      <c r="A86" s="48"/>
      <c r="B86" s="3" t="s">
        <v>4</v>
      </c>
      <c r="C86" s="12" t="s">
        <v>14</v>
      </c>
      <c r="D86" s="12" t="s">
        <v>14</v>
      </c>
      <c r="E86" s="25" t="s">
        <v>14</v>
      </c>
      <c r="F86" s="12" t="s">
        <v>14</v>
      </c>
      <c r="G86" s="25" t="s">
        <v>14</v>
      </c>
      <c r="H86" s="26" t="s">
        <v>14</v>
      </c>
    </row>
    <row r="87" spans="1:8" x14ac:dyDescent="0.25">
      <c r="A87" s="48"/>
      <c r="B87" s="3" t="s">
        <v>5</v>
      </c>
      <c r="C87" s="12" t="s">
        <v>14</v>
      </c>
      <c r="D87" s="12" t="s">
        <v>14</v>
      </c>
      <c r="E87" s="25" t="s">
        <v>14</v>
      </c>
      <c r="F87" s="12" t="s">
        <v>14</v>
      </c>
      <c r="G87" s="25" t="s">
        <v>14</v>
      </c>
      <c r="H87" s="26" t="s">
        <v>14</v>
      </c>
    </row>
  </sheetData>
  <mergeCells count="15">
    <mergeCell ref="A29:A33"/>
    <mergeCell ref="A1:H2"/>
    <mergeCell ref="A4:A8"/>
    <mergeCell ref="A11:A15"/>
    <mergeCell ref="A17:A21"/>
    <mergeCell ref="A23:A27"/>
    <mergeCell ref="A71:A75"/>
    <mergeCell ref="A77:A81"/>
    <mergeCell ref="A83:A87"/>
    <mergeCell ref="A35:A39"/>
    <mergeCell ref="A41:A45"/>
    <mergeCell ref="A47:A51"/>
    <mergeCell ref="A53:A57"/>
    <mergeCell ref="A59:A63"/>
    <mergeCell ref="A65:A69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9" customWidth="1"/>
    <col min="2" max="8" width="13.7109375" style="16" customWidth="1"/>
  </cols>
  <sheetData>
    <row r="1" spans="1:8" ht="30" x14ac:dyDescent="0.25">
      <c r="A1" s="4" t="s">
        <v>55</v>
      </c>
      <c r="B1" s="2" t="s">
        <v>37</v>
      </c>
      <c r="C1" s="20" t="s">
        <v>80</v>
      </c>
      <c r="D1" s="20" t="s">
        <v>81</v>
      </c>
      <c r="E1" s="21" t="s">
        <v>82</v>
      </c>
      <c r="F1" s="20" t="s">
        <v>83</v>
      </c>
      <c r="G1" s="21" t="s">
        <v>38</v>
      </c>
      <c r="H1" s="22" t="s">
        <v>84</v>
      </c>
    </row>
    <row r="2" spans="1:8" x14ac:dyDescent="0.25">
      <c r="A2" s="48" t="s">
        <v>56</v>
      </c>
      <c r="B2" s="3" t="s">
        <v>1</v>
      </c>
      <c r="C2" s="12">
        <v>905</v>
      </c>
      <c r="D2" s="12">
        <v>757</v>
      </c>
      <c r="E2" s="25">
        <v>0.83646408839779007</v>
      </c>
      <c r="F2" s="12">
        <v>609</v>
      </c>
      <c r="G2" s="29">
        <v>0.67292817679558015</v>
      </c>
      <c r="H2" s="30">
        <v>2.5612516644474033</v>
      </c>
    </row>
    <row r="3" spans="1:8" x14ac:dyDescent="0.25">
      <c r="A3" s="48"/>
      <c r="B3" s="3" t="s">
        <v>2</v>
      </c>
      <c r="C3" s="12">
        <v>961</v>
      </c>
      <c r="D3" s="12">
        <v>795</v>
      </c>
      <c r="E3" s="25">
        <v>0.82726326742976064</v>
      </c>
      <c r="F3" s="12">
        <v>673</v>
      </c>
      <c r="G3" s="29">
        <v>0.70031217481789798</v>
      </c>
      <c r="H3" s="30">
        <v>2.7478481012658227</v>
      </c>
    </row>
    <row r="4" spans="1:8" x14ac:dyDescent="0.25">
      <c r="A4" s="48"/>
      <c r="B4" s="3" t="s">
        <v>3</v>
      </c>
      <c r="C4" s="12">
        <v>1094</v>
      </c>
      <c r="D4" s="12">
        <v>903</v>
      </c>
      <c r="E4" s="25">
        <v>0.82541133455210236</v>
      </c>
      <c r="F4" s="12">
        <v>769</v>
      </c>
      <c r="G4" s="29">
        <v>0.70292504570383907</v>
      </c>
      <c r="H4" s="30">
        <v>2.7244444444444449</v>
      </c>
    </row>
    <row r="5" spans="1:8" x14ac:dyDescent="0.25">
      <c r="A5" s="48"/>
      <c r="B5" s="3" t="s">
        <v>4</v>
      </c>
      <c r="C5" s="12">
        <v>1261</v>
      </c>
      <c r="D5" s="12">
        <v>1067</v>
      </c>
      <c r="E5" s="25">
        <v>0.84615384615384615</v>
      </c>
      <c r="F5" s="12">
        <v>862</v>
      </c>
      <c r="G5" s="29">
        <v>0.68358445678033308</v>
      </c>
      <c r="H5" s="30">
        <v>2.5792060491493385</v>
      </c>
    </row>
    <row r="6" spans="1:8" x14ac:dyDescent="0.25">
      <c r="A6" s="48"/>
      <c r="B6" s="3" t="s">
        <v>5</v>
      </c>
      <c r="C6" s="12">
        <v>1268</v>
      </c>
      <c r="D6" s="12">
        <v>1082</v>
      </c>
      <c r="E6" s="25">
        <v>0.85331230283911674</v>
      </c>
      <c r="F6" s="12">
        <v>875</v>
      </c>
      <c r="G6" s="29">
        <v>0.69006309148264988</v>
      </c>
      <c r="H6" s="30">
        <v>2.579962894248609</v>
      </c>
    </row>
    <row r="7" spans="1:8" x14ac:dyDescent="0.25">
      <c r="A7" s="48" t="s">
        <v>57</v>
      </c>
      <c r="B7" s="3" t="s">
        <v>1</v>
      </c>
      <c r="C7" s="17" t="s">
        <v>14</v>
      </c>
      <c r="D7" s="17" t="s">
        <v>14</v>
      </c>
      <c r="E7" s="31" t="s">
        <v>14</v>
      </c>
      <c r="F7" s="17" t="s">
        <v>14</v>
      </c>
      <c r="G7" s="17" t="s">
        <v>14</v>
      </c>
      <c r="H7" s="31" t="s">
        <v>14</v>
      </c>
    </row>
    <row r="8" spans="1:8" x14ac:dyDescent="0.25">
      <c r="A8" s="48"/>
      <c r="B8" s="3" t="s">
        <v>2</v>
      </c>
      <c r="C8" s="17" t="s">
        <v>14</v>
      </c>
      <c r="D8" s="17" t="s">
        <v>14</v>
      </c>
      <c r="E8" s="31" t="s">
        <v>14</v>
      </c>
      <c r="F8" s="17" t="s">
        <v>14</v>
      </c>
      <c r="G8" s="17" t="s">
        <v>14</v>
      </c>
      <c r="H8" s="31" t="s">
        <v>14</v>
      </c>
    </row>
    <row r="9" spans="1:8" x14ac:dyDescent="0.25">
      <c r="A9" s="48"/>
      <c r="B9" s="3" t="s">
        <v>3</v>
      </c>
      <c r="C9" s="17" t="s">
        <v>14</v>
      </c>
      <c r="D9" s="17" t="s">
        <v>14</v>
      </c>
      <c r="E9" s="31" t="s">
        <v>14</v>
      </c>
      <c r="F9" s="17" t="s">
        <v>14</v>
      </c>
      <c r="G9" s="17" t="s">
        <v>14</v>
      </c>
      <c r="H9" s="31" t="s">
        <v>14</v>
      </c>
    </row>
    <row r="10" spans="1:8" x14ac:dyDescent="0.25">
      <c r="A10" s="48"/>
      <c r="B10" s="3" t="s">
        <v>4</v>
      </c>
      <c r="C10" s="17" t="s">
        <v>14</v>
      </c>
      <c r="D10" s="17" t="s">
        <v>14</v>
      </c>
      <c r="E10" s="31" t="s">
        <v>14</v>
      </c>
      <c r="F10" s="17" t="s">
        <v>14</v>
      </c>
      <c r="G10" s="17" t="s">
        <v>14</v>
      </c>
      <c r="H10" s="31" t="s">
        <v>14</v>
      </c>
    </row>
    <row r="11" spans="1:8" x14ac:dyDescent="0.25">
      <c r="A11" s="48"/>
      <c r="B11" s="3" t="s">
        <v>5</v>
      </c>
      <c r="C11" s="17" t="s">
        <v>14</v>
      </c>
      <c r="D11" s="17" t="s">
        <v>14</v>
      </c>
      <c r="E11" s="31" t="s">
        <v>14</v>
      </c>
      <c r="F11" s="17" t="s">
        <v>14</v>
      </c>
      <c r="G11" s="17" t="s">
        <v>14</v>
      </c>
      <c r="H11" s="31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B1" sqref="B1:H1048576"/>
    </sheetView>
  </sheetViews>
  <sheetFormatPr defaultRowHeight="15" x14ac:dyDescent="0.25"/>
  <cols>
    <col min="1" max="1" width="14" style="9" customWidth="1"/>
    <col min="2" max="8" width="14" style="16" customWidth="1"/>
  </cols>
  <sheetData>
    <row r="1" spans="1:8" ht="30" x14ac:dyDescent="0.25">
      <c r="A1" s="4" t="s">
        <v>0</v>
      </c>
      <c r="B1" s="2" t="s">
        <v>37</v>
      </c>
      <c r="C1" s="20" t="s">
        <v>80</v>
      </c>
      <c r="D1" s="20" t="s">
        <v>81</v>
      </c>
      <c r="E1" s="21" t="s">
        <v>82</v>
      </c>
      <c r="F1" s="20" t="s">
        <v>83</v>
      </c>
      <c r="G1" s="21" t="s">
        <v>38</v>
      </c>
      <c r="H1" s="22" t="s">
        <v>84</v>
      </c>
    </row>
    <row r="2" spans="1:8" x14ac:dyDescent="0.25">
      <c r="A2" s="48" t="s">
        <v>7</v>
      </c>
      <c r="B2" s="3" t="s">
        <v>1</v>
      </c>
      <c r="C2" s="12">
        <v>595</v>
      </c>
      <c r="D2" s="12">
        <v>498</v>
      </c>
      <c r="E2" s="25">
        <v>0.83697478991596641</v>
      </c>
      <c r="F2" s="12">
        <v>408</v>
      </c>
      <c r="G2" s="25">
        <v>0.68571428571428572</v>
      </c>
      <c r="H2" s="26">
        <v>2.6431174089068832</v>
      </c>
    </row>
    <row r="3" spans="1:8" x14ac:dyDescent="0.25">
      <c r="A3" s="48"/>
      <c r="B3" s="3" t="s">
        <v>2</v>
      </c>
      <c r="C3" s="12">
        <v>593</v>
      </c>
      <c r="D3" s="12">
        <v>477</v>
      </c>
      <c r="E3" s="25">
        <v>0.80438448566610454</v>
      </c>
      <c r="F3" s="12">
        <v>412</v>
      </c>
      <c r="G3" s="25">
        <v>0.69477234401349075</v>
      </c>
      <c r="H3" s="26">
        <v>2.8401691331923891</v>
      </c>
    </row>
    <row r="4" spans="1:8" x14ac:dyDescent="0.25">
      <c r="A4" s="48"/>
      <c r="B4" s="3" t="s">
        <v>3</v>
      </c>
      <c r="C4" s="12">
        <v>717</v>
      </c>
      <c r="D4" s="12">
        <v>595</v>
      </c>
      <c r="E4" s="25">
        <v>0.8298465829846583</v>
      </c>
      <c r="F4" s="12">
        <v>507</v>
      </c>
      <c r="G4" s="25">
        <v>0.70711297071129708</v>
      </c>
      <c r="H4" s="26">
        <v>2.7489038785834738</v>
      </c>
    </row>
    <row r="5" spans="1:8" x14ac:dyDescent="0.25">
      <c r="A5" s="48"/>
      <c r="B5" s="3" t="s">
        <v>4</v>
      </c>
      <c r="C5" s="12">
        <v>807</v>
      </c>
      <c r="D5" s="12">
        <v>679</v>
      </c>
      <c r="E5" s="25">
        <v>0.8413878562577447</v>
      </c>
      <c r="F5" s="12">
        <v>556</v>
      </c>
      <c r="G5" s="25">
        <v>0.68897149938042135</v>
      </c>
      <c r="H5" s="26">
        <v>2.6443452380952377</v>
      </c>
    </row>
    <row r="6" spans="1:8" x14ac:dyDescent="0.25">
      <c r="A6" s="48"/>
      <c r="B6" s="3" t="s">
        <v>5</v>
      </c>
      <c r="C6" s="12">
        <v>845</v>
      </c>
      <c r="D6" s="12">
        <v>710</v>
      </c>
      <c r="E6" s="25">
        <v>0.84023668639053251</v>
      </c>
      <c r="F6" s="12">
        <v>582</v>
      </c>
      <c r="G6" s="25">
        <v>0.68875739644970413</v>
      </c>
      <c r="H6" s="26">
        <v>2.6265536723163847</v>
      </c>
    </row>
    <row r="7" spans="1:8" x14ac:dyDescent="0.25">
      <c r="A7" s="48" t="s">
        <v>8</v>
      </c>
      <c r="B7" s="3" t="s">
        <v>1</v>
      </c>
      <c r="C7" s="12">
        <v>302</v>
      </c>
      <c r="D7" s="12">
        <v>252</v>
      </c>
      <c r="E7" s="25">
        <v>0.83443708609271527</v>
      </c>
      <c r="F7" s="12">
        <v>197</v>
      </c>
      <c r="G7" s="25">
        <v>0.65231788079470199</v>
      </c>
      <c r="H7" s="26">
        <v>2.4272000000000005</v>
      </c>
    </row>
    <row r="8" spans="1:8" x14ac:dyDescent="0.25">
      <c r="A8" s="48"/>
      <c r="B8" s="3" t="s">
        <v>2</v>
      </c>
      <c r="C8" s="12">
        <v>364</v>
      </c>
      <c r="D8" s="12">
        <v>314</v>
      </c>
      <c r="E8" s="25">
        <v>0.86263736263736268</v>
      </c>
      <c r="F8" s="12">
        <v>258</v>
      </c>
      <c r="G8" s="25">
        <v>0.70879120879120883</v>
      </c>
      <c r="H8" s="26">
        <v>2.6146964856230031</v>
      </c>
    </row>
    <row r="9" spans="1:8" x14ac:dyDescent="0.25">
      <c r="A9" s="48"/>
      <c r="B9" s="3" t="s">
        <v>3</v>
      </c>
      <c r="C9" s="12">
        <v>373</v>
      </c>
      <c r="D9" s="12">
        <v>305</v>
      </c>
      <c r="E9" s="25">
        <v>0.81769436997319034</v>
      </c>
      <c r="F9" s="12">
        <v>259</v>
      </c>
      <c r="G9" s="25">
        <v>0.69436997319034854</v>
      </c>
      <c r="H9" s="26">
        <v>2.668421052631579</v>
      </c>
    </row>
    <row r="10" spans="1:8" x14ac:dyDescent="0.25">
      <c r="A10" s="48"/>
      <c r="B10" s="3" t="s">
        <v>4</v>
      </c>
      <c r="C10" s="12">
        <v>449</v>
      </c>
      <c r="D10" s="12">
        <v>383</v>
      </c>
      <c r="E10" s="25">
        <v>0.85300668151447656</v>
      </c>
      <c r="F10" s="12">
        <v>301</v>
      </c>
      <c r="G10" s="25">
        <v>0.6703786191536748</v>
      </c>
      <c r="H10" s="26">
        <v>2.464041994750656</v>
      </c>
    </row>
    <row r="11" spans="1:8" x14ac:dyDescent="0.25">
      <c r="A11" s="48"/>
      <c r="B11" s="3" t="s">
        <v>5</v>
      </c>
      <c r="C11" s="12">
        <v>406</v>
      </c>
      <c r="D11" s="12">
        <v>355</v>
      </c>
      <c r="E11" s="25">
        <v>0.87438423645320196</v>
      </c>
      <c r="F11" s="12">
        <v>279</v>
      </c>
      <c r="G11" s="25">
        <v>0.68719211822660098</v>
      </c>
      <c r="H11" s="26">
        <v>2.4677966101694913</v>
      </c>
    </row>
    <row r="12" spans="1:8" ht="30" x14ac:dyDescent="0.25">
      <c r="A12" s="4" t="s">
        <v>58</v>
      </c>
      <c r="B12" s="2" t="s">
        <v>37</v>
      </c>
      <c r="C12" s="20" t="s">
        <v>80</v>
      </c>
      <c r="D12" s="20" t="s">
        <v>81</v>
      </c>
      <c r="E12" s="21" t="s">
        <v>82</v>
      </c>
      <c r="F12" s="20" t="s">
        <v>83</v>
      </c>
      <c r="G12" s="21" t="s">
        <v>38</v>
      </c>
      <c r="H12" s="22" t="s">
        <v>84</v>
      </c>
    </row>
    <row r="13" spans="1:8" x14ac:dyDescent="0.25">
      <c r="A13" s="54" t="s">
        <v>59</v>
      </c>
      <c r="B13" s="3" t="s">
        <v>1</v>
      </c>
      <c r="C13" s="12">
        <v>54</v>
      </c>
      <c r="D13" s="12">
        <v>41</v>
      </c>
      <c r="E13" s="25">
        <v>0.7592592592592593</v>
      </c>
      <c r="F13" s="12">
        <v>29</v>
      </c>
      <c r="G13" s="25">
        <v>0.53703703703703709</v>
      </c>
      <c r="H13" s="26">
        <v>2.1219512195121952</v>
      </c>
    </row>
    <row r="14" spans="1:8" x14ac:dyDescent="0.25">
      <c r="A14" s="55"/>
      <c r="B14" s="3" t="s">
        <v>2</v>
      </c>
      <c r="C14" s="12">
        <v>54</v>
      </c>
      <c r="D14" s="12">
        <v>45</v>
      </c>
      <c r="E14" s="25">
        <v>0.83333333333333337</v>
      </c>
      <c r="F14" s="12">
        <v>36</v>
      </c>
      <c r="G14" s="25">
        <v>0.66666666666666663</v>
      </c>
      <c r="H14" s="26">
        <v>2.5711111111111111</v>
      </c>
    </row>
    <row r="15" spans="1:8" x14ac:dyDescent="0.25">
      <c r="A15" s="55"/>
      <c r="B15" s="3" t="s">
        <v>3</v>
      </c>
      <c r="C15" s="12">
        <v>59</v>
      </c>
      <c r="D15" s="12">
        <v>47</v>
      </c>
      <c r="E15" s="25">
        <v>0.79661016949152541</v>
      </c>
      <c r="F15" s="12">
        <v>39</v>
      </c>
      <c r="G15" s="25">
        <v>0.66101694915254239</v>
      </c>
      <c r="H15" s="26">
        <v>2.3531914893617025</v>
      </c>
    </row>
    <row r="16" spans="1:8" x14ac:dyDescent="0.25">
      <c r="A16" s="55"/>
      <c r="B16" s="3" t="s">
        <v>4</v>
      </c>
      <c r="C16" s="12">
        <v>56</v>
      </c>
      <c r="D16" s="12">
        <v>43</v>
      </c>
      <c r="E16" s="25">
        <v>0.7678571428571429</v>
      </c>
      <c r="F16" s="12">
        <v>28</v>
      </c>
      <c r="G16" s="25">
        <v>0.5</v>
      </c>
      <c r="H16" s="26">
        <v>1.8767441860465115</v>
      </c>
    </row>
    <row r="17" spans="1:8" x14ac:dyDescent="0.25">
      <c r="A17" s="56"/>
      <c r="B17" s="3" t="s">
        <v>5</v>
      </c>
      <c r="C17" s="12">
        <v>51</v>
      </c>
      <c r="D17" s="12">
        <v>38</v>
      </c>
      <c r="E17" s="25">
        <v>0.74509803921568629</v>
      </c>
      <c r="F17" s="12">
        <v>26</v>
      </c>
      <c r="G17" s="25">
        <v>0.50980392156862742</v>
      </c>
      <c r="H17" s="26">
        <v>2.1842105263157894</v>
      </c>
    </row>
    <row r="18" spans="1:8" x14ac:dyDescent="0.25">
      <c r="A18" s="53" t="s">
        <v>60</v>
      </c>
      <c r="B18" s="3" t="s">
        <v>1</v>
      </c>
      <c r="C18" s="32">
        <v>4</v>
      </c>
      <c r="D18" s="32">
        <v>4</v>
      </c>
      <c r="E18" s="25">
        <v>1</v>
      </c>
      <c r="F18" s="32">
        <v>3</v>
      </c>
      <c r="G18" s="25">
        <v>0.75</v>
      </c>
      <c r="H18" s="33">
        <v>2.25</v>
      </c>
    </row>
    <row r="19" spans="1:8" x14ac:dyDescent="0.25">
      <c r="A19" s="53"/>
      <c r="B19" s="3" t="s">
        <v>2</v>
      </c>
      <c r="C19" s="12">
        <v>3</v>
      </c>
      <c r="D19" s="12">
        <v>2</v>
      </c>
      <c r="E19" s="25">
        <v>0.66666666666666663</v>
      </c>
      <c r="F19" s="12">
        <v>2</v>
      </c>
      <c r="G19" s="25">
        <v>0.66666666666666663</v>
      </c>
      <c r="H19" s="26">
        <v>4</v>
      </c>
    </row>
    <row r="20" spans="1:8" x14ac:dyDescent="0.25">
      <c r="A20" s="53"/>
      <c r="B20" s="3" t="s">
        <v>3</v>
      </c>
      <c r="C20" s="32">
        <v>5</v>
      </c>
      <c r="D20" s="32">
        <v>5</v>
      </c>
      <c r="E20" s="25">
        <v>1</v>
      </c>
      <c r="F20" s="32">
        <v>4</v>
      </c>
      <c r="G20" s="25">
        <v>0.8</v>
      </c>
      <c r="H20" s="33">
        <v>2.75</v>
      </c>
    </row>
    <row r="21" spans="1:8" x14ac:dyDescent="0.25">
      <c r="A21" s="53"/>
      <c r="B21" s="3" t="s">
        <v>4</v>
      </c>
      <c r="C21" s="12">
        <v>4</v>
      </c>
      <c r="D21" s="12">
        <v>4</v>
      </c>
      <c r="E21" s="25">
        <v>1</v>
      </c>
      <c r="F21" s="12">
        <v>2</v>
      </c>
      <c r="G21" s="25">
        <v>0.5</v>
      </c>
      <c r="H21" s="26">
        <v>1</v>
      </c>
    </row>
    <row r="22" spans="1:8" x14ac:dyDescent="0.25">
      <c r="A22" s="53"/>
      <c r="B22" s="3" t="s">
        <v>5</v>
      </c>
      <c r="C22" s="12">
        <v>1</v>
      </c>
      <c r="D22" s="12">
        <v>1</v>
      </c>
      <c r="E22" s="25">
        <v>1</v>
      </c>
      <c r="F22" s="12">
        <v>1</v>
      </c>
      <c r="G22" s="25">
        <v>1</v>
      </c>
      <c r="H22" s="26">
        <v>2</v>
      </c>
    </row>
    <row r="23" spans="1:8" x14ac:dyDescent="0.25">
      <c r="A23" s="48" t="s">
        <v>15</v>
      </c>
      <c r="B23" s="3" t="s">
        <v>1</v>
      </c>
      <c r="C23" s="12">
        <v>39</v>
      </c>
      <c r="D23" s="12">
        <v>33</v>
      </c>
      <c r="E23" s="25">
        <v>0.84615384615384615</v>
      </c>
      <c r="F23" s="12">
        <v>26</v>
      </c>
      <c r="G23" s="25">
        <v>0.66666666666666663</v>
      </c>
      <c r="H23" s="26">
        <v>2.7593749999999999</v>
      </c>
    </row>
    <row r="24" spans="1:8" x14ac:dyDescent="0.25">
      <c r="A24" s="48"/>
      <c r="B24" s="3" t="s">
        <v>2</v>
      </c>
      <c r="C24" s="12">
        <v>34</v>
      </c>
      <c r="D24" s="12">
        <v>25</v>
      </c>
      <c r="E24" s="25">
        <v>0.73529411764705888</v>
      </c>
      <c r="F24" s="12">
        <v>21</v>
      </c>
      <c r="G24" s="25">
        <v>0.61764705882352944</v>
      </c>
      <c r="H24" s="26">
        <v>2.72</v>
      </c>
    </row>
    <row r="25" spans="1:8" x14ac:dyDescent="0.25">
      <c r="A25" s="48"/>
      <c r="B25" s="3" t="s">
        <v>3</v>
      </c>
      <c r="C25" s="32">
        <v>38</v>
      </c>
      <c r="D25" s="32">
        <v>27</v>
      </c>
      <c r="E25" s="25">
        <v>0.71052631578947367</v>
      </c>
      <c r="F25" s="32">
        <v>26</v>
      </c>
      <c r="G25" s="25">
        <v>0.68421052631578949</v>
      </c>
      <c r="H25" s="33">
        <v>3.1481481481481484</v>
      </c>
    </row>
    <row r="26" spans="1:8" x14ac:dyDescent="0.25">
      <c r="A26" s="48"/>
      <c r="B26" s="3" t="s">
        <v>4</v>
      </c>
      <c r="C26" s="12">
        <v>45</v>
      </c>
      <c r="D26" s="12">
        <v>40</v>
      </c>
      <c r="E26" s="25">
        <v>0.88888888888888884</v>
      </c>
      <c r="F26" s="12">
        <v>37</v>
      </c>
      <c r="G26" s="25">
        <v>0.82222222222222219</v>
      </c>
      <c r="H26" s="26">
        <v>3.2026315789473685</v>
      </c>
    </row>
    <row r="27" spans="1:8" x14ac:dyDescent="0.25">
      <c r="A27" s="48"/>
      <c r="B27" s="3" t="s">
        <v>5</v>
      </c>
      <c r="C27" s="12">
        <v>45</v>
      </c>
      <c r="D27" s="12">
        <v>42</v>
      </c>
      <c r="E27" s="25">
        <v>0.93333333333333335</v>
      </c>
      <c r="F27" s="12">
        <v>35</v>
      </c>
      <c r="G27" s="25">
        <v>0.77777777777777779</v>
      </c>
      <c r="H27" s="26">
        <v>2.7619047619047619</v>
      </c>
    </row>
    <row r="28" spans="1:8" x14ac:dyDescent="0.25">
      <c r="A28" s="48" t="s">
        <v>16</v>
      </c>
      <c r="B28" s="3" t="s">
        <v>1</v>
      </c>
      <c r="C28" s="12">
        <v>46</v>
      </c>
      <c r="D28" s="12">
        <v>41</v>
      </c>
      <c r="E28" s="25">
        <v>0.89130434782608692</v>
      </c>
      <c r="F28" s="12">
        <v>34</v>
      </c>
      <c r="G28" s="25">
        <v>0.73913043478260865</v>
      </c>
      <c r="H28" s="26">
        <v>2.7390243902439022</v>
      </c>
    </row>
    <row r="29" spans="1:8" x14ac:dyDescent="0.25">
      <c r="A29" s="48"/>
      <c r="B29" s="3" t="s">
        <v>2</v>
      </c>
      <c r="C29" s="12">
        <v>43</v>
      </c>
      <c r="D29" s="12">
        <v>30.999999999999996</v>
      </c>
      <c r="E29" s="25">
        <v>0.72093023255813948</v>
      </c>
      <c r="F29" s="12">
        <v>27</v>
      </c>
      <c r="G29" s="25">
        <v>0.62790697674418605</v>
      </c>
      <c r="H29" s="26">
        <v>2.7193548387096778</v>
      </c>
    </row>
    <row r="30" spans="1:8" x14ac:dyDescent="0.25">
      <c r="A30" s="48"/>
      <c r="B30" s="3" t="s">
        <v>3</v>
      </c>
      <c r="C30" s="12">
        <v>57</v>
      </c>
      <c r="D30" s="12">
        <v>45</v>
      </c>
      <c r="E30" s="25">
        <v>0.78947368421052633</v>
      </c>
      <c r="F30" s="12">
        <v>40</v>
      </c>
      <c r="G30" s="25">
        <v>0.70175438596491224</v>
      </c>
      <c r="H30" s="26">
        <v>2.7622222222222224</v>
      </c>
    </row>
    <row r="31" spans="1:8" x14ac:dyDescent="0.25">
      <c r="A31" s="48"/>
      <c r="B31" s="3" t="s">
        <v>4</v>
      </c>
      <c r="C31" s="12">
        <v>52</v>
      </c>
      <c r="D31" s="12">
        <v>41</v>
      </c>
      <c r="E31" s="25">
        <v>0.78846153846153844</v>
      </c>
      <c r="F31" s="12">
        <v>30</v>
      </c>
      <c r="G31" s="25">
        <v>0.57692307692307687</v>
      </c>
      <c r="H31" s="26">
        <v>2.5682926829268289</v>
      </c>
    </row>
    <row r="32" spans="1:8" x14ac:dyDescent="0.25">
      <c r="A32" s="48"/>
      <c r="B32" s="3" t="s">
        <v>5</v>
      </c>
      <c r="C32" s="12">
        <v>55</v>
      </c>
      <c r="D32" s="12">
        <v>47</v>
      </c>
      <c r="E32" s="25">
        <v>0.8545454545454545</v>
      </c>
      <c r="F32" s="12">
        <v>38</v>
      </c>
      <c r="G32" s="25">
        <v>0.69090909090909092</v>
      </c>
      <c r="H32" s="26">
        <v>2.4191489361702128</v>
      </c>
    </row>
    <row r="33" spans="1:8" x14ac:dyDescent="0.25">
      <c r="A33" s="48" t="s">
        <v>17</v>
      </c>
      <c r="B33" s="3" t="s">
        <v>1</v>
      </c>
      <c r="C33" s="12">
        <v>287</v>
      </c>
      <c r="D33" s="12">
        <v>233</v>
      </c>
      <c r="E33" s="25">
        <v>0.81184668989547037</v>
      </c>
      <c r="F33" s="12">
        <v>170</v>
      </c>
      <c r="G33" s="25">
        <v>0.59233449477351918</v>
      </c>
      <c r="H33" s="26">
        <v>2.271861471861472</v>
      </c>
    </row>
    <row r="34" spans="1:8" x14ac:dyDescent="0.25">
      <c r="A34" s="48"/>
      <c r="B34" s="3" t="s">
        <v>2</v>
      </c>
      <c r="C34" s="12">
        <v>318</v>
      </c>
      <c r="D34" s="12">
        <v>254</v>
      </c>
      <c r="E34" s="25">
        <v>0.79874213836477992</v>
      </c>
      <c r="F34" s="12">
        <v>210</v>
      </c>
      <c r="G34" s="25">
        <v>0.660377358490566</v>
      </c>
      <c r="H34" s="26">
        <v>2.5706349206349208</v>
      </c>
    </row>
    <row r="35" spans="1:8" x14ac:dyDescent="0.25">
      <c r="A35" s="48"/>
      <c r="B35" s="3" t="s">
        <v>3</v>
      </c>
      <c r="C35" s="12">
        <v>409</v>
      </c>
      <c r="D35" s="12">
        <v>321</v>
      </c>
      <c r="E35" s="25">
        <v>0.78484107579462103</v>
      </c>
      <c r="F35" s="12">
        <v>257</v>
      </c>
      <c r="G35" s="25">
        <v>0.628361858190709</v>
      </c>
      <c r="H35" s="26">
        <v>2.4712499999999999</v>
      </c>
    </row>
    <row r="36" spans="1:8" x14ac:dyDescent="0.25">
      <c r="A36" s="48"/>
      <c r="B36" s="3" t="s">
        <v>4</v>
      </c>
      <c r="C36" s="12">
        <v>470</v>
      </c>
      <c r="D36" s="12">
        <v>371</v>
      </c>
      <c r="E36" s="25">
        <v>0.78936170212765955</v>
      </c>
      <c r="F36" s="12">
        <v>271</v>
      </c>
      <c r="G36" s="25">
        <v>0.57659574468085106</v>
      </c>
      <c r="H36" s="26">
        <v>2.2975741239892189</v>
      </c>
    </row>
    <row r="37" spans="1:8" x14ac:dyDescent="0.25">
      <c r="A37" s="48"/>
      <c r="B37" s="3" t="s">
        <v>5</v>
      </c>
      <c r="C37" s="12">
        <v>441</v>
      </c>
      <c r="D37" s="12">
        <v>366</v>
      </c>
      <c r="E37" s="25">
        <v>0.82993197278911568</v>
      </c>
      <c r="F37" s="12">
        <v>283</v>
      </c>
      <c r="G37" s="25">
        <v>0.64172335600907027</v>
      </c>
      <c r="H37" s="26">
        <v>2.4054945054945058</v>
      </c>
    </row>
    <row r="38" spans="1:8" x14ac:dyDescent="0.25">
      <c r="A38" s="48" t="s">
        <v>18</v>
      </c>
      <c r="B38" s="3" t="s">
        <v>1</v>
      </c>
      <c r="C38" s="12">
        <v>4</v>
      </c>
      <c r="D38" s="12">
        <v>4</v>
      </c>
      <c r="E38" s="25">
        <v>1</v>
      </c>
      <c r="F38" s="12">
        <v>2</v>
      </c>
      <c r="G38" s="25">
        <v>0.5</v>
      </c>
      <c r="H38" s="26">
        <v>1.75</v>
      </c>
    </row>
    <row r="39" spans="1:8" x14ac:dyDescent="0.25">
      <c r="A39" s="48"/>
      <c r="B39" s="3" t="s">
        <v>2</v>
      </c>
      <c r="C39" s="12">
        <v>4</v>
      </c>
      <c r="D39" s="12">
        <v>4</v>
      </c>
      <c r="E39" s="25">
        <v>1</v>
      </c>
      <c r="F39" s="12">
        <v>2</v>
      </c>
      <c r="G39" s="25">
        <v>0.5</v>
      </c>
      <c r="H39" s="26">
        <v>1.5</v>
      </c>
    </row>
    <row r="40" spans="1:8" x14ac:dyDescent="0.25">
      <c r="A40" s="48"/>
      <c r="B40" s="3" t="s">
        <v>3</v>
      </c>
      <c r="C40" s="12">
        <v>4</v>
      </c>
      <c r="D40" s="12">
        <v>1</v>
      </c>
      <c r="E40" s="25">
        <v>0.25</v>
      </c>
      <c r="F40" s="12">
        <v>1</v>
      </c>
      <c r="G40" s="25">
        <v>0.25</v>
      </c>
      <c r="H40" s="26">
        <v>4</v>
      </c>
    </row>
    <row r="41" spans="1:8" x14ac:dyDescent="0.25">
      <c r="A41" s="48"/>
      <c r="B41" s="3" t="s">
        <v>4</v>
      </c>
      <c r="C41" s="12">
        <v>3</v>
      </c>
      <c r="D41" s="12">
        <v>3</v>
      </c>
      <c r="E41" s="25">
        <v>1</v>
      </c>
      <c r="F41" s="12">
        <v>2</v>
      </c>
      <c r="G41" s="25">
        <v>0.66666666666666663</v>
      </c>
      <c r="H41" s="26">
        <v>1.9000000000000004</v>
      </c>
    </row>
    <row r="42" spans="1:8" x14ac:dyDescent="0.25">
      <c r="A42" s="48"/>
      <c r="B42" s="3" t="s">
        <v>5</v>
      </c>
      <c r="C42" s="12">
        <v>7</v>
      </c>
      <c r="D42" s="12">
        <v>6</v>
      </c>
      <c r="E42" s="25">
        <v>0.8571428571428571</v>
      </c>
      <c r="F42" s="12">
        <v>3</v>
      </c>
      <c r="G42" s="25">
        <v>0.42857142857142855</v>
      </c>
      <c r="H42" s="26">
        <v>1.1666666666666667</v>
      </c>
    </row>
    <row r="43" spans="1:8" x14ac:dyDescent="0.25">
      <c r="A43" s="53" t="s">
        <v>61</v>
      </c>
      <c r="B43" s="3" t="s">
        <v>1</v>
      </c>
      <c r="C43" s="12">
        <v>375</v>
      </c>
      <c r="D43" s="12">
        <v>317</v>
      </c>
      <c r="E43" s="25">
        <v>0.84533333333333338</v>
      </c>
      <c r="F43" s="12">
        <v>276</v>
      </c>
      <c r="G43" s="25">
        <v>0.73599999999999999</v>
      </c>
      <c r="H43" s="26">
        <v>2.8009493670886081</v>
      </c>
    </row>
    <row r="44" spans="1:8" x14ac:dyDescent="0.25">
      <c r="A44" s="53"/>
      <c r="B44" s="3" t="s">
        <v>2</v>
      </c>
      <c r="C44" s="12">
        <v>426</v>
      </c>
      <c r="D44" s="12">
        <v>367</v>
      </c>
      <c r="E44" s="25">
        <v>0.86150234741784038</v>
      </c>
      <c r="F44" s="12">
        <v>318</v>
      </c>
      <c r="G44" s="25">
        <v>0.74647887323943662</v>
      </c>
      <c r="H44" s="26">
        <v>2.881369863013699</v>
      </c>
    </row>
    <row r="45" spans="1:8" x14ac:dyDescent="0.25">
      <c r="A45" s="53"/>
      <c r="B45" s="3" t="s">
        <v>3</v>
      </c>
      <c r="C45" s="12">
        <v>422</v>
      </c>
      <c r="D45" s="12">
        <v>373</v>
      </c>
      <c r="E45" s="25">
        <v>0.88388625592417058</v>
      </c>
      <c r="F45" s="12">
        <v>331</v>
      </c>
      <c r="G45" s="25">
        <v>0.78436018957345977</v>
      </c>
      <c r="H45" s="26">
        <v>2.9362903225806458</v>
      </c>
    </row>
    <row r="46" spans="1:8" x14ac:dyDescent="0.25">
      <c r="A46" s="53"/>
      <c r="B46" s="3" t="s">
        <v>4</v>
      </c>
      <c r="C46" s="12">
        <v>533</v>
      </c>
      <c r="D46" s="12">
        <v>478</v>
      </c>
      <c r="E46" s="25">
        <v>0.8968105065666041</v>
      </c>
      <c r="F46" s="12">
        <v>420</v>
      </c>
      <c r="G46" s="25">
        <v>0.7879924953095685</v>
      </c>
      <c r="H46" s="26">
        <v>2.8201698513800424</v>
      </c>
    </row>
    <row r="47" spans="1:8" x14ac:dyDescent="0.25">
      <c r="A47" s="53"/>
      <c r="B47" s="3" t="s">
        <v>5</v>
      </c>
      <c r="C47" s="12">
        <v>571</v>
      </c>
      <c r="D47" s="12">
        <v>498</v>
      </c>
      <c r="E47" s="25">
        <v>0.87215411558668998</v>
      </c>
      <c r="F47" s="12">
        <v>422</v>
      </c>
      <c r="G47" s="25">
        <v>0.73905429071803852</v>
      </c>
      <c r="H47" s="26">
        <v>2.7175050301810866</v>
      </c>
    </row>
    <row r="48" spans="1:8" x14ac:dyDescent="0.25">
      <c r="A48" s="53" t="s">
        <v>62</v>
      </c>
      <c r="B48" s="3" t="s">
        <v>1</v>
      </c>
      <c r="C48" s="12">
        <v>63</v>
      </c>
      <c r="D48" s="12">
        <v>55</v>
      </c>
      <c r="E48" s="25">
        <v>0.87301587301587302</v>
      </c>
      <c r="F48" s="12">
        <v>44</v>
      </c>
      <c r="G48" s="25">
        <v>0.69841269841269837</v>
      </c>
      <c r="H48" s="26">
        <v>2.4629629629629628</v>
      </c>
    </row>
    <row r="49" spans="1:8" x14ac:dyDescent="0.25">
      <c r="A49" s="53"/>
      <c r="B49" s="3" t="s">
        <v>2</v>
      </c>
      <c r="C49" s="12">
        <v>61</v>
      </c>
      <c r="D49" s="12">
        <v>52</v>
      </c>
      <c r="E49" s="25">
        <v>0.85245901639344257</v>
      </c>
      <c r="F49" s="12">
        <v>45</v>
      </c>
      <c r="G49" s="25">
        <v>0.73770491803278693</v>
      </c>
      <c r="H49" s="26">
        <v>2.8903846153846153</v>
      </c>
    </row>
    <row r="50" spans="1:8" x14ac:dyDescent="0.25">
      <c r="A50" s="53"/>
      <c r="B50" s="3" t="s">
        <v>3</v>
      </c>
      <c r="C50" s="12">
        <v>85</v>
      </c>
      <c r="D50" s="12">
        <v>73</v>
      </c>
      <c r="E50" s="25">
        <v>0.85882352941176465</v>
      </c>
      <c r="F50" s="12">
        <v>62</v>
      </c>
      <c r="G50" s="25">
        <v>0.72941176470588232</v>
      </c>
      <c r="H50" s="26">
        <v>2.8452054794520545</v>
      </c>
    </row>
    <row r="51" spans="1:8" x14ac:dyDescent="0.25">
      <c r="A51" s="53"/>
      <c r="B51" s="3" t="s">
        <v>4</v>
      </c>
      <c r="C51" s="12">
        <v>84</v>
      </c>
      <c r="D51" s="12">
        <v>74</v>
      </c>
      <c r="E51" s="25">
        <v>0.88095238095238093</v>
      </c>
      <c r="F51" s="12">
        <v>62</v>
      </c>
      <c r="G51" s="25">
        <v>0.73809523809523814</v>
      </c>
      <c r="H51" s="26">
        <v>2.6716216216216218</v>
      </c>
    </row>
    <row r="52" spans="1:8" x14ac:dyDescent="0.25">
      <c r="A52" s="53"/>
      <c r="B52" s="3" t="s">
        <v>5</v>
      </c>
      <c r="C52" s="12">
        <v>82</v>
      </c>
      <c r="D52" s="12">
        <v>70</v>
      </c>
      <c r="E52" s="25">
        <v>0.85365853658536583</v>
      </c>
      <c r="F52" s="12">
        <v>55</v>
      </c>
      <c r="G52" s="25">
        <v>0.67073170731707321</v>
      </c>
      <c r="H52" s="26">
        <v>2.7579710144927536</v>
      </c>
    </row>
    <row r="53" spans="1:8" x14ac:dyDescent="0.25">
      <c r="A53" s="53" t="s">
        <v>63</v>
      </c>
      <c r="B53" s="3" t="s">
        <v>1</v>
      </c>
      <c r="C53" s="12">
        <v>33</v>
      </c>
      <c r="D53" s="12">
        <v>29</v>
      </c>
      <c r="E53" s="25">
        <v>0.87878787878787878</v>
      </c>
      <c r="F53" s="12">
        <v>25</v>
      </c>
      <c r="G53" s="25">
        <v>0.75757575757575757</v>
      </c>
      <c r="H53" s="26">
        <v>2.75</v>
      </c>
    </row>
    <row r="54" spans="1:8" x14ac:dyDescent="0.25">
      <c r="A54" s="53"/>
      <c r="B54" s="3" t="s">
        <v>2</v>
      </c>
      <c r="C54" s="12">
        <v>18</v>
      </c>
      <c r="D54" s="12">
        <v>15</v>
      </c>
      <c r="E54" s="25">
        <v>0.83333333333333337</v>
      </c>
      <c r="F54" s="12">
        <v>12</v>
      </c>
      <c r="G54" s="25">
        <v>0.66666666666666663</v>
      </c>
      <c r="H54" s="26">
        <v>2.7857142857142856</v>
      </c>
    </row>
    <row r="55" spans="1:8" x14ac:dyDescent="0.25">
      <c r="A55" s="53"/>
      <c r="B55" s="3" t="s">
        <v>3</v>
      </c>
      <c r="C55" s="12">
        <v>15</v>
      </c>
      <c r="D55" s="12">
        <v>11</v>
      </c>
      <c r="E55" s="25">
        <v>0.73333333333333328</v>
      </c>
      <c r="F55" s="12">
        <v>9</v>
      </c>
      <c r="G55" s="25">
        <v>0.6</v>
      </c>
      <c r="H55" s="26">
        <v>2.3909090909090911</v>
      </c>
    </row>
    <row r="56" spans="1:8" x14ac:dyDescent="0.25">
      <c r="A56" s="53"/>
      <c r="B56" s="3" t="s">
        <v>4</v>
      </c>
      <c r="C56" s="12">
        <v>14</v>
      </c>
      <c r="D56" s="12">
        <v>13</v>
      </c>
      <c r="E56" s="25">
        <v>0.9285714285714286</v>
      </c>
      <c r="F56" s="12">
        <v>10</v>
      </c>
      <c r="G56" s="25">
        <v>0.7142857142857143</v>
      </c>
      <c r="H56" s="26">
        <v>2.5384615384615383</v>
      </c>
    </row>
    <row r="57" spans="1:8" x14ac:dyDescent="0.25">
      <c r="A57" s="53"/>
      <c r="B57" s="3" t="s">
        <v>5</v>
      </c>
      <c r="C57" s="12">
        <v>15</v>
      </c>
      <c r="D57" s="12">
        <v>14</v>
      </c>
      <c r="E57" s="25">
        <v>0.93333333333333335</v>
      </c>
      <c r="F57" s="12">
        <v>12</v>
      </c>
      <c r="G57" s="25">
        <v>0.8</v>
      </c>
      <c r="H57" s="26">
        <v>3.0714285714285716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A3"/>
    </sheetView>
  </sheetViews>
  <sheetFormatPr defaultRowHeight="15" x14ac:dyDescent="0.25"/>
  <cols>
    <col min="1" max="1" width="23.28515625" customWidth="1"/>
  </cols>
  <sheetData>
    <row r="1" spans="1:6" x14ac:dyDescent="0.25">
      <c r="A1" s="57" t="s">
        <v>41</v>
      </c>
      <c r="B1" s="58"/>
      <c r="C1" s="58"/>
      <c r="D1" s="58"/>
      <c r="E1" s="58"/>
      <c r="F1" s="58"/>
    </row>
    <row r="2" spans="1:6" x14ac:dyDescent="0.25">
      <c r="A2" s="59" t="s">
        <v>85</v>
      </c>
      <c r="B2" s="44" t="s">
        <v>86</v>
      </c>
      <c r="C2" s="44"/>
      <c r="D2" s="44"/>
      <c r="E2" s="44"/>
      <c r="F2" s="44"/>
    </row>
    <row r="3" spans="1:6" x14ac:dyDescent="0.25">
      <c r="A3" s="59"/>
      <c r="B3" s="10" t="s">
        <v>74</v>
      </c>
      <c r="C3" s="10" t="s">
        <v>75</v>
      </c>
      <c r="D3" s="10" t="s">
        <v>76</v>
      </c>
      <c r="E3" s="10" t="s">
        <v>77</v>
      </c>
      <c r="F3" s="10" t="s">
        <v>78</v>
      </c>
    </row>
    <row r="4" spans="1:6" x14ac:dyDescent="0.25">
      <c r="A4" s="41" t="s">
        <v>87</v>
      </c>
      <c r="B4" s="42" t="s">
        <v>14</v>
      </c>
      <c r="C4" s="42" t="s">
        <v>14</v>
      </c>
      <c r="D4" s="42" t="s">
        <v>14</v>
      </c>
      <c r="E4" s="42" t="s">
        <v>14</v>
      </c>
      <c r="F4" s="42" t="s">
        <v>14</v>
      </c>
    </row>
    <row r="5" spans="1:6" x14ac:dyDescent="0.25">
      <c r="A5" s="41" t="s">
        <v>79</v>
      </c>
      <c r="B5" s="1">
        <v>2</v>
      </c>
      <c r="C5" s="1">
        <v>0</v>
      </c>
      <c r="D5" s="1">
        <v>10</v>
      </c>
      <c r="E5" s="1">
        <v>22</v>
      </c>
      <c r="F5" s="1">
        <v>30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L25" sqref="L25"/>
    </sheetView>
  </sheetViews>
  <sheetFormatPr defaultRowHeight="15" x14ac:dyDescent="0.25"/>
  <cols>
    <col min="1" max="1" width="15.42578125" style="9" customWidth="1"/>
    <col min="2" max="11" width="11.7109375" style="16" customWidth="1"/>
  </cols>
  <sheetData>
    <row r="1" spans="1:11" ht="45" x14ac:dyDescent="0.25">
      <c r="A1" s="34" t="s">
        <v>37</v>
      </c>
      <c r="B1" s="20" t="s">
        <v>64</v>
      </c>
      <c r="C1" s="20" t="s">
        <v>65</v>
      </c>
      <c r="D1" s="20" t="s">
        <v>66</v>
      </c>
      <c r="E1" s="20" t="s">
        <v>67</v>
      </c>
      <c r="F1" s="20" t="s">
        <v>68</v>
      </c>
      <c r="G1" s="20" t="s">
        <v>69</v>
      </c>
      <c r="H1" s="20" t="s">
        <v>70</v>
      </c>
      <c r="I1" s="20" t="s">
        <v>71</v>
      </c>
      <c r="J1" s="20" t="s">
        <v>72</v>
      </c>
      <c r="K1" s="20" t="s">
        <v>73</v>
      </c>
    </row>
    <row r="2" spans="1:11" x14ac:dyDescent="0.25">
      <c r="A2" s="5" t="s">
        <v>1</v>
      </c>
      <c r="B2" s="35">
        <v>23</v>
      </c>
      <c r="C2" s="36">
        <v>3798.9999690000004</v>
      </c>
      <c r="D2" s="37">
        <v>596.67032652740681</v>
      </c>
      <c r="E2" s="36">
        <v>126.63333230000001</v>
      </c>
      <c r="F2" s="36">
        <v>6.3670000000000018</v>
      </c>
      <c r="G2" s="38">
        <v>4.5170000000000021</v>
      </c>
      <c r="H2" s="37">
        <v>19.889010884246893</v>
      </c>
      <c r="I2" s="35">
        <v>892</v>
      </c>
      <c r="J2" s="35">
        <v>906</v>
      </c>
      <c r="K2" s="39">
        <v>0.98454746136865345</v>
      </c>
    </row>
    <row r="3" spans="1:11" x14ac:dyDescent="0.25">
      <c r="A3" s="5" t="s">
        <v>2</v>
      </c>
      <c r="B3" s="35">
        <v>26</v>
      </c>
      <c r="C3" s="36">
        <v>4292.2996199999998</v>
      </c>
      <c r="D3" s="37">
        <v>598.89767266638739</v>
      </c>
      <c r="E3" s="36">
        <v>143.07665399999999</v>
      </c>
      <c r="F3" s="36">
        <v>7.1670000000000025</v>
      </c>
      <c r="G3" s="38">
        <v>4.6000000000000032</v>
      </c>
      <c r="H3" s="37">
        <v>19.963255755546246</v>
      </c>
      <c r="I3" s="35">
        <v>958</v>
      </c>
      <c r="J3" s="35">
        <v>978</v>
      </c>
      <c r="K3" s="39">
        <v>0.9795501022494888</v>
      </c>
    </row>
    <row r="4" spans="1:11" x14ac:dyDescent="0.25">
      <c r="A4" s="5" t="s">
        <v>3</v>
      </c>
      <c r="B4" s="35">
        <v>30</v>
      </c>
      <c r="C4" s="36">
        <v>4863.2995980000005</v>
      </c>
      <c r="D4" s="37">
        <v>602.86346820379299</v>
      </c>
      <c r="E4" s="36">
        <v>162.10998659999998</v>
      </c>
      <c r="F4" s="36">
        <v>8.0670000000000037</v>
      </c>
      <c r="G4" s="38">
        <v>5.1500000000000039</v>
      </c>
      <c r="H4" s="37">
        <v>20.095448940126431</v>
      </c>
      <c r="I4" s="35">
        <v>1086</v>
      </c>
      <c r="J4" s="35">
        <v>1138</v>
      </c>
      <c r="K4" s="39">
        <v>0.95430579964850615</v>
      </c>
    </row>
    <row r="5" spans="1:11" x14ac:dyDescent="0.25">
      <c r="A5" s="5" t="s">
        <v>4</v>
      </c>
      <c r="B5" s="35">
        <v>31</v>
      </c>
      <c r="C5" s="38">
        <v>5417.9999699999989</v>
      </c>
      <c r="D5" s="40">
        <v>632.44889747510695</v>
      </c>
      <c r="E5" s="38">
        <v>180.599999</v>
      </c>
      <c r="F5" s="38">
        <v>8.5667000000000009</v>
      </c>
      <c r="G5" s="38">
        <v>6.2000000000000011</v>
      </c>
      <c r="H5" s="40">
        <v>21.081629915836899</v>
      </c>
      <c r="I5" s="35">
        <v>1248</v>
      </c>
      <c r="J5" s="35">
        <v>1250</v>
      </c>
      <c r="K5" s="39">
        <v>0.99839999999999995</v>
      </c>
    </row>
    <row r="6" spans="1:11" x14ac:dyDescent="0.25">
      <c r="A6" s="5" t="s">
        <v>5</v>
      </c>
      <c r="B6" s="35">
        <v>34</v>
      </c>
      <c r="C6" s="36">
        <v>5755.4999070000013</v>
      </c>
      <c r="D6" s="37">
        <v>594.36767116921737</v>
      </c>
      <c r="E6" s="36">
        <v>191.84999690000001</v>
      </c>
      <c r="F6" s="36">
        <v>9.6834000000000024</v>
      </c>
      <c r="G6" s="38">
        <v>6.0151000000000021</v>
      </c>
      <c r="H6" s="37">
        <v>19.812255705640577</v>
      </c>
      <c r="I6" s="35">
        <v>1262</v>
      </c>
      <c r="J6" s="35">
        <v>1342</v>
      </c>
      <c r="K6" s="39">
        <v>0.94038748137108796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2017-09-27T17:35:37Z</cp:lastPrinted>
  <dcterms:created xsi:type="dcterms:W3CDTF">2017-09-06T17:43:27Z</dcterms:created>
  <dcterms:modified xsi:type="dcterms:W3CDTF">2018-01-29T17:57:13Z</dcterms:modified>
</cp:coreProperties>
</file>