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9" i="1"/>
  <c r="I12" i="1"/>
  <c r="I13" i="1"/>
  <c r="I15" i="1"/>
  <c r="I16" i="1"/>
  <c r="I17" i="1"/>
  <c r="I20" i="1"/>
  <c r="I22" i="1"/>
  <c r="I21" i="1"/>
  <c r="I24" i="1"/>
  <c r="I26" i="1"/>
  <c r="I27" i="1"/>
  <c r="I28" i="1"/>
  <c r="I29" i="1"/>
  <c r="I30" i="1"/>
  <c r="I34" i="1"/>
  <c r="I33" i="1"/>
  <c r="G35" i="1"/>
  <c r="G34" i="1"/>
  <c r="G33" i="1"/>
  <c r="G30" i="1"/>
  <c r="G27" i="1"/>
  <c r="G28" i="1"/>
  <c r="G26" i="1"/>
  <c r="G23" i="1"/>
  <c r="G22" i="1"/>
  <c r="G21" i="1"/>
  <c r="G20" i="1"/>
  <c r="G18" i="1"/>
  <c r="G15" i="1"/>
  <c r="G14" i="1"/>
  <c r="G13" i="1"/>
  <c r="G11" i="1"/>
  <c r="G9" i="1"/>
  <c r="E34" i="1"/>
  <c r="E35" i="1"/>
  <c r="E33" i="1"/>
  <c r="E27" i="1"/>
  <c r="E28" i="1"/>
  <c r="E30" i="1"/>
  <c r="E31" i="1"/>
  <c r="E26" i="1"/>
  <c r="E21" i="1"/>
  <c r="E22" i="1"/>
  <c r="E23" i="1"/>
  <c r="E24" i="1"/>
  <c r="E20" i="1"/>
  <c r="E12" i="1"/>
  <c r="E13" i="1"/>
  <c r="E15" i="1"/>
  <c r="E16" i="1"/>
  <c r="E17" i="1"/>
  <c r="E18" i="1"/>
  <c r="E9" i="1"/>
  <c r="K7" i="1"/>
  <c r="K6" i="1"/>
  <c r="K5" i="1"/>
  <c r="K4" i="1"/>
  <c r="I7" i="1"/>
  <c r="G7" i="1"/>
  <c r="G6" i="1"/>
  <c r="G5" i="1"/>
  <c r="G4" i="1"/>
  <c r="E7" i="1"/>
  <c r="E6" i="1"/>
  <c r="E5" i="1"/>
  <c r="E4" i="1"/>
  <c r="K9" i="1" l="1"/>
  <c r="L11" i="1" l="1"/>
  <c r="L10" i="1"/>
  <c r="L29" i="1"/>
  <c r="K34" i="1"/>
  <c r="K33" i="1"/>
  <c r="K27" i="1"/>
  <c r="K28" i="1"/>
  <c r="K29" i="1"/>
  <c r="K30" i="1"/>
  <c r="K26" i="1"/>
  <c r="K21" i="1"/>
  <c r="K22" i="1"/>
  <c r="K23" i="1"/>
  <c r="K20" i="1"/>
  <c r="K10" i="1"/>
  <c r="K11" i="1"/>
  <c r="K12" i="1"/>
  <c r="K13" i="1"/>
  <c r="K15" i="1"/>
  <c r="K16" i="1"/>
  <c r="K17" i="1"/>
  <c r="L34" i="1" l="1"/>
  <c r="L33" i="1"/>
  <c r="L27" i="1"/>
  <c r="L28" i="1"/>
  <c r="L30" i="1"/>
  <c r="L26" i="1"/>
  <c r="L21" i="1"/>
  <c r="L22" i="1"/>
  <c r="L23" i="1"/>
  <c r="L20" i="1"/>
  <c r="L12" i="1"/>
  <c r="L13" i="1"/>
  <c r="L15" i="1"/>
  <c r="L16" i="1"/>
  <c r="L17" i="1"/>
  <c r="L9" i="1"/>
  <c r="L5" i="1"/>
  <c r="L4" i="1"/>
  <c r="J35" i="1"/>
  <c r="K35" i="1" s="1"/>
  <c r="H35" i="1"/>
  <c r="I35" i="1" s="1"/>
  <c r="F35" i="1"/>
  <c r="D35" i="1"/>
  <c r="J31" i="1"/>
  <c r="K31" i="1" s="1"/>
  <c r="H31" i="1"/>
  <c r="I31" i="1" s="1"/>
  <c r="F31" i="1"/>
  <c r="G31" i="1" s="1"/>
  <c r="D31" i="1"/>
  <c r="J24" i="1"/>
  <c r="K24" i="1" s="1"/>
  <c r="H24" i="1"/>
  <c r="F24" i="1"/>
  <c r="G24" i="1" s="1"/>
  <c r="D24" i="1"/>
  <c r="J18" i="1"/>
  <c r="K18" i="1" s="1"/>
  <c r="H18" i="1"/>
  <c r="I18" i="1" s="1"/>
  <c r="F18" i="1"/>
  <c r="D18" i="1"/>
  <c r="J7" i="1"/>
  <c r="H7" i="1"/>
  <c r="F7" i="1"/>
  <c r="D7" i="1"/>
  <c r="L24" i="1" l="1"/>
  <c r="L31" i="1"/>
  <c r="L7" i="1"/>
  <c r="L35" i="1"/>
  <c r="L18" i="1"/>
</calcChain>
</file>

<file path=xl/sharedStrings.xml><?xml version="1.0" encoding="utf-8"?>
<sst xmlns="http://schemas.openxmlformats.org/spreadsheetml/2006/main" count="515" uniqueCount="78">
  <si>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</si>
  <si>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</si>
  <si>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</si>
  <si>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</si>
  <si>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</si>
  <si>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</si>
  <si>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</si>
  <si>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</si>
  <si>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</si>
  <si>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</si>
  <si>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</si>
  <si>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</si>
  <si>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</si>
  <si>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</si>
  <si>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</si>
  <si>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</si>
  <si>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</si>
  <si>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</si>
  <si>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</si>
  <si>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</si>
  <si>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</si>
  <si>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</si>
  <si>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</si>
  <si>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</si>
  <si>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</si>
  <si>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</si>
  <si>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</si>
  <si>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</si>
  <si>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</si>
  <si>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</si>
  <si>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</si>
  <si>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</si>
  <si>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</si>
  <si>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</si>
  <si>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Anthropology
Student Characteristics</t>
  </si>
  <si>
    <t>Department</t>
  </si>
  <si>
    <t>Term</t>
  </si>
  <si>
    <t>Success Rate</t>
  </si>
  <si>
    <t>ANTH-120: Cultural Anthropology</t>
  </si>
  <si>
    <t>ANTH-130 : Intro to Physical Anthropology</t>
  </si>
  <si>
    <t>On-Campus</t>
  </si>
  <si>
    <t>Online</t>
  </si>
  <si>
    <t>--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</si>
  <si>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</si>
  <si>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</si>
  <si>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</si>
  <si>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</si>
  <si>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</si>
  <si>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</si>
  <si>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</si>
  <si>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</si>
  <si>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</si>
  <si>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</si>
  <si>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</si>
  <si>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</si>
  <si>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Anthropology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</si>
  <si>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</si>
  <si>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</si>
  <si>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</si>
  <si>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</si>
  <si>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</si>
  <si>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</si>
  <si>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</si>
  <si>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</si>
  <si>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</si>
  <si>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</si>
  <si>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Program</t>
  </si>
  <si>
    <t>Anthropology
Success and Retention Rates by Course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</si>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</sst>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2" fontId="0" fillId="4" borderId="2" xfId="0" quotePrefix="1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3" sqref="M13"/>
    </sheetView>
  </sheetViews>
  <sheetFormatPr defaultRowHeight="15" x14ac:dyDescent="0.25"/>
  <cols>
    <col min="1" max="1" width="29.5703125" style="44" customWidth="1"/>
    <col min="2" max="12" width="9.140625" style="9"/>
  </cols>
  <sheetData>
    <row r="1" spans="1:12" x14ac:dyDescent="0.2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38" t="s">
        <v>0</v>
      </c>
      <c r="B3" s="50" t="s">
        <v>1</v>
      </c>
      <c r="C3" s="50"/>
      <c r="D3" s="50" t="s">
        <v>2</v>
      </c>
      <c r="E3" s="50"/>
      <c r="F3" s="50" t="s">
        <v>3</v>
      </c>
      <c r="G3" s="50"/>
      <c r="H3" s="50" t="s">
        <v>4</v>
      </c>
      <c r="I3" s="50"/>
      <c r="J3" s="50" t="s">
        <v>5</v>
      </c>
      <c r="K3" s="50"/>
      <c r="L3" s="6" t="s">
        <v>6</v>
      </c>
    </row>
    <row r="4" spans="1:12" x14ac:dyDescent="0.25">
      <c r="A4" s="39" t="s">
        <v>7</v>
      </c>
      <c r="B4" s="36" t="s">
        <v>42</v>
      </c>
      <c r="C4" s="37" t="s">
        <v>42</v>
      </c>
      <c r="D4" s="7">
        <v>41</v>
      </c>
      <c r="E4" s="8">
        <f>D4/D7</f>
        <v>0.56944444444444442</v>
      </c>
      <c r="F4" s="7">
        <v>31</v>
      </c>
      <c r="G4" s="8">
        <f>F4/F7</f>
        <v>0.43661971830985913</v>
      </c>
      <c r="H4" s="7">
        <v>53</v>
      </c>
      <c r="I4" s="8">
        <f>H4/99</f>
        <v>0.53535353535353536</v>
      </c>
      <c r="J4" s="7">
        <v>56</v>
      </c>
      <c r="K4" s="8">
        <f>J4/J7</f>
        <v>0.51851851851851849</v>
      </c>
      <c r="L4" s="8">
        <f>(J4-D4)/D4</f>
        <v>0.36585365853658536</v>
      </c>
    </row>
    <row r="5" spans="1:12" x14ac:dyDescent="0.25">
      <c r="A5" s="39" t="s">
        <v>8</v>
      </c>
      <c r="B5" s="36" t="s">
        <v>42</v>
      </c>
      <c r="C5" s="37" t="s">
        <v>42</v>
      </c>
      <c r="D5" s="7">
        <v>30</v>
      </c>
      <c r="E5" s="8">
        <f>D5/D7</f>
        <v>0.41666666666666669</v>
      </c>
      <c r="F5" s="7">
        <v>38</v>
      </c>
      <c r="G5" s="8">
        <f>F5/F7</f>
        <v>0.53521126760563376</v>
      </c>
      <c r="H5" s="7">
        <v>46</v>
      </c>
      <c r="I5" s="8">
        <f>H5/99</f>
        <v>0.46464646464646464</v>
      </c>
      <c r="J5" s="7">
        <v>51</v>
      </c>
      <c r="K5" s="8">
        <f>J5/J7</f>
        <v>0.47222222222222221</v>
      </c>
      <c r="L5" s="8">
        <f>(J5-D5)/D5</f>
        <v>0.7</v>
      </c>
    </row>
    <row r="6" spans="1:12" x14ac:dyDescent="0.25">
      <c r="A6" s="39" t="s">
        <v>9</v>
      </c>
      <c r="B6" s="36" t="s">
        <v>42</v>
      </c>
      <c r="C6" s="37" t="s">
        <v>42</v>
      </c>
      <c r="D6" s="7">
        <v>1</v>
      </c>
      <c r="E6" s="8">
        <f>D6/D7</f>
        <v>1.3888888888888888E-2</v>
      </c>
      <c r="F6" s="7">
        <v>2</v>
      </c>
      <c r="G6" s="8">
        <f>F6/F7</f>
        <v>2.8169014084507043E-2</v>
      </c>
      <c r="H6" s="36" t="s">
        <v>42</v>
      </c>
      <c r="I6" s="37" t="s">
        <v>42</v>
      </c>
      <c r="J6" s="7">
        <v>1</v>
      </c>
      <c r="K6" s="8">
        <f>J6/J7</f>
        <v>9.2592592592592587E-3</v>
      </c>
      <c r="L6" s="8">
        <v>0</v>
      </c>
    </row>
    <row r="7" spans="1:12" s="12" customFormat="1" x14ac:dyDescent="0.25">
      <c r="A7" s="40" t="s">
        <v>10</v>
      </c>
      <c r="B7" s="36" t="s">
        <v>42</v>
      </c>
      <c r="C7" s="37" t="s">
        <v>42</v>
      </c>
      <c r="D7" s="10">
        <f t="shared" ref="D7:J7" si="0">SUM(D4:D6)</f>
        <v>72</v>
      </c>
      <c r="E7" s="8">
        <f>D7/D7</f>
        <v>1</v>
      </c>
      <c r="F7" s="10">
        <f t="shared" si="0"/>
        <v>71</v>
      </c>
      <c r="G7" s="8">
        <f>F7/F7</f>
        <v>1</v>
      </c>
      <c r="H7" s="10">
        <f t="shared" si="0"/>
        <v>99</v>
      </c>
      <c r="I7" s="8">
        <f>H7/H7</f>
        <v>1</v>
      </c>
      <c r="J7" s="10">
        <f t="shared" si="0"/>
        <v>108</v>
      </c>
      <c r="K7" s="8">
        <f>J7/J7</f>
        <v>1</v>
      </c>
      <c r="L7" s="11">
        <f>(J7-D7)/D7</f>
        <v>0.5</v>
      </c>
    </row>
    <row r="8" spans="1:12" ht="30" x14ac:dyDescent="0.25">
      <c r="A8" s="41" t="s">
        <v>11</v>
      </c>
      <c r="B8" s="50" t="s">
        <v>1</v>
      </c>
      <c r="C8" s="50"/>
      <c r="D8" s="50" t="s">
        <v>2</v>
      </c>
      <c r="E8" s="50"/>
      <c r="F8" s="50" t="s">
        <v>3</v>
      </c>
      <c r="G8" s="50"/>
      <c r="H8" s="50" t="s">
        <v>4</v>
      </c>
      <c r="I8" s="50"/>
      <c r="J8" s="50" t="s">
        <v>5</v>
      </c>
      <c r="K8" s="50"/>
      <c r="L8" s="6" t="s">
        <v>6</v>
      </c>
    </row>
    <row r="9" spans="1:12" x14ac:dyDescent="0.25">
      <c r="A9" s="39" t="s">
        <v>12</v>
      </c>
      <c r="B9" s="36" t="s">
        <v>42</v>
      </c>
      <c r="C9" s="37" t="s">
        <v>42</v>
      </c>
      <c r="D9" s="7">
        <v>5</v>
      </c>
      <c r="E9" s="8">
        <f>D9/72</f>
        <v>6.9444444444444448E-2</v>
      </c>
      <c r="F9" s="7">
        <v>12</v>
      </c>
      <c r="G9" s="8">
        <f>F9/71</f>
        <v>0.16901408450704225</v>
      </c>
      <c r="H9" s="7">
        <v>5</v>
      </c>
      <c r="I9" s="8">
        <f>H9/99</f>
        <v>5.0505050505050504E-2</v>
      </c>
      <c r="J9" s="7">
        <v>7</v>
      </c>
      <c r="K9" s="8">
        <f>J9/108</f>
        <v>6.4814814814814811E-2</v>
      </c>
      <c r="L9" s="8">
        <f>(J9-D9)/D9</f>
        <v>0.4</v>
      </c>
    </row>
    <row r="10" spans="1:12" x14ac:dyDescent="0.25">
      <c r="A10" s="39" t="s">
        <v>13</v>
      </c>
      <c r="B10" s="36" t="s">
        <v>42</v>
      </c>
      <c r="C10" s="37" t="s">
        <v>42</v>
      </c>
      <c r="D10" s="36" t="s">
        <v>42</v>
      </c>
      <c r="E10" s="37" t="s">
        <v>42</v>
      </c>
      <c r="F10" s="36" t="s">
        <v>42</v>
      </c>
      <c r="G10" s="37" t="s">
        <v>42</v>
      </c>
      <c r="H10" s="36" t="s">
        <v>42</v>
      </c>
      <c r="I10" s="37" t="s">
        <v>42</v>
      </c>
      <c r="J10" s="7">
        <v>2</v>
      </c>
      <c r="K10" s="8">
        <f t="shared" ref="K10:K35" si="1">J10/108</f>
        <v>1.8518518518518517E-2</v>
      </c>
      <c r="L10" s="8">
        <f>(J10-J10)/J10</f>
        <v>0</v>
      </c>
    </row>
    <row r="11" spans="1:12" x14ac:dyDescent="0.25">
      <c r="A11" s="39" t="s">
        <v>14</v>
      </c>
      <c r="B11" s="36" t="s">
        <v>42</v>
      </c>
      <c r="C11" s="37" t="s">
        <v>42</v>
      </c>
      <c r="D11" s="36" t="s">
        <v>42</v>
      </c>
      <c r="E11" s="37" t="s">
        <v>42</v>
      </c>
      <c r="F11" s="7">
        <v>1</v>
      </c>
      <c r="G11" s="8">
        <f>F11/71</f>
        <v>1.4084507042253521E-2</v>
      </c>
      <c r="H11" s="36" t="s">
        <v>42</v>
      </c>
      <c r="I11" s="37" t="s">
        <v>42</v>
      </c>
      <c r="J11" s="7">
        <v>2</v>
      </c>
      <c r="K11" s="8">
        <f t="shared" si="1"/>
        <v>1.8518518518518517E-2</v>
      </c>
      <c r="L11" s="8">
        <f>(J11-J11)/J11</f>
        <v>0</v>
      </c>
    </row>
    <row r="12" spans="1:12" x14ac:dyDescent="0.25">
      <c r="A12" s="39" t="s">
        <v>15</v>
      </c>
      <c r="B12" s="36" t="s">
        <v>42</v>
      </c>
      <c r="C12" s="37" t="s">
        <v>42</v>
      </c>
      <c r="D12" s="7">
        <v>3</v>
      </c>
      <c r="E12" s="8">
        <f t="shared" ref="E10:E35" si="2">D12/72</f>
        <v>4.1666666666666664E-2</v>
      </c>
      <c r="F12" s="36" t="s">
        <v>42</v>
      </c>
      <c r="G12" s="37" t="s">
        <v>42</v>
      </c>
      <c r="H12" s="7">
        <v>1</v>
      </c>
      <c r="I12" s="8">
        <f>H12/99</f>
        <v>1.0101010101010102E-2</v>
      </c>
      <c r="J12" s="7">
        <v>6</v>
      </c>
      <c r="K12" s="8">
        <f t="shared" si="1"/>
        <v>5.5555555555555552E-2</v>
      </c>
      <c r="L12" s="8">
        <f t="shared" ref="L12:L35" si="3">(J12-D12)/D12</f>
        <v>1</v>
      </c>
    </row>
    <row r="13" spans="1:12" x14ac:dyDescent="0.25">
      <c r="A13" s="39" t="s">
        <v>16</v>
      </c>
      <c r="B13" s="36" t="s">
        <v>42</v>
      </c>
      <c r="C13" s="37" t="s">
        <v>42</v>
      </c>
      <c r="D13" s="7">
        <v>32</v>
      </c>
      <c r="E13" s="8">
        <f t="shared" si="2"/>
        <v>0.44444444444444442</v>
      </c>
      <c r="F13" s="7">
        <v>27</v>
      </c>
      <c r="G13" s="8">
        <f>F13/71</f>
        <v>0.38028169014084506</v>
      </c>
      <c r="H13" s="7">
        <v>52</v>
      </c>
      <c r="I13" s="8">
        <f>H13/99</f>
        <v>0.5252525252525253</v>
      </c>
      <c r="J13" s="7">
        <v>44</v>
      </c>
      <c r="K13" s="8">
        <f t="shared" si="1"/>
        <v>0.40740740740740738</v>
      </c>
      <c r="L13" s="8">
        <f t="shared" si="3"/>
        <v>0.375</v>
      </c>
    </row>
    <row r="14" spans="1:12" x14ac:dyDescent="0.25">
      <c r="A14" s="39" t="s">
        <v>17</v>
      </c>
      <c r="B14" s="36" t="s">
        <v>42</v>
      </c>
      <c r="C14" s="37" t="s">
        <v>42</v>
      </c>
      <c r="D14" s="36" t="s">
        <v>42</v>
      </c>
      <c r="E14" s="37" t="s">
        <v>42</v>
      </c>
      <c r="F14" s="7">
        <v>26</v>
      </c>
      <c r="G14" s="8">
        <f>F14/71</f>
        <v>0.36619718309859156</v>
      </c>
      <c r="H14" s="36" t="s">
        <v>42</v>
      </c>
      <c r="I14" s="37" t="s">
        <v>42</v>
      </c>
      <c r="J14" s="36" t="s">
        <v>42</v>
      </c>
      <c r="K14" s="37" t="s">
        <v>42</v>
      </c>
      <c r="L14" s="8">
        <v>0</v>
      </c>
    </row>
    <row r="15" spans="1:12" x14ac:dyDescent="0.25">
      <c r="A15" s="39" t="s">
        <v>18</v>
      </c>
      <c r="B15" s="36" t="s">
        <v>42</v>
      </c>
      <c r="C15" s="37" t="s">
        <v>42</v>
      </c>
      <c r="D15" s="7">
        <v>27</v>
      </c>
      <c r="E15" s="8">
        <f t="shared" si="2"/>
        <v>0.375</v>
      </c>
      <c r="F15" s="7">
        <v>5</v>
      </c>
      <c r="G15" s="8">
        <f>F15/71</f>
        <v>7.0422535211267609E-2</v>
      </c>
      <c r="H15" s="7">
        <v>28</v>
      </c>
      <c r="I15" s="8">
        <f>H15/99</f>
        <v>0.28282828282828282</v>
      </c>
      <c r="J15" s="7">
        <v>42</v>
      </c>
      <c r="K15" s="8">
        <f t="shared" si="1"/>
        <v>0.3888888888888889</v>
      </c>
      <c r="L15" s="8">
        <f t="shared" si="3"/>
        <v>0.55555555555555558</v>
      </c>
    </row>
    <row r="16" spans="1:12" x14ac:dyDescent="0.25">
      <c r="A16" s="39" t="s">
        <v>19</v>
      </c>
      <c r="B16" s="36" t="s">
        <v>42</v>
      </c>
      <c r="C16" s="37" t="s">
        <v>42</v>
      </c>
      <c r="D16" s="7">
        <v>4</v>
      </c>
      <c r="E16" s="8">
        <f t="shared" si="2"/>
        <v>5.5555555555555552E-2</v>
      </c>
      <c r="F16" s="36" t="s">
        <v>42</v>
      </c>
      <c r="G16" s="37" t="s">
        <v>42</v>
      </c>
      <c r="H16" s="7">
        <v>12</v>
      </c>
      <c r="I16" s="8">
        <f>H16/99</f>
        <v>0.12121212121212122</v>
      </c>
      <c r="J16" s="7">
        <v>4</v>
      </c>
      <c r="K16" s="8">
        <f t="shared" si="1"/>
        <v>3.7037037037037035E-2</v>
      </c>
      <c r="L16" s="8">
        <f t="shared" si="3"/>
        <v>0</v>
      </c>
    </row>
    <row r="17" spans="1:12" x14ac:dyDescent="0.25">
      <c r="A17" s="39" t="s">
        <v>20</v>
      </c>
      <c r="B17" s="36" t="s">
        <v>42</v>
      </c>
      <c r="C17" s="37" t="s">
        <v>42</v>
      </c>
      <c r="D17" s="7">
        <v>1</v>
      </c>
      <c r="E17" s="8">
        <f t="shared" si="2"/>
        <v>1.3888888888888888E-2</v>
      </c>
      <c r="F17" s="36" t="s">
        <v>42</v>
      </c>
      <c r="G17" s="37" t="s">
        <v>42</v>
      </c>
      <c r="H17" s="7">
        <v>1</v>
      </c>
      <c r="I17" s="8">
        <f>H17/99</f>
        <v>1.0101010101010102E-2</v>
      </c>
      <c r="J17" s="7">
        <v>1</v>
      </c>
      <c r="K17" s="8">
        <f t="shared" si="1"/>
        <v>9.2592592592592587E-3</v>
      </c>
      <c r="L17" s="8">
        <f t="shared" si="3"/>
        <v>0</v>
      </c>
    </row>
    <row r="18" spans="1:12" s="12" customFormat="1" x14ac:dyDescent="0.25">
      <c r="A18" s="40" t="s">
        <v>10</v>
      </c>
      <c r="B18" s="36" t="s">
        <v>42</v>
      </c>
      <c r="C18" s="37" t="s">
        <v>42</v>
      </c>
      <c r="D18" s="10">
        <f t="shared" ref="D18:J18" si="4">SUM(D9:D17)</f>
        <v>72</v>
      </c>
      <c r="E18" s="8">
        <f t="shared" si="2"/>
        <v>1</v>
      </c>
      <c r="F18" s="10">
        <f t="shared" si="4"/>
        <v>71</v>
      </c>
      <c r="G18" s="8">
        <f>F18/71</f>
        <v>1</v>
      </c>
      <c r="H18" s="10">
        <f t="shared" si="4"/>
        <v>99</v>
      </c>
      <c r="I18" s="11">
        <f>H18/99</f>
        <v>1</v>
      </c>
      <c r="J18" s="10">
        <f t="shared" si="4"/>
        <v>108</v>
      </c>
      <c r="K18" s="11">
        <f t="shared" si="1"/>
        <v>1</v>
      </c>
      <c r="L18" s="11">
        <f t="shared" si="3"/>
        <v>0.5</v>
      </c>
    </row>
    <row r="19" spans="1:12" ht="30" x14ac:dyDescent="0.25">
      <c r="A19" s="41" t="s">
        <v>21</v>
      </c>
      <c r="B19" s="50" t="s">
        <v>1</v>
      </c>
      <c r="C19" s="50"/>
      <c r="D19" s="50" t="s">
        <v>2</v>
      </c>
      <c r="E19" s="50"/>
      <c r="F19" s="50" t="s">
        <v>3</v>
      </c>
      <c r="G19" s="50"/>
      <c r="H19" s="50" t="s">
        <v>4</v>
      </c>
      <c r="I19" s="50"/>
      <c r="J19" s="50" t="s">
        <v>5</v>
      </c>
      <c r="K19" s="50"/>
      <c r="L19" s="6" t="s">
        <v>6</v>
      </c>
    </row>
    <row r="20" spans="1:12" x14ac:dyDescent="0.25">
      <c r="A20" s="39" t="s">
        <v>22</v>
      </c>
      <c r="B20" s="36" t="s">
        <v>42</v>
      </c>
      <c r="C20" s="37" t="s">
        <v>42</v>
      </c>
      <c r="D20" s="7">
        <v>23</v>
      </c>
      <c r="E20" s="8">
        <f t="shared" si="2"/>
        <v>0.31944444444444442</v>
      </c>
      <c r="F20" s="7">
        <v>27</v>
      </c>
      <c r="G20" s="8">
        <f>F20/71</f>
        <v>0.38028169014084506</v>
      </c>
      <c r="H20" s="7">
        <v>33</v>
      </c>
      <c r="I20" s="8">
        <f>H20/99</f>
        <v>0.33333333333333331</v>
      </c>
      <c r="J20" s="7">
        <v>42</v>
      </c>
      <c r="K20" s="8">
        <f t="shared" si="1"/>
        <v>0.3888888888888889</v>
      </c>
      <c r="L20" s="8">
        <f t="shared" si="3"/>
        <v>0.82608695652173914</v>
      </c>
    </row>
    <row r="21" spans="1:12" x14ac:dyDescent="0.25">
      <c r="A21" s="39" t="s">
        <v>23</v>
      </c>
      <c r="B21" s="36" t="s">
        <v>42</v>
      </c>
      <c r="C21" s="37" t="s">
        <v>42</v>
      </c>
      <c r="D21" s="7">
        <v>39</v>
      </c>
      <c r="E21" s="8">
        <f t="shared" si="2"/>
        <v>0.54166666666666663</v>
      </c>
      <c r="F21" s="7">
        <v>31</v>
      </c>
      <c r="G21" s="8">
        <f>F21/71</f>
        <v>0.43661971830985913</v>
      </c>
      <c r="H21" s="7">
        <v>52</v>
      </c>
      <c r="I21" s="8">
        <f>H21/99</f>
        <v>0.5252525252525253</v>
      </c>
      <c r="J21" s="7">
        <v>48</v>
      </c>
      <c r="K21" s="8">
        <f t="shared" si="1"/>
        <v>0.44444444444444442</v>
      </c>
      <c r="L21" s="8">
        <f t="shared" si="3"/>
        <v>0.23076923076923078</v>
      </c>
    </row>
    <row r="22" spans="1:12" x14ac:dyDescent="0.25">
      <c r="A22" s="39" t="s">
        <v>24</v>
      </c>
      <c r="B22" s="36" t="s">
        <v>42</v>
      </c>
      <c r="C22" s="37" t="s">
        <v>42</v>
      </c>
      <c r="D22" s="7">
        <v>9</v>
      </c>
      <c r="E22" s="8">
        <f t="shared" si="2"/>
        <v>0.125</v>
      </c>
      <c r="F22" s="7">
        <v>10</v>
      </c>
      <c r="G22" s="8">
        <f>F22/71</f>
        <v>0.14084507042253522</v>
      </c>
      <c r="H22" s="7">
        <v>14</v>
      </c>
      <c r="I22" s="8">
        <f>H22/99</f>
        <v>0.14141414141414141</v>
      </c>
      <c r="J22" s="7">
        <v>11</v>
      </c>
      <c r="K22" s="8">
        <f t="shared" si="1"/>
        <v>0.10185185185185185</v>
      </c>
      <c r="L22" s="8">
        <f t="shared" si="3"/>
        <v>0.22222222222222221</v>
      </c>
    </row>
    <row r="23" spans="1:12" x14ac:dyDescent="0.25">
      <c r="A23" s="39" t="s">
        <v>25</v>
      </c>
      <c r="B23" s="36" t="s">
        <v>42</v>
      </c>
      <c r="C23" s="37" t="s">
        <v>42</v>
      </c>
      <c r="D23" s="7">
        <v>1</v>
      </c>
      <c r="E23" s="8">
        <f t="shared" si="2"/>
        <v>1.3888888888888888E-2</v>
      </c>
      <c r="F23" s="7">
        <v>3</v>
      </c>
      <c r="G23" s="8">
        <f>F23/71</f>
        <v>4.2253521126760563E-2</v>
      </c>
      <c r="H23" s="36" t="s">
        <v>42</v>
      </c>
      <c r="I23" s="37" t="s">
        <v>42</v>
      </c>
      <c r="J23" s="7">
        <v>7</v>
      </c>
      <c r="K23" s="8">
        <f t="shared" si="1"/>
        <v>6.4814814814814811E-2</v>
      </c>
      <c r="L23" s="8">
        <f t="shared" si="3"/>
        <v>6</v>
      </c>
    </row>
    <row r="24" spans="1:12" s="12" customFormat="1" x14ac:dyDescent="0.25">
      <c r="A24" s="40" t="s">
        <v>10</v>
      </c>
      <c r="B24" s="36" t="s">
        <v>42</v>
      </c>
      <c r="C24" s="37" t="s">
        <v>42</v>
      </c>
      <c r="D24" s="10">
        <f t="shared" ref="D24:J24" si="5">SUM(D20:D23)</f>
        <v>72</v>
      </c>
      <c r="E24" s="8">
        <f t="shared" si="2"/>
        <v>1</v>
      </c>
      <c r="F24" s="10">
        <f t="shared" si="5"/>
        <v>71</v>
      </c>
      <c r="G24" s="11">
        <f>F24/71</f>
        <v>1</v>
      </c>
      <c r="H24" s="10">
        <f t="shared" si="5"/>
        <v>99</v>
      </c>
      <c r="I24" s="8">
        <f>H24/99</f>
        <v>1</v>
      </c>
      <c r="J24" s="10">
        <f t="shared" si="5"/>
        <v>108</v>
      </c>
      <c r="K24" s="11">
        <f t="shared" si="1"/>
        <v>1</v>
      </c>
      <c r="L24" s="11">
        <f t="shared" si="3"/>
        <v>0.5</v>
      </c>
    </row>
    <row r="25" spans="1:12" ht="30" x14ac:dyDescent="0.25">
      <c r="A25" s="42" t="s">
        <v>26</v>
      </c>
      <c r="B25" s="50" t="s">
        <v>1</v>
      </c>
      <c r="C25" s="50"/>
      <c r="D25" s="50" t="s">
        <v>2</v>
      </c>
      <c r="E25" s="50"/>
      <c r="F25" s="50" t="s">
        <v>3</v>
      </c>
      <c r="G25" s="50"/>
      <c r="H25" s="50" t="s">
        <v>4</v>
      </c>
      <c r="I25" s="50"/>
      <c r="J25" s="50" t="s">
        <v>5</v>
      </c>
      <c r="K25" s="50"/>
      <c r="L25" s="6" t="s">
        <v>6</v>
      </c>
    </row>
    <row r="26" spans="1:12" x14ac:dyDescent="0.25">
      <c r="A26" s="39" t="s">
        <v>27</v>
      </c>
      <c r="B26" s="36" t="s">
        <v>42</v>
      </c>
      <c r="C26" s="37" t="s">
        <v>42</v>
      </c>
      <c r="D26" s="7">
        <v>34</v>
      </c>
      <c r="E26" s="8">
        <f t="shared" si="2"/>
        <v>0.47222222222222221</v>
      </c>
      <c r="F26" s="7">
        <v>46</v>
      </c>
      <c r="G26" s="8">
        <f>F26/71</f>
        <v>0.647887323943662</v>
      </c>
      <c r="H26" s="7">
        <v>68</v>
      </c>
      <c r="I26" s="8">
        <f>H26/99</f>
        <v>0.68686868686868685</v>
      </c>
      <c r="J26" s="7">
        <v>70</v>
      </c>
      <c r="K26" s="8">
        <f t="shared" si="1"/>
        <v>0.64814814814814814</v>
      </c>
      <c r="L26" s="8">
        <f t="shared" si="3"/>
        <v>1.0588235294117647</v>
      </c>
    </row>
    <row r="27" spans="1:12" x14ac:dyDescent="0.25">
      <c r="A27" s="39" t="s">
        <v>28</v>
      </c>
      <c r="B27" s="36" t="s">
        <v>42</v>
      </c>
      <c r="C27" s="37" t="s">
        <v>42</v>
      </c>
      <c r="D27" s="7">
        <v>21</v>
      </c>
      <c r="E27" s="8">
        <f t="shared" si="2"/>
        <v>0.29166666666666669</v>
      </c>
      <c r="F27" s="7">
        <v>10</v>
      </c>
      <c r="G27" s="8">
        <f t="shared" ref="G27:G30" si="6">F27/71</f>
        <v>0.14084507042253522</v>
      </c>
      <c r="H27" s="7">
        <v>16</v>
      </c>
      <c r="I27" s="8">
        <f>H27/99</f>
        <v>0.16161616161616163</v>
      </c>
      <c r="J27" s="7">
        <v>15</v>
      </c>
      <c r="K27" s="8">
        <f t="shared" si="1"/>
        <v>0.1388888888888889</v>
      </c>
      <c r="L27" s="8">
        <f t="shared" si="3"/>
        <v>-0.2857142857142857</v>
      </c>
    </row>
    <row r="28" spans="1:12" x14ac:dyDescent="0.25">
      <c r="A28" s="39" t="s">
        <v>29</v>
      </c>
      <c r="B28" s="36" t="s">
        <v>42</v>
      </c>
      <c r="C28" s="37" t="s">
        <v>42</v>
      </c>
      <c r="D28" s="7">
        <v>3</v>
      </c>
      <c r="E28" s="8">
        <f t="shared" si="2"/>
        <v>4.1666666666666664E-2</v>
      </c>
      <c r="F28" s="7">
        <v>6</v>
      </c>
      <c r="G28" s="8">
        <f t="shared" si="6"/>
        <v>8.4507042253521125E-2</v>
      </c>
      <c r="H28" s="7">
        <v>6</v>
      </c>
      <c r="I28" s="8">
        <f>H28/99</f>
        <v>6.0606060606060608E-2</v>
      </c>
      <c r="J28" s="7">
        <v>10</v>
      </c>
      <c r="K28" s="8">
        <f t="shared" si="1"/>
        <v>9.2592592592592587E-2</v>
      </c>
      <c r="L28" s="8">
        <f t="shared" si="3"/>
        <v>2.3333333333333335</v>
      </c>
    </row>
    <row r="29" spans="1:12" x14ac:dyDescent="0.25">
      <c r="A29" s="39" t="s">
        <v>30</v>
      </c>
      <c r="B29" s="36" t="s">
        <v>42</v>
      </c>
      <c r="C29" s="37" t="s">
        <v>42</v>
      </c>
      <c r="D29" s="36" t="s">
        <v>42</v>
      </c>
      <c r="E29" s="37" t="s">
        <v>42</v>
      </c>
      <c r="F29" s="36" t="s">
        <v>42</v>
      </c>
      <c r="G29" s="37" t="s">
        <v>42</v>
      </c>
      <c r="H29" s="7">
        <v>1</v>
      </c>
      <c r="I29" s="8">
        <f>H29/99</f>
        <v>1.0101010101010102E-2</v>
      </c>
      <c r="J29" s="7">
        <v>1</v>
      </c>
      <c r="K29" s="8">
        <f t="shared" si="1"/>
        <v>9.2592592592592587E-3</v>
      </c>
      <c r="L29" s="8">
        <f>(J29-H29)/H29</f>
        <v>0</v>
      </c>
    </row>
    <row r="30" spans="1:12" x14ac:dyDescent="0.25">
      <c r="A30" s="39" t="s">
        <v>31</v>
      </c>
      <c r="B30" s="36" t="s">
        <v>42</v>
      </c>
      <c r="C30" s="37" t="s">
        <v>42</v>
      </c>
      <c r="D30" s="7">
        <v>14</v>
      </c>
      <c r="E30" s="8">
        <f t="shared" si="2"/>
        <v>0.19444444444444445</v>
      </c>
      <c r="F30" s="7">
        <v>9</v>
      </c>
      <c r="G30" s="8">
        <f t="shared" si="6"/>
        <v>0.12676056338028169</v>
      </c>
      <c r="H30" s="7">
        <v>8</v>
      </c>
      <c r="I30" s="8">
        <f>H30/99</f>
        <v>8.0808080808080815E-2</v>
      </c>
      <c r="J30" s="7">
        <v>12</v>
      </c>
      <c r="K30" s="8">
        <f t="shared" si="1"/>
        <v>0.1111111111111111</v>
      </c>
      <c r="L30" s="8">
        <f t="shared" si="3"/>
        <v>-0.14285714285714285</v>
      </c>
    </row>
    <row r="31" spans="1:12" s="12" customFormat="1" x14ac:dyDescent="0.25">
      <c r="A31" s="40" t="s">
        <v>10</v>
      </c>
      <c r="B31" s="36" t="s">
        <v>42</v>
      </c>
      <c r="C31" s="37" t="s">
        <v>42</v>
      </c>
      <c r="D31" s="10">
        <f t="shared" ref="D31:J31" si="7">SUM(D26:D30)</f>
        <v>72</v>
      </c>
      <c r="E31" s="8">
        <f t="shared" si="2"/>
        <v>1</v>
      </c>
      <c r="F31" s="10">
        <f t="shared" si="7"/>
        <v>71</v>
      </c>
      <c r="G31" s="11">
        <f>F31/71</f>
        <v>1</v>
      </c>
      <c r="H31" s="10">
        <f t="shared" si="7"/>
        <v>99</v>
      </c>
      <c r="I31" s="11">
        <f>H31/99</f>
        <v>1</v>
      </c>
      <c r="J31" s="10">
        <f t="shared" si="7"/>
        <v>108</v>
      </c>
      <c r="K31" s="11">
        <f t="shared" si="1"/>
        <v>1</v>
      </c>
      <c r="L31" s="11">
        <f t="shared" si="3"/>
        <v>0.5</v>
      </c>
    </row>
    <row r="32" spans="1:12" ht="30" x14ac:dyDescent="0.25">
      <c r="A32" s="41" t="s">
        <v>32</v>
      </c>
      <c r="B32" s="50" t="s">
        <v>1</v>
      </c>
      <c r="C32" s="50"/>
      <c r="D32" s="50" t="s">
        <v>2</v>
      </c>
      <c r="E32" s="50"/>
      <c r="F32" s="50" t="s">
        <v>3</v>
      </c>
      <c r="G32" s="50"/>
      <c r="H32" s="50" t="s">
        <v>4</v>
      </c>
      <c r="I32" s="50"/>
      <c r="J32" s="50" t="s">
        <v>5</v>
      </c>
      <c r="K32" s="50"/>
      <c r="L32" s="6" t="s">
        <v>6</v>
      </c>
    </row>
    <row r="33" spans="1:12" ht="30" x14ac:dyDescent="0.25">
      <c r="A33" s="43" t="s">
        <v>74</v>
      </c>
      <c r="B33" s="36" t="s">
        <v>42</v>
      </c>
      <c r="C33" s="37" t="s">
        <v>42</v>
      </c>
      <c r="D33" s="7">
        <v>38</v>
      </c>
      <c r="E33" s="8">
        <f t="shared" si="2"/>
        <v>0.52777777777777779</v>
      </c>
      <c r="F33" s="7">
        <v>34</v>
      </c>
      <c r="G33" s="8">
        <f t="shared" ref="G33:G35" si="8">F33/71</f>
        <v>0.47887323943661969</v>
      </c>
      <c r="H33" s="7">
        <v>56</v>
      </c>
      <c r="I33" s="8">
        <f>H33/99</f>
        <v>0.56565656565656564</v>
      </c>
      <c r="J33" s="7">
        <v>58</v>
      </c>
      <c r="K33" s="8">
        <f t="shared" si="1"/>
        <v>0.53703703703703709</v>
      </c>
      <c r="L33" s="8">
        <f t="shared" si="3"/>
        <v>0.52631578947368418</v>
      </c>
    </row>
    <row r="34" spans="1:12" x14ac:dyDescent="0.25">
      <c r="A34" s="39" t="s">
        <v>33</v>
      </c>
      <c r="B34" s="36" t="s">
        <v>42</v>
      </c>
      <c r="C34" s="37" t="s">
        <v>42</v>
      </c>
      <c r="D34" s="7">
        <v>34</v>
      </c>
      <c r="E34" s="8">
        <f t="shared" si="2"/>
        <v>0.47222222222222221</v>
      </c>
      <c r="F34" s="7">
        <v>37</v>
      </c>
      <c r="G34" s="8">
        <f t="shared" si="8"/>
        <v>0.52112676056338025</v>
      </c>
      <c r="H34" s="7">
        <v>43</v>
      </c>
      <c r="I34" s="8">
        <f>H34/99</f>
        <v>0.43434343434343436</v>
      </c>
      <c r="J34" s="7">
        <v>50</v>
      </c>
      <c r="K34" s="8">
        <f t="shared" si="1"/>
        <v>0.46296296296296297</v>
      </c>
      <c r="L34" s="8">
        <f t="shared" si="3"/>
        <v>0.47058823529411764</v>
      </c>
    </row>
    <row r="35" spans="1:12" s="12" customFormat="1" x14ac:dyDescent="0.25">
      <c r="A35" s="40" t="s">
        <v>10</v>
      </c>
      <c r="B35" s="36" t="s">
        <v>42</v>
      </c>
      <c r="C35" s="37" t="s">
        <v>42</v>
      </c>
      <c r="D35" s="10">
        <f t="shared" ref="D35:J35" si="9">SUM(D33:D34)</f>
        <v>72</v>
      </c>
      <c r="E35" s="8">
        <f t="shared" si="2"/>
        <v>1</v>
      </c>
      <c r="F35" s="10">
        <f t="shared" si="9"/>
        <v>71</v>
      </c>
      <c r="G35" s="8">
        <f t="shared" si="8"/>
        <v>1</v>
      </c>
      <c r="H35" s="10">
        <f t="shared" si="9"/>
        <v>99</v>
      </c>
      <c r="I35" s="11">
        <f>H35/99</f>
        <v>1</v>
      </c>
      <c r="J35" s="10">
        <f t="shared" si="9"/>
        <v>108</v>
      </c>
      <c r="K35" s="11">
        <f t="shared" si="1"/>
        <v>1</v>
      </c>
      <c r="L35" s="11">
        <f t="shared" si="3"/>
        <v>0.5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B3" sqref="B1:B1048576"/>
    </sheetView>
  </sheetViews>
  <sheetFormatPr defaultRowHeight="15" x14ac:dyDescent="0.25"/>
  <cols>
    <col min="1" max="1" width="38" style="44" customWidth="1"/>
    <col min="2" max="8" width="15.7109375" style="21" customWidth="1"/>
  </cols>
  <sheetData>
    <row r="1" spans="1:8" x14ac:dyDescent="0.25">
      <c r="A1" s="51" t="s">
        <v>67</v>
      </c>
      <c r="B1" s="51"/>
      <c r="C1" s="51"/>
      <c r="D1" s="51"/>
      <c r="E1" s="51"/>
      <c r="F1" s="51"/>
      <c r="G1" s="51"/>
      <c r="H1" s="51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x14ac:dyDescent="0.25">
      <c r="A3" s="45" t="s">
        <v>66</v>
      </c>
      <c r="B3" s="2" t="s">
        <v>36</v>
      </c>
      <c r="C3" s="14" t="s">
        <v>69</v>
      </c>
      <c r="D3" s="14" t="s">
        <v>70</v>
      </c>
      <c r="E3" s="14" t="s">
        <v>71</v>
      </c>
      <c r="F3" s="14" t="s">
        <v>72</v>
      </c>
      <c r="G3" s="14" t="s">
        <v>37</v>
      </c>
      <c r="H3" s="14" t="s">
        <v>73</v>
      </c>
    </row>
    <row r="4" spans="1:8" x14ac:dyDescent="0.25">
      <c r="A4" s="56" t="s">
        <v>55</v>
      </c>
      <c r="B4" s="5" t="s">
        <v>1</v>
      </c>
      <c r="C4" s="33" t="s">
        <v>42</v>
      </c>
      <c r="D4" s="33" t="s">
        <v>42</v>
      </c>
      <c r="E4" s="33" t="s">
        <v>42</v>
      </c>
      <c r="F4" s="33" t="s">
        <v>42</v>
      </c>
      <c r="G4" s="33" t="s">
        <v>42</v>
      </c>
      <c r="H4" s="33" t="s">
        <v>42</v>
      </c>
    </row>
    <row r="5" spans="1:8" x14ac:dyDescent="0.25">
      <c r="A5" s="57"/>
      <c r="B5" s="5" t="s">
        <v>2</v>
      </c>
      <c r="C5" s="7">
        <v>76</v>
      </c>
      <c r="D5" s="7">
        <v>65</v>
      </c>
      <c r="E5" s="22">
        <v>0.85749128919860618</v>
      </c>
      <c r="F5" s="7">
        <v>47</v>
      </c>
      <c r="G5" s="22">
        <v>0.62334494773519167</v>
      </c>
      <c r="H5" s="34" t="s">
        <v>42</v>
      </c>
    </row>
    <row r="6" spans="1:8" x14ac:dyDescent="0.25">
      <c r="A6" s="57"/>
      <c r="B6" s="5" t="s">
        <v>3</v>
      </c>
      <c r="C6" s="7">
        <v>75</v>
      </c>
      <c r="D6" s="7">
        <v>69</v>
      </c>
      <c r="E6" s="22">
        <v>0.91964285714285721</v>
      </c>
      <c r="F6" s="7">
        <v>56</v>
      </c>
      <c r="G6" s="22">
        <v>0.74821428571428572</v>
      </c>
      <c r="H6" s="34" t="s">
        <v>42</v>
      </c>
    </row>
    <row r="7" spans="1:8" x14ac:dyDescent="0.25">
      <c r="A7" s="57"/>
      <c r="B7" s="5" t="s">
        <v>4</v>
      </c>
      <c r="C7" s="7">
        <v>81</v>
      </c>
      <c r="D7" s="7">
        <v>67</v>
      </c>
      <c r="E7" s="22">
        <v>0.8258599508599509</v>
      </c>
      <c r="F7" s="7">
        <v>58</v>
      </c>
      <c r="G7" s="22">
        <v>0.71498771498771507</v>
      </c>
      <c r="H7" s="34" t="s">
        <v>42</v>
      </c>
    </row>
    <row r="8" spans="1:8" x14ac:dyDescent="0.25">
      <c r="A8" s="58"/>
      <c r="B8" s="5" t="s">
        <v>5</v>
      </c>
      <c r="C8" s="7">
        <v>108</v>
      </c>
      <c r="D8" s="7">
        <v>93</v>
      </c>
      <c r="E8" s="22">
        <v>0.86471861471861478</v>
      </c>
      <c r="F8" s="7">
        <v>56</v>
      </c>
      <c r="G8" s="22">
        <v>0.53246753246753253</v>
      </c>
      <c r="H8" s="34" t="s">
        <v>42</v>
      </c>
    </row>
    <row r="9" spans="1:8" x14ac:dyDescent="0.25">
      <c r="A9" s="41" t="s">
        <v>35</v>
      </c>
      <c r="B9" s="2" t="s">
        <v>36</v>
      </c>
      <c r="C9" s="14" t="s">
        <v>69</v>
      </c>
      <c r="D9" s="14" t="s">
        <v>70</v>
      </c>
      <c r="E9" s="14" t="s">
        <v>71</v>
      </c>
      <c r="F9" s="14" t="s">
        <v>72</v>
      </c>
      <c r="G9" s="14" t="s">
        <v>37</v>
      </c>
      <c r="H9" s="14" t="s">
        <v>73</v>
      </c>
    </row>
    <row r="10" spans="1:8" x14ac:dyDescent="0.25">
      <c r="A10" s="54" t="s">
        <v>38</v>
      </c>
      <c r="B10" s="5" t="s">
        <v>1</v>
      </c>
      <c r="C10" s="7" t="s">
        <v>42</v>
      </c>
      <c r="D10" s="7" t="s">
        <v>42</v>
      </c>
      <c r="E10" s="22" t="s">
        <v>42</v>
      </c>
      <c r="F10" s="7" t="s">
        <v>42</v>
      </c>
      <c r="G10" s="22" t="s">
        <v>42</v>
      </c>
      <c r="H10" s="23" t="s">
        <v>42</v>
      </c>
    </row>
    <row r="11" spans="1:8" x14ac:dyDescent="0.25">
      <c r="A11" s="54"/>
      <c r="B11" s="5" t="s">
        <v>2</v>
      </c>
      <c r="C11" s="7">
        <v>35</v>
      </c>
      <c r="D11" s="7">
        <v>31</v>
      </c>
      <c r="E11" s="22">
        <v>0.89</v>
      </c>
      <c r="F11" s="7">
        <v>24</v>
      </c>
      <c r="G11" s="22">
        <v>0.69</v>
      </c>
      <c r="H11" s="23">
        <v>2.2677419354838708</v>
      </c>
    </row>
    <row r="12" spans="1:8" x14ac:dyDescent="0.25">
      <c r="A12" s="54"/>
      <c r="B12" s="5" t="s">
        <v>3</v>
      </c>
      <c r="C12" s="7">
        <v>40</v>
      </c>
      <c r="D12" s="7">
        <v>37</v>
      </c>
      <c r="E12" s="22">
        <v>0.92500000000000004</v>
      </c>
      <c r="F12" s="7">
        <v>29</v>
      </c>
      <c r="G12" s="22">
        <v>0.72499999999999998</v>
      </c>
      <c r="H12" s="23">
        <v>2.4900000000000002</v>
      </c>
    </row>
    <row r="13" spans="1:8" x14ac:dyDescent="0.25">
      <c r="A13" s="54"/>
      <c r="B13" s="5" t="s">
        <v>4</v>
      </c>
      <c r="C13" s="7">
        <v>37</v>
      </c>
      <c r="D13" s="7">
        <v>30</v>
      </c>
      <c r="E13" s="22">
        <v>0.81081081081081097</v>
      </c>
      <c r="F13" s="7">
        <v>26</v>
      </c>
      <c r="G13" s="22">
        <v>0.7</v>
      </c>
      <c r="H13" s="23">
        <v>2.4900000000000002</v>
      </c>
    </row>
    <row r="14" spans="1:8" x14ac:dyDescent="0.25">
      <c r="A14" s="54"/>
      <c r="B14" s="5" t="s">
        <v>5</v>
      </c>
      <c r="C14" s="7">
        <v>42</v>
      </c>
      <c r="D14" s="7">
        <v>37</v>
      </c>
      <c r="E14" s="22">
        <v>0.88</v>
      </c>
      <c r="F14" s="7">
        <v>25</v>
      </c>
      <c r="G14" s="22">
        <v>0.6</v>
      </c>
      <c r="H14" s="23">
        <v>2.19</v>
      </c>
    </row>
    <row r="15" spans="1:8" x14ac:dyDescent="0.25">
      <c r="A15" s="46"/>
      <c r="B15" s="2" t="s">
        <v>36</v>
      </c>
      <c r="C15" s="14" t="s">
        <v>69</v>
      </c>
      <c r="D15" s="14" t="s">
        <v>70</v>
      </c>
      <c r="E15" s="14" t="s">
        <v>71</v>
      </c>
      <c r="F15" s="14" t="s">
        <v>72</v>
      </c>
      <c r="G15" s="14" t="s">
        <v>37</v>
      </c>
      <c r="H15" s="14" t="s">
        <v>73</v>
      </c>
    </row>
    <row r="16" spans="1:8" x14ac:dyDescent="0.25">
      <c r="A16" s="54" t="s">
        <v>39</v>
      </c>
      <c r="B16" s="5" t="s">
        <v>1</v>
      </c>
      <c r="C16" s="7" t="s">
        <v>42</v>
      </c>
      <c r="D16" s="7" t="s">
        <v>42</v>
      </c>
      <c r="E16" s="22" t="s">
        <v>42</v>
      </c>
      <c r="F16" s="7" t="s">
        <v>42</v>
      </c>
      <c r="G16" s="22" t="s">
        <v>42</v>
      </c>
      <c r="H16" s="23" t="s">
        <v>42</v>
      </c>
    </row>
    <row r="17" spans="1:8" x14ac:dyDescent="0.25">
      <c r="A17" s="54"/>
      <c r="B17" s="5" t="s">
        <v>2</v>
      </c>
      <c r="C17" s="7">
        <v>41</v>
      </c>
      <c r="D17" s="7">
        <v>34</v>
      </c>
      <c r="E17" s="22">
        <v>0.83</v>
      </c>
      <c r="F17" s="7">
        <v>23</v>
      </c>
      <c r="G17" s="22">
        <v>0.56000000000000005</v>
      </c>
      <c r="H17" s="23">
        <v>2.0499999999999998</v>
      </c>
    </row>
    <row r="18" spans="1:8" x14ac:dyDescent="0.25">
      <c r="A18" s="54"/>
      <c r="B18" s="5" t="s">
        <v>3</v>
      </c>
      <c r="C18" s="7">
        <v>35</v>
      </c>
      <c r="D18" s="7">
        <v>32</v>
      </c>
      <c r="E18" s="22">
        <v>0.91</v>
      </c>
      <c r="F18" s="7">
        <v>27</v>
      </c>
      <c r="G18" s="22">
        <v>0.77</v>
      </c>
      <c r="H18" s="23">
        <v>2.35</v>
      </c>
    </row>
    <row r="19" spans="1:8" x14ac:dyDescent="0.25">
      <c r="A19" s="54"/>
      <c r="B19" s="5" t="s">
        <v>4</v>
      </c>
      <c r="C19" s="7">
        <v>44</v>
      </c>
      <c r="D19" s="7">
        <v>37</v>
      </c>
      <c r="E19" s="22">
        <v>0.84</v>
      </c>
      <c r="F19" s="7">
        <v>32</v>
      </c>
      <c r="G19" s="22">
        <v>0.73</v>
      </c>
      <c r="H19" s="23">
        <v>2.2799999999999998</v>
      </c>
    </row>
    <row r="20" spans="1:8" x14ac:dyDescent="0.25">
      <c r="A20" s="54"/>
      <c r="B20" s="5" t="s">
        <v>5</v>
      </c>
      <c r="C20" s="7">
        <v>66</v>
      </c>
      <c r="D20" s="7">
        <v>56</v>
      </c>
      <c r="E20" s="22">
        <v>0.85</v>
      </c>
      <c r="F20" s="7">
        <v>31</v>
      </c>
      <c r="G20" s="22">
        <v>0.47</v>
      </c>
      <c r="H20" s="23">
        <v>1.83</v>
      </c>
    </row>
  </sheetData>
  <mergeCells count="4">
    <mergeCell ref="A10:A14"/>
    <mergeCell ref="A16:A20"/>
    <mergeCell ref="A1:H2"/>
    <mergeCell ref="A4:A8"/>
  </mergeCells>
  <printOptions horizontalCentered="1"/>
  <pageMargins left="0.7" right="0.7" top="0.75" bottom="0.75" header="0.3" footer="0.3"/>
  <pageSetup scale="8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20" style="44" customWidth="1"/>
    <col min="2" max="2" width="16.7109375" style="13" customWidth="1"/>
    <col min="3" max="4" width="13.7109375" style="13" customWidth="1"/>
    <col min="5" max="5" width="13.7109375" style="31" customWidth="1"/>
    <col min="6" max="7" width="13.7109375" style="13" customWidth="1"/>
    <col min="8" max="8" width="13.7109375" style="32" customWidth="1"/>
  </cols>
  <sheetData>
    <row r="1" spans="1:8" ht="30" x14ac:dyDescent="0.25">
      <c r="A1" s="41" t="s">
        <v>68</v>
      </c>
      <c r="B1" s="2" t="s">
        <v>36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37</v>
      </c>
      <c r="H1" s="14" t="s">
        <v>73</v>
      </c>
    </row>
    <row r="2" spans="1:8" x14ac:dyDescent="0.25">
      <c r="A2" s="54" t="s">
        <v>40</v>
      </c>
      <c r="B2" s="5" t="s">
        <v>1</v>
      </c>
      <c r="C2" s="1">
        <v>0</v>
      </c>
      <c r="D2" s="1">
        <v>0</v>
      </c>
      <c r="E2" s="3">
        <v>0</v>
      </c>
      <c r="F2" s="1">
        <v>0</v>
      </c>
      <c r="G2" s="26">
        <v>0</v>
      </c>
      <c r="H2" s="27">
        <v>0</v>
      </c>
    </row>
    <row r="3" spans="1:8" x14ac:dyDescent="0.25">
      <c r="A3" s="54"/>
      <c r="B3" s="5" t="s">
        <v>2</v>
      </c>
      <c r="C3" s="1">
        <v>76</v>
      </c>
      <c r="D3" s="1">
        <v>65</v>
      </c>
      <c r="E3" s="28">
        <v>0.86</v>
      </c>
      <c r="F3" s="1">
        <v>47</v>
      </c>
      <c r="G3" s="26">
        <v>0.61842105263157898</v>
      </c>
      <c r="H3" s="27">
        <v>2.15</v>
      </c>
    </row>
    <row r="4" spans="1:8" x14ac:dyDescent="0.25">
      <c r="A4" s="54"/>
      <c r="B4" s="5" t="s">
        <v>3</v>
      </c>
      <c r="C4" s="1">
        <v>75</v>
      </c>
      <c r="D4" s="1">
        <v>69</v>
      </c>
      <c r="E4" s="3">
        <v>0.92</v>
      </c>
      <c r="F4" s="1">
        <v>56</v>
      </c>
      <c r="G4" s="26">
        <v>0.75</v>
      </c>
      <c r="H4" s="27">
        <v>2.4300000000000002</v>
      </c>
    </row>
    <row r="5" spans="1:8" x14ac:dyDescent="0.25">
      <c r="A5" s="54"/>
      <c r="B5" s="5" t="s">
        <v>4</v>
      </c>
      <c r="C5" s="1">
        <v>81</v>
      </c>
      <c r="D5" s="1">
        <v>67</v>
      </c>
      <c r="E5" s="3">
        <v>0.83</v>
      </c>
      <c r="F5" s="1">
        <v>58</v>
      </c>
      <c r="G5" s="26">
        <v>0.72</v>
      </c>
      <c r="H5" s="27">
        <v>2.37</v>
      </c>
    </row>
    <row r="6" spans="1:8" x14ac:dyDescent="0.25">
      <c r="A6" s="54"/>
      <c r="B6" s="5" t="s">
        <v>5</v>
      </c>
      <c r="C6" s="1">
        <v>108</v>
      </c>
      <c r="D6" s="1">
        <v>93</v>
      </c>
      <c r="E6" s="3">
        <v>0.86</v>
      </c>
      <c r="F6" s="1">
        <v>56</v>
      </c>
      <c r="G6" s="26">
        <v>0.52</v>
      </c>
      <c r="H6" s="27">
        <v>1.97</v>
      </c>
    </row>
    <row r="7" spans="1:8" x14ac:dyDescent="0.25">
      <c r="A7" s="54" t="s">
        <v>41</v>
      </c>
      <c r="B7" s="5" t="s">
        <v>1</v>
      </c>
      <c r="C7" s="29" t="s">
        <v>42</v>
      </c>
      <c r="D7" s="29" t="s">
        <v>42</v>
      </c>
      <c r="E7" s="28" t="s">
        <v>42</v>
      </c>
      <c r="F7" s="29" t="s">
        <v>42</v>
      </c>
      <c r="G7" s="29" t="s">
        <v>42</v>
      </c>
      <c r="H7" s="30" t="s">
        <v>42</v>
      </c>
    </row>
    <row r="8" spans="1:8" x14ac:dyDescent="0.25">
      <c r="A8" s="54"/>
      <c r="B8" s="5" t="s">
        <v>2</v>
      </c>
      <c r="C8" s="29" t="s">
        <v>42</v>
      </c>
      <c r="D8" s="29" t="s">
        <v>42</v>
      </c>
      <c r="E8" s="28" t="s">
        <v>42</v>
      </c>
      <c r="F8" s="29" t="s">
        <v>42</v>
      </c>
      <c r="G8" s="29" t="s">
        <v>42</v>
      </c>
      <c r="H8" s="30" t="s">
        <v>42</v>
      </c>
    </row>
    <row r="9" spans="1:8" x14ac:dyDescent="0.25">
      <c r="A9" s="54"/>
      <c r="B9" s="5" t="s">
        <v>3</v>
      </c>
      <c r="C9" s="29" t="s">
        <v>42</v>
      </c>
      <c r="D9" s="29" t="s">
        <v>42</v>
      </c>
      <c r="E9" s="28" t="s">
        <v>42</v>
      </c>
      <c r="F9" s="29" t="s">
        <v>42</v>
      </c>
      <c r="G9" s="29" t="s">
        <v>42</v>
      </c>
      <c r="H9" s="30" t="s">
        <v>42</v>
      </c>
    </row>
    <row r="10" spans="1:8" x14ac:dyDescent="0.25">
      <c r="A10" s="54"/>
      <c r="B10" s="5" t="s">
        <v>4</v>
      </c>
      <c r="C10" s="29" t="s">
        <v>42</v>
      </c>
      <c r="D10" s="29" t="s">
        <v>42</v>
      </c>
      <c r="E10" s="28" t="s">
        <v>42</v>
      </c>
      <c r="F10" s="29" t="s">
        <v>42</v>
      </c>
      <c r="G10" s="29" t="s">
        <v>42</v>
      </c>
      <c r="H10" s="30" t="s">
        <v>42</v>
      </c>
    </row>
    <row r="11" spans="1:8" x14ac:dyDescent="0.25">
      <c r="A11" s="54"/>
      <c r="B11" s="5" t="s">
        <v>5</v>
      </c>
      <c r="C11" s="29" t="s">
        <v>42</v>
      </c>
      <c r="D11" s="29" t="s">
        <v>42</v>
      </c>
      <c r="E11" s="28" t="s">
        <v>42</v>
      </c>
      <c r="F11" s="29" t="s">
        <v>42</v>
      </c>
      <c r="G11" s="29" t="s">
        <v>42</v>
      </c>
      <c r="H11" s="30" t="s">
        <v>42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44" customWidth="1"/>
    <col min="2" max="8" width="14" style="21" customWidth="1"/>
  </cols>
  <sheetData>
    <row r="1" spans="1:8" ht="30" x14ac:dyDescent="0.25">
      <c r="A1" s="41" t="s">
        <v>0</v>
      </c>
      <c r="B1" s="2" t="s">
        <v>36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37</v>
      </c>
      <c r="H1" s="14" t="s">
        <v>73</v>
      </c>
    </row>
    <row r="2" spans="1:8" x14ac:dyDescent="0.25">
      <c r="A2" s="54" t="s">
        <v>7</v>
      </c>
      <c r="B2" s="5" t="s">
        <v>1</v>
      </c>
      <c r="C2" s="7" t="s">
        <v>42</v>
      </c>
      <c r="D2" s="7" t="s">
        <v>42</v>
      </c>
      <c r="E2" s="22" t="s">
        <v>42</v>
      </c>
      <c r="F2" s="7" t="s">
        <v>42</v>
      </c>
      <c r="G2" s="22" t="s">
        <v>42</v>
      </c>
      <c r="H2" s="23" t="s">
        <v>42</v>
      </c>
    </row>
    <row r="3" spans="1:8" x14ac:dyDescent="0.25">
      <c r="A3" s="54"/>
      <c r="B3" s="5" t="s">
        <v>2</v>
      </c>
      <c r="C3" s="7">
        <v>44</v>
      </c>
      <c r="D3" s="7">
        <v>35</v>
      </c>
      <c r="E3" s="22">
        <v>0.79545454545454541</v>
      </c>
      <c r="F3" s="7">
        <v>26</v>
      </c>
      <c r="G3" s="22">
        <v>0.59090909090909094</v>
      </c>
      <c r="H3" s="23">
        <v>2.2085714285714286</v>
      </c>
    </row>
    <row r="4" spans="1:8" x14ac:dyDescent="0.25">
      <c r="A4" s="54"/>
      <c r="B4" s="5" t="s">
        <v>3</v>
      </c>
      <c r="C4" s="7">
        <v>32</v>
      </c>
      <c r="D4" s="7">
        <v>29</v>
      </c>
      <c r="E4" s="22">
        <v>0.90625</v>
      </c>
      <c r="F4" s="7">
        <v>24</v>
      </c>
      <c r="G4" s="22">
        <v>0.75</v>
      </c>
      <c r="H4" s="23">
        <v>2.441379310344828</v>
      </c>
    </row>
    <row r="5" spans="1:8" x14ac:dyDescent="0.25">
      <c r="A5" s="54"/>
      <c r="B5" s="5" t="s">
        <v>4</v>
      </c>
      <c r="C5" s="7">
        <v>46</v>
      </c>
      <c r="D5" s="7">
        <v>38</v>
      </c>
      <c r="E5" s="22">
        <v>0.82608695652173914</v>
      </c>
      <c r="F5" s="7">
        <v>32</v>
      </c>
      <c r="G5" s="22">
        <v>0.69565217391304346</v>
      </c>
      <c r="H5" s="23">
        <v>2.4421052631578948</v>
      </c>
    </row>
    <row r="6" spans="1:8" x14ac:dyDescent="0.25">
      <c r="A6" s="54"/>
      <c r="B6" s="5" t="s">
        <v>5</v>
      </c>
      <c r="C6" s="7">
        <v>55</v>
      </c>
      <c r="D6" s="7">
        <v>46</v>
      </c>
      <c r="E6" s="22">
        <v>0.83636363636363631</v>
      </c>
      <c r="F6" s="7">
        <v>33</v>
      </c>
      <c r="G6" s="22">
        <v>0.6</v>
      </c>
      <c r="H6" s="23">
        <v>2.3130434782608695</v>
      </c>
    </row>
    <row r="7" spans="1:8" x14ac:dyDescent="0.25">
      <c r="A7" s="54" t="s">
        <v>8</v>
      </c>
      <c r="B7" s="5" t="s">
        <v>1</v>
      </c>
      <c r="C7" s="7" t="s">
        <v>42</v>
      </c>
      <c r="D7" s="7" t="s">
        <v>42</v>
      </c>
      <c r="E7" s="22" t="s">
        <v>42</v>
      </c>
      <c r="F7" s="7" t="s">
        <v>42</v>
      </c>
      <c r="G7" s="22" t="s">
        <v>42</v>
      </c>
      <c r="H7" s="23" t="s">
        <v>42</v>
      </c>
    </row>
    <row r="8" spans="1:8" x14ac:dyDescent="0.25">
      <c r="A8" s="54"/>
      <c r="B8" s="5" t="s">
        <v>2</v>
      </c>
      <c r="C8" s="7">
        <v>31</v>
      </c>
      <c r="D8" s="7">
        <v>29</v>
      </c>
      <c r="E8" s="22">
        <v>0.93548387096774188</v>
      </c>
      <c r="F8" s="7">
        <v>21</v>
      </c>
      <c r="G8" s="22">
        <v>0.67741935483870963</v>
      </c>
      <c r="H8" s="23">
        <v>2.1586206896551721</v>
      </c>
    </row>
    <row r="9" spans="1:8" x14ac:dyDescent="0.25">
      <c r="A9" s="54"/>
      <c r="B9" s="5" t="s">
        <v>3</v>
      </c>
      <c r="C9" s="7">
        <v>41</v>
      </c>
      <c r="D9" s="7">
        <v>39</v>
      </c>
      <c r="E9" s="22">
        <v>0.95121951219512191</v>
      </c>
      <c r="F9" s="7">
        <v>31</v>
      </c>
      <c r="G9" s="22">
        <v>0.75609756097560976</v>
      </c>
      <c r="H9" s="23">
        <v>2.3794871794871795</v>
      </c>
    </row>
    <row r="10" spans="1:8" x14ac:dyDescent="0.25">
      <c r="A10" s="54"/>
      <c r="B10" s="5" t="s">
        <v>4</v>
      </c>
      <c r="C10" s="7">
        <v>35</v>
      </c>
      <c r="D10" s="7">
        <v>29.000000000000004</v>
      </c>
      <c r="E10" s="22">
        <v>0.82857142857142863</v>
      </c>
      <c r="F10" s="7">
        <v>26</v>
      </c>
      <c r="G10" s="22">
        <v>0.74285714285714288</v>
      </c>
      <c r="H10" s="23">
        <v>2.2862068965517244</v>
      </c>
    </row>
    <row r="11" spans="1:8" x14ac:dyDescent="0.25">
      <c r="A11" s="54"/>
      <c r="B11" s="5" t="s">
        <v>5</v>
      </c>
      <c r="C11" s="7">
        <v>52</v>
      </c>
      <c r="D11" s="7">
        <v>46</v>
      </c>
      <c r="E11" s="22">
        <v>0.88461538461538458</v>
      </c>
      <c r="F11" s="7">
        <v>22</v>
      </c>
      <c r="G11" s="22">
        <v>0.42307692307692307</v>
      </c>
      <c r="H11" s="23">
        <v>1.5704545454545455</v>
      </c>
    </row>
    <row r="12" spans="1:8" ht="30" x14ac:dyDescent="0.25">
      <c r="A12" s="41" t="s">
        <v>43</v>
      </c>
      <c r="B12" s="2" t="s">
        <v>36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37</v>
      </c>
      <c r="H12" s="14" t="s">
        <v>73</v>
      </c>
    </row>
    <row r="13" spans="1:8" x14ac:dyDescent="0.25">
      <c r="A13" s="59" t="s">
        <v>44</v>
      </c>
      <c r="B13" s="5" t="s">
        <v>1</v>
      </c>
      <c r="C13" s="7" t="s">
        <v>42</v>
      </c>
      <c r="D13" s="7" t="s">
        <v>42</v>
      </c>
      <c r="E13" s="22" t="s">
        <v>42</v>
      </c>
      <c r="F13" s="7" t="s">
        <v>42</v>
      </c>
      <c r="G13" s="22" t="s">
        <v>42</v>
      </c>
      <c r="H13" s="23" t="s">
        <v>42</v>
      </c>
    </row>
    <row r="14" spans="1:8" x14ac:dyDescent="0.25">
      <c r="A14" s="60"/>
      <c r="B14" s="5" t="s">
        <v>2</v>
      </c>
      <c r="C14" s="24">
        <v>5</v>
      </c>
      <c r="D14" s="24">
        <v>3</v>
      </c>
      <c r="E14" s="22">
        <v>0.6</v>
      </c>
      <c r="F14" s="24">
        <v>2</v>
      </c>
      <c r="G14" s="22">
        <v>0.4</v>
      </c>
      <c r="H14" s="25">
        <v>1.3333333333333333</v>
      </c>
    </row>
    <row r="15" spans="1:8" x14ac:dyDescent="0.25">
      <c r="A15" s="60"/>
      <c r="B15" s="5" t="s">
        <v>3</v>
      </c>
      <c r="C15" s="7">
        <v>12</v>
      </c>
      <c r="D15" s="7">
        <v>12</v>
      </c>
      <c r="E15" s="22">
        <v>1</v>
      </c>
      <c r="F15" s="7">
        <v>10</v>
      </c>
      <c r="G15" s="22">
        <v>0.83333333333333337</v>
      </c>
      <c r="H15" s="23">
        <v>2.2333333333333334</v>
      </c>
    </row>
    <row r="16" spans="1:8" x14ac:dyDescent="0.25">
      <c r="A16" s="60"/>
      <c r="B16" s="5" t="s">
        <v>4</v>
      </c>
      <c r="C16" s="7">
        <v>3</v>
      </c>
      <c r="D16" s="7">
        <v>3</v>
      </c>
      <c r="E16" s="22">
        <v>1</v>
      </c>
      <c r="F16" s="7">
        <v>3</v>
      </c>
      <c r="G16" s="22">
        <v>1</v>
      </c>
      <c r="H16" s="23">
        <v>2.7666666666666666</v>
      </c>
    </row>
    <row r="17" spans="1:8" x14ac:dyDescent="0.25">
      <c r="A17" s="61"/>
      <c r="B17" s="5" t="s">
        <v>5</v>
      </c>
      <c r="C17" s="7">
        <v>6</v>
      </c>
      <c r="D17" s="7">
        <v>6</v>
      </c>
      <c r="E17" s="22">
        <v>1</v>
      </c>
      <c r="F17" s="7">
        <v>3</v>
      </c>
      <c r="G17" s="22">
        <v>0.5</v>
      </c>
      <c r="H17" s="23">
        <v>1.7333333333333334</v>
      </c>
    </row>
    <row r="18" spans="1:8" x14ac:dyDescent="0.25">
      <c r="A18" s="62" t="s">
        <v>45</v>
      </c>
      <c r="B18" s="5" t="s">
        <v>1</v>
      </c>
      <c r="C18" s="24" t="s">
        <v>42</v>
      </c>
      <c r="D18" s="24" t="s">
        <v>42</v>
      </c>
      <c r="E18" s="22" t="s">
        <v>42</v>
      </c>
      <c r="F18" s="24" t="s">
        <v>42</v>
      </c>
      <c r="G18" s="22" t="s">
        <v>42</v>
      </c>
      <c r="H18" s="25" t="s">
        <v>42</v>
      </c>
    </row>
    <row r="19" spans="1:8" x14ac:dyDescent="0.25">
      <c r="A19" s="62"/>
      <c r="B19" s="5" t="s">
        <v>2</v>
      </c>
      <c r="C19" s="7" t="s">
        <v>42</v>
      </c>
      <c r="D19" s="7" t="s">
        <v>42</v>
      </c>
      <c r="E19" s="22" t="s">
        <v>42</v>
      </c>
      <c r="F19" s="7" t="s">
        <v>42</v>
      </c>
      <c r="G19" s="22" t="s">
        <v>42</v>
      </c>
      <c r="H19" s="23" t="s">
        <v>42</v>
      </c>
    </row>
    <row r="20" spans="1:8" x14ac:dyDescent="0.25">
      <c r="A20" s="62"/>
      <c r="B20" s="5" t="s">
        <v>3</v>
      </c>
      <c r="C20" s="7" t="s">
        <v>42</v>
      </c>
      <c r="D20" s="7" t="s">
        <v>42</v>
      </c>
      <c r="E20" s="22" t="s">
        <v>42</v>
      </c>
      <c r="F20" s="7" t="s">
        <v>42</v>
      </c>
      <c r="G20" s="22" t="s">
        <v>42</v>
      </c>
      <c r="H20" s="23" t="s">
        <v>42</v>
      </c>
    </row>
    <row r="21" spans="1:8" x14ac:dyDescent="0.25">
      <c r="A21" s="62"/>
      <c r="B21" s="5" t="s">
        <v>4</v>
      </c>
      <c r="C21" s="7" t="s">
        <v>42</v>
      </c>
      <c r="D21" s="7" t="s">
        <v>42</v>
      </c>
      <c r="E21" s="22" t="s">
        <v>42</v>
      </c>
      <c r="F21" s="7" t="s">
        <v>42</v>
      </c>
      <c r="G21" s="22" t="s">
        <v>42</v>
      </c>
      <c r="H21" s="23" t="s">
        <v>42</v>
      </c>
    </row>
    <row r="22" spans="1:8" x14ac:dyDescent="0.25">
      <c r="A22" s="62"/>
      <c r="B22" s="5" t="s">
        <v>5</v>
      </c>
      <c r="C22" s="7">
        <v>2</v>
      </c>
      <c r="D22" s="7">
        <v>1</v>
      </c>
      <c r="E22" s="22">
        <v>0.5</v>
      </c>
      <c r="F22" s="7">
        <v>1</v>
      </c>
      <c r="G22" s="22">
        <v>0.5</v>
      </c>
      <c r="H22" s="23">
        <v>3</v>
      </c>
    </row>
    <row r="23" spans="1:8" x14ac:dyDescent="0.25">
      <c r="A23" s="54" t="s">
        <v>14</v>
      </c>
      <c r="B23" s="5" t="s">
        <v>1</v>
      </c>
      <c r="C23" s="7" t="s">
        <v>42</v>
      </c>
      <c r="D23" s="7" t="s">
        <v>42</v>
      </c>
      <c r="E23" s="22" t="s">
        <v>42</v>
      </c>
      <c r="F23" s="7" t="s">
        <v>42</v>
      </c>
      <c r="G23" s="22" t="s">
        <v>42</v>
      </c>
      <c r="H23" s="23" t="s">
        <v>42</v>
      </c>
    </row>
    <row r="24" spans="1:8" x14ac:dyDescent="0.25">
      <c r="A24" s="54"/>
      <c r="B24" s="5" t="s">
        <v>2</v>
      </c>
      <c r="C24" s="7" t="s">
        <v>42</v>
      </c>
      <c r="D24" s="7" t="s">
        <v>42</v>
      </c>
      <c r="E24" s="22" t="s">
        <v>42</v>
      </c>
      <c r="F24" s="7" t="s">
        <v>42</v>
      </c>
      <c r="G24" s="22" t="s">
        <v>42</v>
      </c>
      <c r="H24" s="23" t="s">
        <v>42</v>
      </c>
    </row>
    <row r="25" spans="1:8" x14ac:dyDescent="0.25">
      <c r="A25" s="54"/>
      <c r="B25" s="5" t="s">
        <v>3</v>
      </c>
      <c r="C25" s="24">
        <v>1</v>
      </c>
      <c r="D25" s="24">
        <v>1</v>
      </c>
      <c r="E25" s="22">
        <v>1</v>
      </c>
      <c r="F25" s="24">
        <v>1</v>
      </c>
      <c r="G25" s="22">
        <v>1</v>
      </c>
      <c r="H25" s="25">
        <v>3.2999999999999994</v>
      </c>
    </row>
    <row r="26" spans="1:8" x14ac:dyDescent="0.25">
      <c r="A26" s="54"/>
      <c r="B26" s="5" t="s">
        <v>4</v>
      </c>
      <c r="C26" s="7" t="s">
        <v>42</v>
      </c>
      <c r="D26" s="7" t="s">
        <v>42</v>
      </c>
      <c r="E26" s="22" t="s">
        <v>42</v>
      </c>
      <c r="F26" s="7" t="s">
        <v>42</v>
      </c>
      <c r="G26" s="22" t="s">
        <v>42</v>
      </c>
      <c r="H26" s="23" t="s">
        <v>42</v>
      </c>
    </row>
    <row r="27" spans="1:8" x14ac:dyDescent="0.25">
      <c r="A27" s="54"/>
      <c r="B27" s="5" t="s">
        <v>5</v>
      </c>
      <c r="C27" s="7">
        <v>2</v>
      </c>
      <c r="D27" s="7">
        <v>2</v>
      </c>
      <c r="E27" s="22">
        <v>1</v>
      </c>
      <c r="F27" s="7">
        <v>1</v>
      </c>
      <c r="G27" s="22">
        <v>0.5</v>
      </c>
      <c r="H27" s="23">
        <v>2.15</v>
      </c>
    </row>
    <row r="28" spans="1:8" x14ac:dyDescent="0.25">
      <c r="A28" s="54" t="s">
        <v>15</v>
      </c>
      <c r="B28" s="5" t="s">
        <v>1</v>
      </c>
      <c r="C28" s="7" t="s">
        <v>42</v>
      </c>
      <c r="D28" s="7" t="s">
        <v>42</v>
      </c>
      <c r="E28" s="22" t="s">
        <v>42</v>
      </c>
      <c r="F28" s="7" t="s">
        <v>42</v>
      </c>
      <c r="G28" s="22" t="s">
        <v>42</v>
      </c>
      <c r="H28" s="23" t="s">
        <v>42</v>
      </c>
    </row>
    <row r="29" spans="1:8" x14ac:dyDescent="0.25">
      <c r="A29" s="54"/>
      <c r="B29" s="5" t="s">
        <v>2</v>
      </c>
      <c r="C29" s="7">
        <v>3</v>
      </c>
      <c r="D29" s="7">
        <v>2</v>
      </c>
      <c r="E29" s="22">
        <v>0.66666666666666663</v>
      </c>
      <c r="F29" s="7">
        <v>2</v>
      </c>
      <c r="G29" s="22">
        <v>0.66666666666666663</v>
      </c>
      <c r="H29" s="23">
        <v>2.85</v>
      </c>
    </row>
    <row r="30" spans="1:8" x14ac:dyDescent="0.25">
      <c r="A30" s="54"/>
      <c r="B30" s="5" t="s">
        <v>3</v>
      </c>
      <c r="C30" s="7" t="s">
        <v>42</v>
      </c>
      <c r="D30" s="7" t="s">
        <v>42</v>
      </c>
      <c r="E30" s="22" t="s">
        <v>42</v>
      </c>
      <c r="F30" s="7" t="s">
        <v>42</v>
      </c>
      <c r="G30" s="22" t="s">
        <v>42</v>
      </c>
      <c r="H30" s="23" t="s">
        <v>42</v>
      </c>
    </row>
    <row r="31" spans="1:8" x14ac:dyDescent="0.25">
      <c r="A31" s="54"/>
      <c r="B31" s="5" t="s">
        <v>4</v>
      </c>
      <c r="C31" s="7" t="s">
        <v>42</v>
      </c>
      <c r="D31" s="7" t="s">
        <v>42</v>
      </c>
      <c r="E31" s="22" t="s">
        <v>42</v>
      </c>
      <c r="F31" s="7" t="s">
        <v>42</v>
      </c>
      <c r="G31" s="22" t="s">
        <v>42</v>
      </c>
      <c r="H31" s="23" t="s">
        <v>42</v>
      </c>
    </row>
    <row r="32" spans="1:8" x14ac:dyDescent="0.25">
      <c r="A32" s="54"/>
      <c r="B32" s="5" t="s">
        <v>5</v>
      </c>
      <c r="C32" s="7">
        <v>6</v>
      </c>
      <c r="D32" s="7">
        <v>5</v>
      </c>
      <c r="E32" s="22">
        <v>0.83333333333333337</v>
      </c>
      <c r="F32" s="7">
        <v>4</v>
      </c>
      <c r="G32" s="22">
        <v>0.66666666666666663</v>
      </c>
      <c r="H32" s="23">
        <v>2.4</v>
      </c>
    </row>
    <row r="33" spans="1:8" x14ac:dyDescent="0.25">
      <c r="A33" s="54" t="s">
        <v>16</v>
      </c>
      <c r="B33" s="5" t="s">
        <v>1</v>
      </c>
      <c r="C33" s="7" t="s">
        <v>42</v>
      </c>
      <c r="D33" s="7" t="s">
        <v>42</v>
      </c>
      <c r="E33" s="22" t="s">
        <v>42</v>
      </c>
      <c r="F33" s="7" t="s">
        <v>42</v>
      </c>
      <c r="G33" s="22" t="s">
        <v>42</v>
      </c>
      <c r="H33" s="23" t="s">
        <v>42</v>
      </c>
    </row>
    <row r="34" spans="1:8" x14ac:dyDescent="0.25">
      <c r="A34" s="54"/>
      <c r="B34" s="5" t="s">
        <v>2</v>
      </c>
      <c r="C34" s="7">
        <v>36</v>
      </c>
      <c r="D34" s="7">
        <v>34</v>
      </c>
      <c r="E34" s="22">
        <v>0.94444444444444442</v>
      </c>
      <c r="F34" s="7">
        <v>24</v>
      </c>
      <c r="G34" s="22">
        <v>0.66666666666666663</v>
      </c>
      <c r="H34" s="23">
        <v>2.138235294117647</v>
      </c>
    </row>
    <row r="35" spans="1:8" x14ac:dyDescent="0.25">
      <c r="A35" s="54"/>
      <c r="B35" s="5" t="s">
        <v>3</v>
      </c>
      <c r="C35" s="7">
        <v>30</v>
      </c>
      <c r="D35" s="7">
        <v>26</v>
      </c>
      <c r="E35" s="22">
        <v>0.8666666666666667</v>
      </c>
      <c r="F35" s="7">
        <v>20</v>
      </c>
      <c r="G35" s="22">
        <v>0.66666666666666663</v>
      </c>
      <c r="H35" s="23">
        <v>2.2807692307692307</v>
      </c>
    </row>
    <row r="36" spans="1:8" x14ac:dyDescent="0.25">
      <c r="A36" s="54"/>
      <c r="B36" s="5" t="s">
        <v>4</v>
      </c>
      <c r="C36" s="7">
        <v>43</v>
      </c>
      <c r="D36" s="7">
        <v>33</v>
      </c>
      <c r="E36" s="22">
        <v>0.76744186046511631</v>
      </c>
      <c r="F36" s="7">
        <v>30</v>
      </c>
      <c r="G36" s="22">
        <v>0.69767441860465118</v>
      </c>
      <c r="H36" s="23">
        <v>2.4090909090909096</v>
      </c>
    </row>
    <row r="37" spans="1:8" x14ac:dyDescent="0.25">
      <c r="A37" s="54"/>
      <c r="B37" s="5" t="s">
        <v>5</v>
      </c>
      <c r="C37" s="7">
        <v>45</v>
      </c>
      <c r="D37" s="7">
        <v>36</v>
      </c>
      <c r="E37" s="22">
        <v>0.8</v>
      </c>
      <c r="F37" s="7">
        <v>19</v>
      </c>
      <c r="G37" s="22">
        <v>0.42222222222222222</v>
      </c>
      <c r="H37" s="23">
        <v>1.6970588235294117</v>
      </c>
    </row>
    <row r="38" spans="1:8" x14ac:dyDescent="0.25">
      <c r="A38" s="54" t="s">
        <v>17</v>
      </c>
      <c r="B38" s="5" t="s">
        <v>1</v>
      </c>
      <c r="C38" s="7" t="s">
        <v>42</v>
      </c>
      <c r="D38" s="7" t="s">
        <v>42</v>
      </c>
      <c r="E38" s="22" t="s">
        <v>42</v>
      </c>
      <c r="F38" s="7" t="s">
        <v>42</v>
      </c>
      <c r="G38" s="22" t="s">
        <v>42</v>
      </c>
      <c r="H38" s="23" t="s">
        <v>42</v>
      </c>
    </row>
    <row r="39" spans="1:8" x14ac:dyDescent="0.25">
      <c r="A39" s="54"/>
      <c r="B39" s="5" t="s">
        <v>2</v>
      </c>
      <c r="C39" s="7" t="s">
        <v>42</v>
      </c>
      <c r="D39" s="7" t="s">
        <v>42</v>
      </c>
      <c r="E39" s="22" t="s">
        <v>42</v>
      </c>
      <c r="F39" s="7" t="s">
        <v>42</v>
      </c>
      <c r="G39" s="22" t="s">
        <v>42</v>
      </c>
      <c r="H39" s="23" t="s">
        <v>42</v>
      </c>
    </row>
    <row r="40" spans="1:8" x14ac:dyDescent="0.25">
      <c r="A40" s="54"/>
      <c r="B40" s="5" t="s">
        <v>3</v>
      </c>
      <c r="C40" s="7" t="s">
        <v>42</v>
      </c>
      <c r="D40" s="7" t="s">
        <v>42</v>
      </c>
      <c r="E40" s="22" t="s">
        <v>42</v>
      </c>
      <c r="F40" s="7" t="s">
        <v>42</v>
      </c>
      <c r="G40" s="22" t="s">
        <v>42</v>
      </c>
      <c r="H40" s="23" t="s">
        <v>42</v>
      </c>
    </row>
    <row r="41" spans="1:8" x14ac:dyDescent="0.25">
      <c r="A41" s="54"/>
      <c r="B41" s="5" t="s">
        <v>4</v>
      </c>
      <c r="C41" s="7" t="s">
        <v>42</v>
      </c>
      <c r="D41" s="7" t="s">
        <v>42</v>
      </c>
      <c r="E41" s="22" t="s">
        <v>42</v>
      </c>
      <c r="F41" s="7" t="s">
        <v>42</v>
      </c>
      <c r="G41" s="22" t="s">
        <v>42</v>
      </c>
      <c r="H41" s="23" t="s">
        <v>42</v>
      </c>
    </row>
    <row r="42" spans="1:8" x14ac:dyDescent="0.25">
      <c r="A42" s="54"/>
      <c r="B42" s="5" t="s">
        <v>5</v>
      </c>
      <c r="C42" s="7" t="s">
        <v>42</v>
      </c>
      <c r="D42" s="7" t="s">
        <v>42</v>
      </c>
      <c r="E42" s="22" t="s">
        <v>42</v>
      </c>
      <c r="F42" s="7" t="s">
        <v>42</v>
      </c>
      <c r="G42" s="22" t="s">
        <v>42</v>
      </c>
      <c r="H42" s="23" t="s">
        <v>42</v>
      </c>
    </row>
    <row r="43" spans="1:8" x14ac:dyDescent="0.25">
      <c r="A43" s="62" t="s">
        <v>46</v>
      </c>
      <c r="B43" s="5" t="s">
        <v>1</v>
      </c>
      <c r="C43" s="7" t="s">
        <v>42</v>
      </c>
      <c r="D43" s="7" t="s">
        <v>42</v>
      </c>
      <c r="E43" s="22" t="s">
        <v>42</v>
      </c>
      <c r="F43" s="7" t="s">
        <v>42</v>
      </c>
      <c r="G43" s="22" t="s">
        <v>42</v>
      </c>
      <c r="H43" s="23" t="s">
        <v>42</v>
      </c>
    </row>
    <row r="44" spans="1:8" x14ac:dyDescent="0.25">
      <c r="A44" s="62"/>
      <c r="B44" s="5" t="s">
        <v>2</v>
      </c>
      <c r="C44" s="7">
        <v>27</v>
      </c>
      <c r="D44" s="7">
        <v>21</v>
      </c>
      <c r="E44" s="22">
        <v>0.77777777777777779</v>
      </c>
      <c r="F44" s="7">
        <v>16</v>
      </c>
      <c r="G44" s="22">
        <v>0.59259259259259256</v>
      </c>
      <c r="H44" s="23">
        <v>2.2619047619047619</v>
      </c>
    </row>
    <row r="45" spans="1:8" x14ac:dyDescent="0.25">
      <c r="A45" s="62"/>
      <c r="B45" s="5" t="s">
        <v>3</v>
      </c>
      <c r="C45" s="7">
        <v>26</v>
      </c>
      <c r="D45" s="7">
        <v>24</v>
      </c>
      <c r="E45" s="22">
        <v>0.92307692307692313</v>
      </c>
      <c r="F45" s="7">
        <v>21</v>
      </c>
      <c r="G45" s="22">
        <v>0.80769230769230771</v>
      </c>
      <c r="H45" s="23">
        <v>2.7583333333333329</v>
      </c>
    </row>
    <row r="46" spans="1:8" x14ac:dyDescent="0.25">
      <c r="A46" s="62"/>
      <c r="B46" s="5" t="s">
        <v>4</v>
      </c>
      <c r="C46" s="7">
        <v>22</v>
      </c>
      <c r="D46" s="7">
        <v>18</v>
      </c>
      <c r="E46" s="22">
        <v>0.81818181818181823</v>
      </c>
      <c r="F46" s="7">
        <v>14</v>
      </c>
      <c r="G46" s="22">
        <v>0.63636363636363635</v>
      </c>
      <c r="H46" s="23">
        <v>2.2000000000000002</v>
      </c>
    </row>
    <row r="47" spans="1:8" x14ac:dyDescent="0.25">
      <c r="A47" s="62"/>
      <c r="B47" s="5" t="s">
        <v>5</v>
      </c>
      <c r="C47" s="7">
        <v>42</v>
      </c>
      <c r="D47" s="7">
        <v>39</v>
      </c>
      <c r="E47" s="22">
        <v>0.9285714285714286</v>
      </c>
      <c r="F47" s="7">
        <v>27</v>
      </c>
      <c r="G47" s="22">
        <v>0.6428571428571429</v>
      </c>
      <c r="H47" s="23">
        <v>2.2589743589743589</v>
      </c>
    </row>
    <row r="48" spans="1:8" x14ac:dyDescent="0.25">
      <c r="A48" s="62" t="s">
        <v>47</v>
      </c>
      <c r="B48" s="5" t="s">
        <v>1</v>
      </c>
      <c r="C48" s="7" t="s">
        <v>42</v>
      </c>
      <c r="D48" s="7" t="s">
        <v>42</v>
      </c>
      <c r="E48" s="22" t="s">
        <v>42</v>
      </c>
      <c r="F48" s="7" t="s">
        <v>42</v>
      </c>
      <c r="G48" s="22" t="s">
        <v>42</v>
      </c>
      <c r="H48" s="23" t="s">
        <v>42</v>
      </c>
    </row>
    <row r="49" spans="1:8" x14ac:dyDescent="0.25">
      <c r="A49" s="62"/>
      <c r="B49" s="5" t="s">
        <v>2</v>
      </c>
      <c r="C49" s="7">
        <v>4</v>
      </c>
      <c r="D49" s="7">
        <v>4</v>
      </c>
      <c r="E49" s="22">
        <v>1</v>
      </c>
      <c r="F49" s="7">
        <v>3</v>
      </c>
      <c r="G49" s="22">
        <v>0.75</v>
      </c>
      <c r="H49" s="23">
        <v>2.5</v>
      </c>
    </row>
    <row r="50" spans="1:8" x14ac:dyDescent="0.25">
      <c r="A50" s="62"/>
      <c r="B50" s="5" t="s">
        <v>3</v>
      </c>
      <c r="C50" s="7">
        <v>6</v>
      </c>
      <c r="D50" s="7">
        <v>6</v>
      </c>
      <c r="E50" s="22">
        <v>1</v>
      </c>
      <c r="F50" s="7">
        <v>4</v>
      </c>
      <c r="G50" s="22">
        <v>0.66666666666666663</v>
      </c>
      <c r="H50" s="23">
        <v>2</v>
      </c>
    </row>
    <row r="51" spans="1:8" x14ac:dyDescent="0.25">
      <c r="A51" s="62"/>
      <c r="B51" s="5" t="s">
        <v>4</v>
      </c>
      <c r="C51" s="7">
        <v>12</v>
      </c>
      <c r="D51" s="7">
        <v>12</v>
      </c>
      <c r="E51" s="22">
        <v>1</v>
      </c>
      <c r="F51" s="7">
        <v>10</v>
      </c>
      <c r="G51" s="22">
        <v>0.83333333333333337</v>
      </c>
      <c r="H51" s="23">
        <v>2.3333333333333335</v>
      </c>
    </row>
    <row r="52" spans="1:8" x14ac:dyDescent="0.25">
      <c r="A52" s="62"/>
      <c r="B52" s="5" t="s">
        <v>5</v>
      </c>
      <c r="C52" s="7">
        <v>4</v>
      </c>
      <c r="D52" s="7">
        <v>4</v>
      </c>
      <c r="E52" s="22">
        <v>1</v>
      </c>
      <c r="F52" s="7">
        <v>1</v>
      </c>
      <c r="G52" s="22">
        <v>0.25</v>
      </c>
      <c r="H52" s="23">
        <v>1</v>
      </c>
    </row>
    <row r="53" spans="1:8" x14ac:dyDescent="0.25">
      <c r="A53" s="62" t="s">
        <v>48</v>
      </c>
      <c r="B53" s="5" t="s">
        <v>1</v>
      </c>
      <c r="C53" s="7" t="s">
        <v>42</v>
      </c>
      <c r="D53" s="7" t="s">
        <v>42</v>
      </c>
      <c r="E53" s="22" t="s">
        <v>42</v>
      </c>
      <c r="F53" s="7" t="s">
        <v>42</v>
      </c>
      <c r="G53" s="22" t="s">
        <v>42</v>
      </c>
      <c r="H53" s="23" t="s">
        <v>42</v>
      </c>
    </row>
    <row r="54" spans="1:8" x14ac:dyDescent="0.25">
      <c r="A54" s="62"/>
      <c r="B54" s="5" t="s">
        <v>2</v>
      </c>
      <c r="C54" s="7">
        <v>1</v>
      </c>
      <c r="D54" s="7">
        <v>1</v>
      </c>
      <c r="E54" s="22">
        <v>1</v>
      </c>
      <c r="F54" s="7">
        <v>0</v>
      </c>
      <c r="G54" s="22">
        <v>0</v>
      </c>
      <c r="H54" s="23">
        <v>0</v>
      </c>
    </row>
    <row r="55" spans="1:8" x14ac:dyDescent="0.25">
      <c r="A55" s="62"/>
      <c r="B55" s="5" t="s">
        <v>3</v>
      </c>
      <c r="C55" s="7" t="s">
        <v>42</v>
      </c>
      <c r="D55" s="7" t="s">
        <v>42</v>
      </c>
      <c r="E55" s="22" t="s">
        <v>42</v>
      </c>
      <c r="F55" s="7" t="s">
        <v>42</v>
      </c>
      <c r="G55" s="22" t="s">
        <v>42</v>
      </c>
      <c r="H55" s="23" t="s">
        <v>42</v>
      </c>
    </row>
    <row r="56" spans="1:8" x14ac:dyDescent="0.25">
      <c r="A56" s="62"/>
      <c r="B56" s="5" t="s">
        <v>4</v>
      </c>
      <c r="C56" s="7">
        <v>1</v>
      </c>
      <c r="D56" s="7">
        <v>1</v>
      </c>
      <c r="E56" s="22">
        <v>1</v>
      </c>
      <c r="F56" s="7">
        <v>1</v>
      </c>
      <c r="G56" s="22">
        <v>1</v>
      </c>
      <c r="H56" s="23">
        <v>3.7000000000000006</v>
      </c>
    </row>
    <row r="57" spans="1:8" x14ac:dyDescent="0.25">
      <c r="A57" s="62"/>
      <c r="B57" s="5" t="s">
        <v>5</v>
      </c>
      <c r="C57" s="7">
        <v>1</v>
      </c>
      <c r="D57" s="7">
        <v>0</v>
      </c>
      <c r="E57" s="22">
        <v>0</v>
      </c>
      <c r="F57" s="7">
        <v>0</v>
      </c>
      <c r="G57" s="22">
        <v>0</v>
      </c>
      <c r="H57" s="23">
        <v>0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fitToHeight="0"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I10" sqref="I10"/>
    </sheetView>
  </sheetViews>
  <sheetFormatPr defaultRowHeight="15" x14ac:dyDescent="0.25"/>
  <cols>
    <col min="1" max="1" width="23.28515625" customWidth="1"/>
  </cols>
  <sheetData>
    <row r="1" spans="1:6" x14ac:dyDescent="0.25">
      <c r="A1" s="63" t="s">
        <v>55</v>
      </c>
      <c r="B1" s="64"/>
      <c r="C1" s="64"/>
      <c r="D1" s="64"/>
      <c r="E1" s="64"/>
      <c r="F1" s="64"/>
    </row>
    <row r="2" spans="1:6" x14ac:dyDescent="0.25">
      <c r="A2" s="65" t="s">
        <v>75</v>
      </c>
      <c r="B2" s="50" t="s">
        <v>76</v>
      </c>
      <c r="C2" s="50"/>
      <c r="D2" s="50"/>
      <c r="E2" s="50"/>
      <c r="F2" s="50"/>
    </row>
    <row r="3" spans="1:6" x14ac:dyDescent="0.25">
      <c r="A3" s="65"/>
      <c r="B3" s="35" t="s">
        <v>50</v>
      </c>
      <c r="C3" s="35" t="s">
        <v>51</v>
      </c>
      <c r="D3" s="35" t="s">
        <v>52</v>
      </c>
      <c r="E3" s="35" t="s">
        <v>53</v>
      </c>
      <c r="F3" s="35" t="s">
        <v>54</v>
      </c>
    </row>
    <row r="4" spans="1:6" x14ac:dyDescent="0.25">
      <c r="A4" s="47" t="s">
        <v>49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47" t="s">
        <v>77</v>
      </c>
      <c r="B5" s="48" t="s">
        <v>42</v>
      </c>
      <c r="C5" s="48" t="s">
        <v>42</v>
      </c>
      <c r="D5" s="48" t="s">
        <v>42</v>
      </c>
      <c r="E5" s="48" t="s">
        <v>42</v>
      </c>
      <c r="F5" s="48" t="s">
        <v>42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4" customWidth="1"/>
    <col min="2" max="11" width="11.7109375" style="21" customWidth="1"/>
  </cols>
  <sheetData>
    <row r="1" spans="1:11" ht="45" x14ac:dyDescent="0.25">
      <c r="A1" s="49" t="s">
        <v>36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  <c r="H1" s="14" t="s">
        <v>62</v>
      </c>
      <c r="I1" s="14" t="s">
        <v>63</v>
      </c>
      <c r="J1" s="14" t="s">
        <v>64</v>
      </c>
      <c r="K1" s="14" t="s">
        <v>65</v>
      </c>
    </row>
    <row r="2" spans="1:11" x14ac:dyDescent="0.25">
      <c r="A2" s="39" t="s">
        <v>1</v>
      </c>
      <c r="B2" s="15">
        <v>0</v>
      </c>
      <c r="C2" s="16">
        <v>0</v>
      </c>
      <c r="D2" s="17">
        <v>0</v>
      </c>
      <c r="E2" s="16">
        <v>0</v>
      </c>
      <c r="F2" s="16">
        <v>0</v>
      </c>
      <c r="G2" s="18">
        <v>0</v>
      </c>
      <c r="H2" s="17">
        <v>0</v>
      </c>
      <c r="I2" s="15">
        <v>0</v>
      </c>
      <c r="J2" s="15">
        <v>0</v>
      </c>
      <c r="K2" s="19">
        <v>0</v>
      </c>
    </row>
    <row r="3" spans="1:11" x14ac:dyDescent="0.25">
      <c r="A3" s="39" t="s">
        <v>2</v>
      </c>
      <c r="B3" s="15">
        <v>2</v>
      </c>
      <c r="C3" s="16">
        <v>227.99999999999997</v>
      </c>
      <c r="D3" s="17">
        <v>569.99999999999989</v>
      </c>
      <c r="E3" s="16">
        <v>7.6</v>
      </c>
      <c r="F3" s="16">
        <v>0.4</v>
      </c>
      <c r="G3" s="18">
        <v>0.4</v>
      </c>
      <c r="H3" s="17">
        <v>18.999999999999996</v>
      </c>
      <c r="I3" s="15">
        <v>76</v>
      </c>
      <c r="J3" s="15">
        <v>70</v>
      </c>
      <c r="K3" s="19">
        <v>1.0857142857142856</v>
      </c>
    </row>
    <row r="4" spans="1:11" x14ac:dyDescent="0.25">
      <c r="A4" s="39" t="s">
        <v>3</v>
      </c>
      <c r="B4" s="15">
        <v>2</v>
      </c>
      <c r="C4" s="16">
        <v>222</v>
      </c>
      <c r="D4" s="17">
        <v>555</v>
      </c>
      <c r="E4" s="16">
        <v>7.4</v>
      </c>
      <c r="F4" s="16">
        <v>0.4</v>
      </c>
      <c r="G4" s="18">
        <v>0.4</v>
      </c>
      <c r="H4" s="17">
        <v>18.5</v>
      </c>
      <c r="I4" s="15">
        <v>74</v>
      </c>
      <c r="J4" s="15">
        <v>70</v>
      </c>
      <c r="K4" s="19">
        <v>1.0571428571428572</v>
      </c>
    </row>
    <row r="5" spans="1:11" x14ac:dyDescent="0.25">
      <c r="A5" s="39" t="s">
        <v>4</v>
      </c>
      <c r="B5" s="15">
        <v>2</v>
      </c>
      <c r="C5" s="18">
        <v>300</v>
      </c>
      <c r="D5" s="20">
        <v>750</v>
      </c>
      <c r="E5" s="18">
        <v>10</v>
      </c>
      <c r="F5" s="18">
        <v>0.4</v>
      </c>
      <c r="G5" s="18">
        <v>0.4</v>
      </c>
      <c r="H5" s="20">
        <v>25</v>
      </c>
      <c r="I5" s="15">
        <v>100</v>
      </c>
      <c r="J5" s="15">
        <v>100</v>
      </c>
      <c r="K5" s="19">
        <v>1</v>
      </c>
    </row>
    <row r="6" spans="1:11" x14ac:dyDescent="0.25">
      <c r="A6" s="39" t="s">
        <v>5</v>
      </c>
      <c r="B6" s="15">
        <v>3</v>
      </c>
      <c r="C6" s="16">
        <v>330.00000000000006</v>
      </c>
      <c r="D6" s="17">
        <v>550</v>
      </c>
      <c r="E6" s="16">
        <v>11</v>
      </c>
      <c r="F6" s="16">
        <v>0.60000000000000009</v>
      </c>
      <c r="G6" s="18">
        <v>0.60000000000000009</v>
      </c>
      <c r="H6" s="17">
        <v>18.333333333333332</v>
      </c>
      <c r="I6" s="15">
        <v>110</v>
      </c>
      <c r="J6" s="15">
        <v>135</v>
      </c>
      <c r="K6" s="19">
        <v>0.81481481481481477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2017-09-26T19:57:35Z</cp:lastPrinted>
  <dcterms:created xsi:type="dcterms:W3CDTF">2017-08-29T19:21:45Z</dcterms:created>
  <dcterms:modified xsi:type="dcterms:W3CDTF">2017-09-29T16:00:41Z</dcterms:modified>
</cp:coreProperties>
</file>