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7-18\Data\Division Reports\Arts, Humanities &amp; Social Sciences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3" i="1"/>
  <c r="I34" i="1"/>
  <c r="I35" i="1"/>
  <c r="I33" i="1"/>
  <c r="G34" i="1"/>
  <c r="G33" i="1"/>
  <c r="E34" i="1"/>
  <c r="E35" i="1"/>
  <c r="E33" i="1"/>
  <c r="C33" i="1"/>
  <c r="C34" i="1"/>
  <c r="K27" i="1"/>
  <c r="K28" i="1"/>
  <c r="K29" i="1"/>
  <c r="K30" i="1"/>
  <c r="K26" i="1"/>
  <c r="I27" i="1"/>
  <c r="I28" i="1"/>
  <c r="I29" i="1"/>
  <c r="I30" i="1"/>
  <c r="I26" i="1"/>
  <c r="G27" i="1"/>
  <c r="G28" i="1"/>
  <c r="G29" i="1"/>
  <c r="G30" i="1"/>
  <c r="G26" i="1"/>
  <c r="E27" i="1"/>
  <c r="E28" i="1"/>
  <c r="E29" i="1"/>
  <c r="E30" i="1"/>
  <c r="E26" i="1"/>
  <c r="C27" i="1"/>
  <c r="C28" i="1"/>
  <c r="C29" i="1"/>
  <c r="C30" i="1"/>
  <c r="C26" i="1"/>
  <c r="C21" i="1"/>
  <c r="C22" i="1"/>
  <c r="C23" i="1"/>
  <c r="C24" i="1"/>
  <c r="C20" i="1"/>
  <c r="E21" i="1"/>
  <c r="E22" i="1"/>
  <c r="E23" i="1"/>
  <c r="E20" i="1"/>
  <c r="G21" i="1"/>
  <c r="G22" i="1"/>
  <c r="G23" i="1"/>
  <c r="G24" i="1"/>
  <c r="G20" i="1"/>
  <c r="I21" i="1"/>
  <c r="I22" i="1"/>
  <c r="I23" i="1"/>
  <c r="I20" i="1"/>
  <c r="K21" i="1"/>
  <c r="K22" i="1"/>
  <c r="K23" i="1"/>
  <c r="K24" i="1"/>
  <c r="K20" i="1"/>
  <c r="K10" i="1"/>
  <c r="K11" i="1"/>
  <c r="K12" i="1"/>
  <c r="K13" i="1"/>
  <c r="K14" i="1"/>
  <c r="K15" i="1"/>
  <c r="K16" i="1"/>
  <c r="K17" i="1"/>
  <c r="K9" i="1"/>
  <c r="I10" i="1"/>
  <c r="I11" i="1"/>
  <c r="I12" i="1"/>
  <c r="I13" i="1"/>
  <c r="I14" i="1"/>
  <c r="I15" i="1"/>
  <c r="I16" i="1"/>
  <c r="I17" i="1"/>
  <c r="I18" i="1"/>
  <c r="I9" i="1"/>
  <c r="G10" i="1"/>
  <c r="G11" i="1"/>
  <c r="G12" i="1"/>
  <c r="G13" i="1"/>
  <c r="G15" i="1"/>
  <c r="G16" i="1"/>
  <c r="G17" i="1"/>
  <c r="G9" i="1"/>
  <c r="E10" i="1"/>
  <c r="E11" i="1"/>
  <c r="E12" i="1"/>
  <c r="E13" i="1"/>
  <c r="E14" i="1"/>
  <c r="E15" i="1"/>
  <c r="E16" i="1"/>
  <c r="E17" i="1"/>
  <c r="E18" i="1"/>
  <c r="E9" i="1"/>
  <c r="C10" i="1"/>
  <c r="C11" i="1"/>
  <c r="C12" i="1"/>
  <c r="C13" i="1"/>
  <c r="C15" i="1"/>
  <c r="C16" i="1"/>
  <c r="C17" i="1"/>
  <c r="C9" i="1"/>
  <c r="L10" i="1"/>
  <c r="L14" i="1"/>
  <c r="K4" i="1"/>
  <c r="K5" i="1"/>
  <c r="K6" i="1"/>
  <c r="I4" i="1"/>
  <c r="I5" i="1"/>
  <c r="I6" i="1"/>
  <c r="G4" i="1"/>
  <c r="G5" i="1"/>
  <c r="G6" i="1"/>
  <c r="E4" i="1"/>
  <c r="E5" i="1"/>
  <c r="E6" i="1"/>
  <c r="C4" i="1"/>
  <c r="C5" i="1"/>
  <c r="C6" i="1"/>
  <c r="I7" i="1"/>
  <c r="E7" i="1"/>
  <c r="J35" i="1"/>
  <c r="K35" i="1" s="1"/>
  <c r="H35" i="1"/>
  <c r="F35" i="1"/>
  <c r="G35" i="1" s="1"/>
  <c r="D35" i="1"/>
  <c r="B35" i="1"/>
  <c r="C35" i="1" s="1"/>
  <c r="L34" i="1"/>
  <c r="L33" i="1"/>
  <c r="J31" i="1"/>
  <c r="K31" i="1" s="1"/>
  <c r="H31" i="1"/>
  <c r="I31" i="1" s="1"/>
  <c r="F31" i="1"/>
  <c r="G31" i="1" s="1"/>
  <c r="D31" i="1"/>
  <c r="E31" i="1" s="1"/>
  <c r="B31" i="1"/>
  <c r="C31" i="1" s="1"/>
  <c r="L30" i="1"/>
  <c r="L29" i="1"/>
  <c r="L28" i="1"/>
  <c r="L27" i="1"/>
  <c r="L26" i="1"/>
  <c r="J24" i="1"/>
  <c r="H24" i="1"/>
  <c r="I24" i="1" s="1"/>
  <c r="F24" i="1"/>
  <c r="D24" i="1"/>
  <c r="E24" i="1" s="1"/>
  <c r="B24" i="1"/>
  <c r="L23" i="1"/>
  <c r="L22" i="1"/>
  <c r="L21" i="1"/>
  <c r="L20" i="1"/>
  <c r="J18" i="1"/>
  <c r="K18" i="1" s="1"/>
  <c r="H18" i="1"/>
  <c r="F18" i="1"/>
  <c r="G18" i="1" s="1"/>
  <c r="D18" i="1"/>
  <c r="B18" i="1"/>
  <c r="C18" i="1" s="1"/>
  <c r="L17" i="1"/>
  <c r="L16" i="1"/>
  <c r="L15" i="1"/>
  <c r="L13" i="1"/>
  <c r="L12" i="1"/>
  <c r="L11" i="1"/>
  <c r="L9" i="1"/>
  <c r="J7" i="1"/>
  <c r="H7" i="1"/>
  <c r="F7" i="1"/>
  <c r="G7" i="1" s="1"/>
  <c r="D7" i="1"/>
  <c r="B7" i="1"/>
  <c r="C7" i="1" s="1"/>
  <c r="L6" i="1"/>
  <c r="L5" i="1"/>
  <c r="L4" i="1"/>
  <c r="L7" i="1" l="1"/>
  <c r="K7" i="1"/>
  <c r="L35" i="1"/>
  <c r="L31" i="1"/>
  <c r="L18" i="1"/>
  <c r="L24" i="1"/>
</calcChain>
</file>

<file path=xl/sharedStrings.xml><?xml version="1.0" encoding="utf-8"?>
<sst xmlns="http://schemas.openxmlformats.org/spreadsheetml/2006/main" count="687" uniqueCount="98">
  <si>
    <t>Gender</t>
  </si>
  <si>
    <t>Fall 2012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</si>
  <si>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</si>
  <si>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</si>
  <si>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</si>
  <si>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</si>
  <si>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</si>
  <si>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</si>
  <si>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</si>
  <si>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</si>
  <si>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</si>
  <si>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</si>
  <si>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</si>
  <si>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</si>
  <si>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</si>
  <si>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</si>
  <si>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</si>
  <si>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</si>
  <si>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</si>
  <si>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</si>
  <si>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</si>
  <si>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</si>
  <si>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</si>
  <si>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</si>
  <si>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</si>
  <si>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</si>
  <si>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</si>
  <si>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</si>
  <si>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</si>
  <si>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</si>
  <si>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</si>
  <si>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</si>
  <si>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</si>
  <si>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</si>
  <si>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</si>
  <si>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Art
Student Characteristics</t>
  </si>
  <si>
    <t>Program</t>
  </si>
  <si>
    <t>Term</t>
  </si>
  <si>
    <t>Success Rate</t>
  </si>
  <si>
    <t>Course</t>
  </si>
  <si>
    <t>Art
Success and Retention Rates by Course</t>
  </si>
  <si>
    <t>Art</t>
  </si>
  <si>
    <t>ART-100 : Art Appreciation</t>
  </si>
  <si>
    <t>ART-120 : Two-Dimensional Design</t>
  </si>
  <si>
    <t>ART-121 : Painting I</t>
  </si>
  <si>
    <t>ART-124 : Drawing I</t>
  </si>
  <si>
    <t>ART-125 : Drawing II</t>
  </si>
  <si>
    <t>ART-129 : Three-Dimensional Design</t>
  </si>
  <si>
    <t>ART-135 : Watercolor I</t>
  </si>
  <si>
    <t>ART-140 : Hist West Art I: Pre-1250 AD</t>
  </si>
  <si>
    <t>ART-143 : Modern Art</t>
  </si>
  <si>
    <t>ART-199 : Special Studies/Projects ART</t>
  </si>
  <si>
    <t>ART-220 : Painting II</t>
  </si>
  <si>
    <t>ART-221 : Painting III</t>
  </si>
  <si>
    <t>ART-222 : Painting IV</t>
  </si>
  <si>
    <t>ART-224 : Drawing III</t>
  </si>
  <si>
    <t>ART-225 : Drawing IV</t>
  </si>
  <si>
    <t>ART-230 : Figure Drawing I</t>
  </si>
  <si>
    <t>ART-231 : Figure Drawing II</t>
  </si>
  <si>
    <t>ART-232 : Figure Drawing III</t>
  </si>
  <si>
    <t>ART-233 : Figure Drawing IV</t>
  </si>
  <si>
    <t>ART-235 : Watercolor II</t>
  </si>
  <si>
    <t>ART-236 : Watercolor III</t>
  </si>
  <si>
    <t>ART-241 : Illustration I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</si>
  <si>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</si>
  <si>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</si>
  <si>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</si>
  <si>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</si>
  <si>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</si>
  <si>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</si>
  <si>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</si>
  <si>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</si>
  <si>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Certificates Awarded</t>
  </si>
  <si>
    <t>2012-13</t>
  </si>
  <si>
    <t>2013-14</t>
  </si>
  <si>
    <t>2014-15</t>
  </si>
  <si>
    <t>2015-16</t>
  </si>
  <si>
    <t>2016-17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</si>
  <si>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</si>
  <si>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</si>
  <si>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</si>
  <si>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</si>
  <si>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</si>
  <si>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</si>
  <si>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</si>
  <si>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</si>
  <si>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</si>
  <si>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</si>
  <si>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Location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</si>
  <si>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</si>
  <si>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</si>
  <si>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</si>
  <si>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</si>
  <si>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</si>
  <si>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</si>
  <si>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</si>
  <si>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Degrees Awarded</t>
  </si>
  <si>
    <t>Less than full-time (less than 12 units)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</si>
</sst>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3" fontId="0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9" fontId="0" fillId="4" borderId="2" xfId="1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9" fontId="0" fillId="0" borderId="2" xfId="0" quotePrefix="1" applyNumberFormat="1" applyBorder="1" applyAlignment="1">
      <alignment horizontal="center" vertical="center"/>
    </xf>
    <xf numFmtId="2" fontId="0" fillId="4" borderId="2" xfId="0" quotePrefix="1" applyNumberFormat="1" applyFill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2" fillId="3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0" fillId="0" borderId="2" xfId="0" quotePrefix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activeCell="M11" sqref="M11"/>
    </sheetView>
  </sheetViews>
  <sheetFormatPr defaultRowHeight="15" x14ac:dyDescent="0.25"/>
  <cols>
    <col min="1" max="1" width="30" style="41" customWidth="1"/>
    <col min="2" max="12" width="8.28515625" style="9" customWidth="1"/>
  </cols>
  <sheetData>
    <row r="1" spans="1:12" x14ac:dyDescent="0.25">
      <c r="A1" s="47" t="s">
        <v>35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ht="30" x14ac:dyDescent="0.25">
      <c r="A3" s="36" t="s">
        <v>0</v>
      </c>
      <c r="B3" s="46" t="s">
        <v>1</v>
      </c>
      <c r="C3" s="46"/>
      <c r="D3" s="46" t="s">
        <v>2</v>
      </c>
      <c r="E3" s="46"/>
      <c r="F3" s="46" t="s">
        <v>3</v>
      </c>
      <c r="G3" s="46"/>
      <c r="H3" s="46" t="s">
        <v>4</v>
      </c>
      <c r="I3" s="46"/>
      <c r="J3" s="46" t="s">
        <v>5</v>
      </c>
      <c r="K3" s="46"/>
      <c r="L3" s="4" t="s">
        <v>6</v>
      </c>
    </row>
    <row r="4" spans="1:12" x14ac:dyDescent="0.25">
      <c r="A4" s="37" t="s">
        <v>7</v>
      </c>
      <c r="B4" s="5">
        <v>214</v>
      </c>
      <c r="C4" s="6">
        <f t="shared" ref="C4:C6" si="0">B4/343</f>
        <v>0.62390670553935856</v>
      </c>
      <c r="D4" s="5">
        <v>250</v>
      </c>
      <c r="E4" s="6">
        <f t="shared" ref="E4:E6" si="1">D4/445</f>
        <v>0.5617977528089888</v>
      </c>
      <c r="F4" s="5">
        <v>256</v>
      </c>
      <c r="G4" s="6">
        <f t="shared" ref="G4:G6" si="2">F4/448</f>
        <v>0.5714285714285714</v>
      </c>
      <c r="H4" s="5">
        <v>336</v>
      </c>
      <c r="I4" s="6">
        <f t="shared" ref="I4:I6" si="3">H4/574</f>
        <v>0.58536585365853655</v>
      </c>
      <c r="J4" s="5">
        <v>360</v>
      </c>
      <c r="K4" s="6">
        <f t="shared" ref="K4:K6" si="4">J4/589</f>
        <v>0.61120543293718166</v>
      </c>
      <c r="L4" s="6">
        <f>(J4-B4)/B4</f>
        <v>0.68224299065420557</v>
      </c>
    </row>
    <row r="5" spans="1:12" x14ac:dyDescent="0.25">
      <c r="A5" s="37" t="s">
        <v>8</v>
      </c>
      <c r="B5" s="5">
        <v>128</v>
      </c>
      <c r="C5" s="6">
        <f t="shared" si="0"/>
        <v>0.37317784256559766</v>
      </c>
      <c r="D5" s="5">
        <v>191</v>
      </c>
      <c r="E5" s="6">
        <f t="shared" si="1"/>
        <v>0.42921348314606744</v>
      </c>
      <c r="F5" s="5">
        <v>187</v>
      </c>
      <c r="G5" s="6">
        <f t="shared" si="2"/>
        <v>0.4174107142857143</v>
      </c>
      <c r="H5" s="5">
        <v>232</v>
      </c>
      <c r="I5" s="6">
        <f t="shared" si="3"/>
        <v>0.40418118466898956</v>
      </c>
      <c r="J5" s="5">
        <v>223</v>
      </c>
      <c r="K5" s="6">
        <f t="shared" si="4"/>
        <v>0.37860780984719866</v>
      </c>
      <c r="L5" s="6">
        <f t="shared" ref="L5:L7" si="5">(J5-B5)/B5</f>
        <v>0.7421875</v>
      </c>
    </row>
    <row r="6" spans="1:12" x14ac:dyDescent="0.25">
      <c r="A6" s="37" t="s">
        <v>9</v>
      </c>
      <c r="B6" s="5">
        <v>1</v>
      </c>
      <c r="C6" s="6">
        <f t="shared" si="0"/>
        <v>2.9154518950437317E-3</v>
      </c>
      <c r="D6" s="5">
        <v>4</v>
      </c>
      <c r="E6" s="6">
        <f t="shared" si="1"/>
        <v>8.988764044943821E-3</v>
      </c>
      <c r="F6" s="5">
        <v>5</v>
      </c>
      <c r="G6" s="6">
        <f t="shared" si="2"/>
        <v>1.1160714285714286E-2</v>
      </c>
      <c r="H6" s="5">
        <v>6</v>
      </c>
      <c r="I6" s="6">
        <f t="shared" si="3"/>
        <v>1.0452961672473868E-2</v>
      </c>
      <c r="J6" s="5">
        <v>6</v>
      </c>
      <c r="K6" s="6">
        <f t="shared" si="4"/>
        <v>1.0186757215619695E-2</v>
      </c>
      <c r="L6" s="6">
        <f t="shared" si="5"/>
        <v>5</v>
      </c>
    </row>
    <row r="7" spans="1:12" s="10" customFormat="1" x14ac:dyDescent="0.25">
      <c r="A7" s="38" t="s">
        <v>10</v>
      </c>
      <c r="B7" s="7">
        <f>SUM(B4:B6)</f>
        <v>343</v>
      </c>
      <c r="C7" s="8">
        <f>B7/343</f>
        <v>1</v>
      </c>
      <c r="D7" s="7">
        <f t="shared" ref="D7:H7" si="6">SUM(D4:D6)</f>
        <v>445</v>
      </c>
      <c r="E7" s="8">
        <f>D7/445</f>
        <v>1</v>
      </c>
      <c r="F7" s="7">
        <f t="shared" si="6"/>
        <v>448</v>
      </c>
      <c r="G7" s="8">
        <f>F7/448</f>
        <v>1</v>
      </c>
      <c r="H7" s="7">
        <f t="shared" si="6"/>
        <v>574</v>
      </c>
      <c r="I7" s="8">
        <f>H7/574</f>
        <v>1</v>
      </c>
      <c r="J7" s="7">
        <f>SUM(J4:J6)</f>
        <v>589</v>
      </c>
      <c r="K7" s="8">
        <f>J7/589</f>
        <v>1</v>
      </c>
      <c r="L7" s="8">
        <f t="shared" si="5"/>
        <v>0.71720116618075802</v>
      </c>
    </row>
    <row r="8" spans="1:12" ht="30" x14ac:dyDescent="0.25">
      <c r="A8" s="36" t="s">
        <v>11</v>
      </c>
      <c r="B8" s="46" t="s">
        <v>1</v>
      </c>
      <c r="C8" s="46"/>
      <c r="D8" s="46" t="s">
        <v>2</v>
      </c>
      <c r="E8" s="46"/>
      <c r="F8" s="46" t="s">
        <v>3</v>
      </c>
      <c r="G8" s="46"/>
      <c r="H8" s="46" t="s">
        <v>4</v>
      </c>
      <c r="I8" s="46"/>
      <c r="J8" s="46" t="s">
        <v>5</v>
      </c>
      <c r="K8" s="46"/>
      <c r="L8" s="4" t="s">
        <v>6</v>
      </c>
    </row>
    <row r="9" spans="1:12" x14ac:dyDescent="0.25">
      <c r="A9" s="37" t="s">
        <v>12</v>
      </c>
      <c r="B9" s="5">
        <v>13</v>
      </c>
      <c r="C9" s="6">
        <f>B9/343</f>
        <v>3.7900874635568516E-2</v>
      </c>
      <c r="D9" s="5">
        <v>20</v>
      </c>
      <c r="E9" s="6">
        <f>D9/445</f>
        <v>4.49438202247191E-2</v>
      </c>
      <c r="F9" s="5">
        <v>23</v>
      </c>
      <c r="G9" s="6">
        <f>F9/448</f>
        <v>5.1339285714285712E-2</v>
      </c>
      <c r="H9" s="5">
        <v>22</v>
      </c>
      <c r="I9" s="6">
        <f>H9/574</f>
        <v>3.8327526132404179E-2</v>
      </c>
      <c r="J9" s="5">
        <v>29</v>
      </c>
      <c r="K9" s="6">
        <f>J9/589</f>
        <v>4.9235993208828523E-2</v>
      </c>
      <c r="L9" s="6">
        <f t="shared" ref="L9:L18" si="7">(J9-B9)/B9</f>
        <v>1.2307692307692308</v>
      </c>
    </row>
    <row r="10" spans="1:12" x14ac:dyDescent="0.25">
      <c r="A10" s="37" t="s">
        <v>13</v>
      </c>
      <c r="B10" s="5">
        <v>3</v>
      </c>
      <c r="C10" s="6">
        <f t="shared" ref="C10:C31" si="8">B10/343</f>
        <v>8.7463556851311956E-3</v>
      </c>
      <c r="D10" s="5">
        <v>1</v>
      </c>
      <c r="E10" s="6">
        <f t="shared" ref="E10:E35" si="9">D10/445</f>
        <v>2.2471910112359553E-3</v>
      </c>
      <c r="F10" s="5">
        <v>4</v>
      </c>
      <c r="G10" s="6">
        <f t="shared" ref="G10:G35" si="10">F10/448</f>
        <v>8.9285714285714281E-3</v>
      </c>
      <c r="H10" s="5">
        <v>2</v>
      </c>
      <c r="I10" s="6">
        <f t="shared" ref="I10:I35" si="11">H10/574</f>
        <v>3.4843205574912892E-3</v>
      </c>
      <c r="J10" s="5">
        <v>3</v>
      </c>
      <c r="K10" s="6">
        <f t="shared" ref="K10:K35" si="12">J10/589</f>
        <v>5.0933786078098476E-3</v>
      </c>
      <c r="L10" s="6">
        <f t="shared" si="7"/>
        <v>0</v>
      </c>
    </row>
    <row r="11" spans="1:12" x14ac:dyDescent="0.25">
      <c r="A11" s="37" t="s">
        <v>15</v>
      </c>
      <c r="B11" s="5">
        <v>7</v>
      </c>
      <c r="C11" s="6">
        <f t="shared" si="8"/>
        <v>2.0408163265306121E-2</v>
      </c>
      <c r="D11" s="5">
        <v>13</v>
      </c>
      <c r="E11" s="6">
        <f t="shared" si="9"/>
        <v>2.9213483146067417E-2</v>
      </c>
      <c r="F11" s="5">
        <v>12</v>
      </c>
      <c r="G11" s="6">
        <f t="shared" si="10"/>
        <v>2.6785714285714284E-2</v>
      </c>
      <c r="H11" s="5">
        <v>23</v>
      </c>
      <c r="I11" s="6">
        <f t="shared" si="11"/>
        <v>4.0069686411149823E-2</v>
      </c>
      <c r="J11" s="5">
        <v>11</v>
      </c>
      <c r="K11" s="6">
        <f t="shared" si="12"/>
        <v>1.8675721561969439E-2</v>
      </c>
      <c r="L11" s="6">
        <f t="shared" si="7"/>
        <v>0.5714285714285714</v>
      </c>
    </row>
    <row r="12" spans="1:12" x14ac:dyDescent="0.25">
      <c r="A12" s="37" t="s">
        <v>16</v>
      </c>
      <c r="B12" s="5">
        <v>5</v>
      </c>
      <c r="C12" s="6">
        <f t="shared" si="8"/>
        <v>1.4577259475218658E-2</v>
      </c>
      <c r="D12" s="5">
        <v>10</v>
      </c>
      <c r="E12" s="6">
        <f t="shared" si="9"/>
        <v>2.247191011235955E-2</v>
      </c>
      <c r="F12" s="5">
        <v>11</v>
      </c>
      <c r="G12" s="6">
        <f t="shared" si="10"/>
        <v>2.4553571428571428E-2</v>
      </c>
      <c r="H12" s="5">
        <v>18</v>
      </c>
      <c r="I12" s="6">
        <f t="shared" si="11"/>
        <v>3.1358885017421602E-2</v>
      </c>
      <c r="J12" s="5">
        <v>10</v>
      </c>
      <c r="K12" s="6">
        <f t="shared" si="12"/>
        <v>1.6977928692699491E-2</v>
      </c>
      <c r="L12" s="6">
        <f t="shared" si="7"/>
        <v>1</v>
      </c>
    </row>
    <row r="13" spans="1:12" x14ac:dyDescent="0.25">
      <c r="A13" s="37" t="s">
        <v>17</v>
      </c>
      <c r="B13" s="5">
        <v>105</v>
      </c>
      <c r="C13" s="6">
        <f t="shared" si="8"/>
        <v>0.30612244897959184</v>
      </c>
      <c r="D13" s="5">
        <v>159</v>
      </c>
      <c r="E13" s="6">
        <f t="shared" si="9"/>
        <v>0.35730337078651686</v>
      </c>
      <c r="F13" s="5">
        <v>183</v>
      </c>
      <c r="G13" s="6">
        <f t="shared" si="10"/>
        <v>0.40848214285714285</v>
      </c>
      <c r="H13" s="5">
        <v>191</v>
      </c>
      <c r="I13" s="6">
        <f t="shared" si="11"/>
        <v>0.3327526132404181</v>
      </c>
      <c r="J13" s="5">
        <v>245</v>
      </c>
      <c r="K13" s="6">
        <f t="shared" si="12"/>
        <v>0.41595925297113751</v>
      </c>
      <c r="L13" s="6">
        <f t="shared" si="7"/>
        <v>1.3333333333333333</v>
      </c>
    </row>
    <row r="14" spans="1:12" x14ac:dyDescent="0.25">
      <c r="A14" s="37" t="s">
        <v>18</v>
      </c>
      <c r="B14" s="25" t="s">
        <v>14</v>
      </c>
      <c r="C14" s="35" t="s">
        <v>14</v>
      </c>
      <c r="D14" s="5">
        <v>6</v>
      </c>
      <c r="E14" s="6">
        <f t="shared" si="9"/>
        <v>1.3483146067415731E-2</v>
      </c>
      <c r="F14" s="25" t="s">
        <v>14</v>
      </c>
      <c r="G14" s="35" t="s">
        <v>14</v>
      </c>
      <c r="H14" s="5">
        <v>1</v>
      </c>
      <c r="I14" s="6">
        <f t="shared" si="11"/>
        <v>1.7421602787456446E-3</v>
      </c>
      <c r="J14" s="5">
        <v>1</v>
      </c>
      <c r="K14" s="6">
        <f t="shared" si="12"/>
        <v>1.697792869269949E-3</v>
      </c>
      <c r="L14" s="6">
        <f>(J14-D14)/D14</f>
        <v>-0.83333333333333337</v>
      </c>
    </row>
    <row r="15" spans="1:12" x14ac:dyDescent="0.25">
      <c r="A15" s="37" t="s">
        <v>19</v>
      </c>
      <c r="B15" s="5">
        <v>172</v>
      </c>
      <c r="C15" s="6">
        <f t="shared" si="8"/>
        <v>0.50145772594752192</v>
      </c>
      <c r="D15" s="5">
        <v>195</v>
      </c>
      <c r="E15" s="6">
        <f t="shared" si="9"/>
        <v>0.43820224719101125</v>
      </c>
      <c r="F15" s="5">
        <v>183</v>
      </c>
      <c r="G15" s="6">
        <f t="shared" si="10"/>
        <v>0.40848214285714285</v>
      </c>
      <c r="H15" s="5">
        <v>271</v>
      </c>
      <c r="I15" s="6">
        <f t="shared" si="11"/>
        <v>0.47212543554006969</v>
      </c>
      <c r="J15" s="5">
        <v>244</v>
      </c>
      <c r="K15" s="6">
        <f t="shared" si="12"/>
        <v>0.4142614601018676</v>
      </c>
      <c r="L15" s="6">
        <f t="shared" si="7"/>
        <v>0.41860465116279072</v>
      </c>
    </row>
    <row r="16" spans="1:12" x14ac:dyDescent="0.25">
      <c r="A16" s="37" t="s">
        <v>20</v>
      </c>
      <c r="B16" s="5">
        <v>30</v>
      </c>
      <c r="C16" s="6">
        <f t="shared" si="8"/>
        <v>8.7463556851311949E-2</v>
      </c>
      <c r="D16" s="5">
        <v>30</v>
      </c>
      <c r="E16" s="6">
        <f t="shared" si="9"/>
        <v>6.741573033707865E-2</v>
      </c>
      <c r="F16" s="5">
        <v>27</v>
      </c>
      <c r="G16" s="6">
        <f t="shared" si="10"/>
        <v>6.0267857142857144E-2</v>
      </c>
      <c r="H16" s="5">
        <v>41</v>
      </c>
      <c r="I16" s="6">
        <f t="shared" si="11"/>
        <v>7.1428571428571425E-2</v>
      </c>
      <c r="J16" s="5">
        <v>42</v>
      </c>
      <c r="K16" s="6">
        <f t="shared" si="12"/>
        <v>7.1307300509337868E-2</v>
      </c>
      <c r="L16" s="6">
        <f t="shared" si="7"/>
        <v>0.4</v>
      </c>
    </row>
    <row r="17" spans="1:12" x14ac:dyDescent="0.25">
      <c r="A17" s="37" t="s">
        <v>21</v>
      </c>
      <c r="B17" s="5">
        <v>8</v>
      </c>
      <c r="C17" s="6">
        <f t="shared" si="8"/>
        <v>2.3323615160349854E-2</v>
      </c>
      <c r="D17" s="5">
        <v>11</v>
      </c>
      <c r="E17" s="6">
        <f t="shared" si="9"/>
        <v>2.4719101123595506E-2</v>
      </c>
      <c r="F17" s="5">
        <v>5</v>
      </c>
      <c r="G17" s="6">
        <f t="shared" si="10"/>
        <v>1.1160714285714286E-2</v>
      </c>
      <c r="H17" s="5">
        <v>5</v>
      </c>
      <c r="I17" s="6">
        <f t="shared" si="11"/>
        <v>8.7108013937282226E-3</v>
      </c>
      <c r="J17" s="5">
        <v>4</v>
      </c>
      <c r="K17" s="6">
        <f t="shared" si="12"/>
        <v>6.7911714770797962E-3</v>
      </c>
      <c r="L17" s="6">
        <f t="shared" si="7"/>
        <v>-0.5</v>
      </c>
    </row>
    <row r="18" spans="1:12" s="10" customFormat="1" x14ac:dyDescent="0.25">
      <c r="A18" s="38" t="s">
        <v>10</v>
      </c>
      <c r="B18" s="7">
        <f>SUM(B9:B17)</f>
        <v>343</v>
      </c>
      <c r="C18" s="8">
        <f t="shared" si="8"/>
        <v>1</v>
      </c>
      <c r="D18" s="7">
        <f t="shared" ref="D18:J18" si="13">SUM(D9:D17)</f>
        <v>445</v>
      </c>
      <c r="E18" s="8">
        <f t="shared" si="9"/>
        <v>1</v>
      </c>
      <c r="F18" s="7">
        <f t="shared" si="13"/>
        <v>448</v>
      </c>
      <c r="G18" s="8">
        <f t="shared" si="10"/>
        <v>1</v>
      </c>
      <c r="H18" s="7">
        <f t="shared" si="13"/>
        <v>574</v>
      </c>
      <c r="I18" s="8">
        <f t="shared" si="11"/>
        <v>1</v>
      </c>
      <c r="J18" s="7">
        <f t="shared" si="13"/>
        <v>589</v>
      </c>
      <c r="K18" s="8">
        <f t="shared" si="12"/>
        <v>1</v>
      </c>
      <c r="L18" s="8">
        <f t="shared" si="7"/>
        <v>0.71720116618075802</v>
      </c>
    </row>
    <row r="19" spans="1:12" ht="30" x14ac:dyDescent="0.25">
      <c r="A19" s="36" t="s">
        <v>22</v>
      </c>
      <c r="B19" s="46" t="s">
        <v>1</v>
      </c>
      <c r="C19" s="46"/>
      <c r="D19" s="46" t="s">
        <v>2</v>
      </c>
      <c r="E19" s="46"/>
      <c r="F19" s="46" t="s">
        <v>3</v>
      </c>
      <c r="G19" s="46"/>
      <c r="H19" s="46" t="s">
        <v>4</v>
      </c>
      <c r="I19" s="46"/>
      <c r="J19" s="46" t="s">
        <v>5</v>
      </c>
      <c r="K19" s="46"/>
      <c r="L19" s="4" t="s">
        <v>6</v>
      </c>
    </row>
    <row r="20" spans="1:12" x14ac:dyDescent="0.25">
      <c r="A20" s="37" t="s">
        <v>23</v>
      </c>
      <c r="B20" s="5">
        <v>80</v>
      </c>
      <c r="C20" s="6">
        <f t="shared" si="8"/>
        <v>0.23323615160349853</v>
      </c>
      <c r="D20" s="5">
        <v>133</v>
      </c>
      <c r="E20" s="6">
        <f t="shared" si="9"/>
        <v>0.29887640449438202</v>
      </c>
      <c r="F20" s="5">
        <v>139</v>
      </c>
      <c r="G20" s="6">
        <f t="shared" si="10"/>
        <v>0.31026785714285715</v>
      </c>
      <c r="H20" s="5">
        <v>193</v>
      </c>
      <c r="I20" s="6">
        <f t="shared" si="11"/>
        <v>0.33623693379790942</v>
      </c>
      <c r="J20" s="5">
        <v>215</v>
      </c>
      <c r="K20" s="6">
        <f t="shared" si="12"/>
        <v>0.36502546689303905</v>
      </c>
      <c r="L20" s="6">
        <f t="shared" ref="L20:L24" si="14">(J20-B20)/B20</f>
        <v>1.6875</v>
      </c>
    </row>
    <row r="21" spans="1:12" x14ac:dyDescent="0.25">
      <c r="A21" s="37" t="s">
        <v>24</v>
      </c>
      <c r="B21" s="5">
        <v>140</v>
      </c>
      <c r="C21" s="6">
        <f t="shared" si="8"/>
        <v>0.40816326530612246</v>
      </c>
      <c r="D21" s="5">
        <v>198</v>
      </c>
      <c r="E21" s="6">
        <f t="shared" si="9"/>
        <v>0.44494382022471912</v>
      </c>
      <c r="F21" s="5">
        <v>192</v>
      </c>
      <c r="G21" s="6">
        <f t="shared" si="10"/>
        <v>0.42857142857142855</v>
      </c>
      <c r="H21" s="5">
        <v>214</v>
      </c>
      <c r="I21" s="6">
        <f t="shared" si="11"/>
        <v>0.37282229965156793</v>
      </c>
      <c r="J21" s="5">
        <v>220</v>
      </c>
      <c r="K21" s="6">
        <f t="shared" si="12"/>
        <v>0.37351443123938882</v>
      </c>
      <c r="L21" s="6">
        <f t="shared" si="14"/>
        <v>0.5714285714285714</v>
      </c>
    </row>
    <row r="22" spans="1:12" x14ac:dyDescent="0.25">
      <c r="A22" s="37" t="s">
        <v>25</v>
      </c>
      <c r="B22" s="5">
        <v>59</v>
      </c>
      <c r="C22" s="6">
        <f t="shared" si="8"/>
        <v>0.17201166180758018</v>
      </c>
      <c r="D22" s="5">
        <v>65</v>
      </c>
      <c r="E22" s="6">
        <f t="shared" si="9"/>
        <v>0.14606741573033707</v>
      </c>
      <c r="F22" s="5">
        <v>80</v>
      </c>
      <c r="G22" s="6">
        <f t="shared" si="10"/>
        <v>0.17857142857142858</v>
      </c>
      <c r="H22" s="5">
        <v>104</v>
      </c>
      <c r="I22" s="6">
        <f t="shared" si="11"/>
        <v>0.18118466898954705</v>
      </c>
      <c r="J22" s="5">
        <v>108</v>
      </c>
      <c r="K22" s="6">
        <f t="shared" si="12"/>
        <v>0.18336162988115451</v>
      </c>
      <c r="L22" s="6">
        <f t="shared" si="14"/>
        <v>0.83050847457627119</v>
      </c>
    </row>
    <row r="23" spans="1:12" x14ac:dyDescent="0.25">
      <c r="A23" s="37" t="s">
        <v>26</v>
      </c>
      <c r="B23" s="5">
        <v>64</v>
      </c>
      <c r="C23" s="6">
        <f t="shared" si="8"/>
        <v>0.18658892128279883</v>
      </c>
      <c r="D23" s="5">
        <v>49</v>
      </c>
      <c r="E23" s="6">
        <f t="shared" si="9"/>
        <v>0.1101123595505618</v>
      </c>
      <c r="F23" s="5">
        <v>37</v>
      </c>
      <c r="G23" s="6">
        <f t="shared" si="10"/>
        <v>8.2589285714285712E-2</v>
      </c>
      <c r="H23" s="5">
        <v>63</v>
      </c>
      <c r="I23" s="6">
        <f t="shared" si="11"/>
        <v>0.10975609756097561</v>
      </c>
      <c r="J23" s="5">
        <v>46</v>
      </c>
      <c r="K23" s="6">
        <f t="shared" si="12"/>
        <v>7.8098471986417659E-2</v>
      </c>
      <c r="L23" s="6">
        <f t="shared" si="14"/>
        <v>-0.28125</v>
      </c>
    </row>
    <row r="24" spans="1:12" s="10" customFormat="1" x14ac:dyDescent="0.25">
      <c r="A24" s="38" t="s">
        <v>10</v>
      </c>
      <c r="B24" s="7">
        <f>SUM(B20:B23)</f>
        <v>343</v>
      </c>
      <c r="C24" s="8">
        <f t="shared" si="8"/>
        <v>1</v>
      </c>
      <c r="D24" s="7">
        <f t="shared" ref="D24:J24" si="15">SUM(D20:D23)</f>
        <v>445</v>
      </c>
      <c r="E24" s="8">
        <f t="shared" si="9"/>
        <v>1</v>
      </c>
      <c r="F24" s="7">
        <f t="shared" si="15"/>
        <v>448</v>
      </c>
      <c r="G24" s="8">
        <f t="shared" si="10"/>
        <v>1</v>
      </c>
      <c r="H24" s="7">
        <f t="shared" si="15"/>
        <v>574</v>
      </c>
      <c r="I24" s="8">
        <f t="shared" si="11"/>
        <v>1</v>
      </c>
      <c r="J24" s="7">
        <f t="shared" si="15"/>
        <v>589</v>
      </c>
      <c r="K24" s="8">
        <f t="shared" si="12"/>
        <v>1</v>
      </c>
      <c r="L24" s="8">
        <f t="shared" si="14"/>
        <v>0.71720116618075802</v>
      </c>
    </row>
    <row r="25" spans="1:12" ht="30" x14ac:dyDescent="0.25">
      <c r="A25" s="39" t="s">
        <v>27</v>
      </c>
      <c r="B25" s="46" t="s">
        <v>1</v>
      </c>
      <c r="C25" s="46"/>
      <c r="D25" s="46" t="s">
        <v>2</v>
      </c>
      <c r="E25" s="46"/>
      <c r="F25" s="46" t="s">
        <v>3</v>
      </c>
      <c r="G25" s="46"/>
      <c r="H25" s="46" t="s">
        <v>4</v>
      </c>
      <c r="I25" s="46"/>
      <c r="J25" s="46" t="s">
        <v>5</v>
      </c>
      <c r="K25" s="46"/>
      <c r="L25" s="4" t="s">
        <v>6</v>
      </c>
    </row>
    <row r="26" spans="1:12" x14ac:dyDescent="0.25">
      <c r="A26" s="37" t="s">
        <v>28</v>
      </c>
      <c r="B26" s="5">
        <v>159</v>
      </c>
      <c r="C26" s="6">
        <f t="shared" si="8"/>
        <v>0.46355685131195334</v>
      </c>
      <c r="D26" s="5">
        <v>223</v>
      </c>
      <c r="E26" s="6">
        <f t="shared" si="9"/>
        <v>0.50112359550561802</v>
      </c>
      <c r="F26" s="5">
        <v>235</v>
      </c>
      <c r="G26" s="6">
        <f t="shared" si="10"/>
        <v>0.5245535714285714</v>
      </c>
      <c r="H26" s="5">
        <v>309</v>
      </c>
      <c r="I26" s="6">
        <f t="shared" si="11"/>
        <v>0.5383275261324042</v>
      </c>
      <c r="J26" s="5">
        <v>338</v>
      </c>
      <c r="K26" s="6">
        <f t="shared" si="12"/>
        <v>0.57385398981324276</v>
      </c>
      <c r="L26" s="6">
        <f t="shared" ref="L26:L31" si="16">(J26-B26)/B26</f>
        <v>1.1257861635220126</v>
      </c>
    </row>
    <row r="27" spans="1:12" x14ac:dyDescent="0.25">
      <c r="A27" s="37" t="s">
        <v>29</v>
      </c>
      <c r="B27" s="5">
        <v>63</v>
      </c>
      <c r="C27" s="6">
        <f t="shared" si="8"/>
        <v>0.18367346938775511</v>
      </c>
      <c r="D27" s="5">
        <v>75</v>
      </c>
      <c r="E27" s="6">
        <f t="shared" si="9"/>
        <v>0.16853932584269662</v>
      </c>
      <c r="F27" s="5">
        <v>78</v>
      </c>
      <c r="G27" s="6">
        <f t="shared" si="10"/>
        <v>0.17410714285714285</v>
      </c>
      <c r="H27" s="5">
        <v>125</v>
      </c>
      <c r="I27" s="6">
        <f t="shared" si="11"/>
        <v>0.21777003484320556</v>
      </c>
      <c r="J27" s="5">
        <v>96</v>
      </c>
      <c r="K27" s="6">
        <f t="shared" si="12"/>
        <v>0.16298811544991512</v>
      </c>
      <c r="L27" s="6">
        <f t="shared" si="16"/>
        <v>0.52380952380952384</v>
      </c>
    </row>
    <row r="28" spans="1:12" x14ac:dyDescent="0.25">
      <c r="A28" s="37" t="s">
        <v>30</v>
      </c>
      <c r="B28" s="5">
        <v>36</v>
      </c>
      <c r="C28" s="6">
        <f t="shared" si="8"/>
        <v>0.10495626822157435</v>
      </c>
      <c r="D28" s="5">
        <v>52</v>
      </c>
      <c r="E28" s="6">
        <f t="shared" si="9"/>
        <v>0.11685393258426967</v>
      </c>
      <c r="F28" s="5">
        <v>51</v>
      </c>
      <c r="G28" s="6">
        <f t="shared" si="10"/>
        <v>0.11383928571428571</v>
      </c>
      <c r="H28" s="5">
        <v>60</v>
      </c>
      <c r="I28" s="6">
        <f t="shared" si="11"/>
        <v>0.10452961672473868</v>
      </c>
      <c r="J28" s="5">
        <v>64</v>
      </c>
      <c r="K28" s="6">
        <f t="shared" si="12"/>
        <v>0.10865874363327674</v>
      </c>
      <c r="L28" s="6">
        <f t="shared" si="16"/>
        <v>0.77777777777777779</v>
      </c>
    </row>
    <row r="29" spans="1:12" x14ac:dyDescent="0.25">
      <c r="A29" s="37" t="s">
        <v>31</v>
      </c>
      <c r="B29" s="5">
        <v>6</v>
      </c>
      <c r="C29" s="6">
        <f t="shared" si="8"/>
        <v>1.7492711370262391E-2</v>
      </c>
      <c r="D29" s="5">
        <v>10</v>
      </c>
      <c r="E29" s="6">
        <f t="shared" si="9"/>
        <v>2.247191011235955E-2</v>
      </c>
      <c r="F29" s="5">
        <v>9</v>
      </c>
      <c r="G29" s="6">
        <f t="shared" si="10"/>
        <v>2.0089285714285716E-2</v>
      </c>
      <c r="H29" s="5">
        <v>5</v>
      </c>
      <c r="I29" s="6">
        <f t="shared" si="11"/>
        <v>8.7108013937282226E-3</v>
      </c>
      <c r="J29" s="5">
        <v>8</v>
      </c>
      <c r="K29" s="6">
        <f t="shared" si="12"/>
        <v>1.3582342954159592E-2</v>
      </c>
      <c r="L29" s="6">
        <f t="shared" si="16"/>
        <v>0.33333333333333331</v>
      </c>
    </row>
    <row r="30" spans="1:12" x14ac:dyDescent="0.25">
      <c r="A30" s="37" t="s">
        <v>32</v>
      </c>
      <c r="B30" s="5">
        <v>79</v>
      </c>
      <c r="C30" s="6">
        <f t="shared" si="8"/>
        <v>0.23032069970845481</v>
      </c>
      <c r="D30" s="5">
        <v>85</v>
      </c>
      <c r="E30" s="6">
        <f t="shared" si="9"/>
        <v>0.19101123595505617</v>
      </c>
      <c r="F30" s="5">
        <v>75</v>
      </c>
      <c r="G30" s="6">
        <f t="shared" si="10"/>
        <v>0.16741071428571427</v>
      </c>
      <c r="H30" s="5">
        <v>75</v>
      </c>
      <c r="I30" s="6">
        <f t="shared" si="11"/>
        <v>0.13066202090592335</v>
      </c>
      <c r="J30" s="5">
        <v>83</v>
      </c>
      <c r="K30" s="6">
        <f t="shared" si="12"/>
        <v>0.14091680814940577</v>
      </c>
      <c r="L30" s="6">
        <f t="shared" si="16"/>
        <v>5.0632911392405063E-2</v>
      </c>
    </row>
    <row r="31" spans="1:12" s="10" customFormat="1" x14ac:dyDescent="0.25">
      <c r="A31" s="38" t="s">
        <v>10</v>
      </c>
      <c r="B31" s="7">
        <f>SUM(B26:B30)</f>
        <v>343</v>
      </c>
      <c r="C31" s="8">
        <f t="shared" si="8"/>
        <v>1</v>
      </c>
      <c r="D31" s="7">
        <f t="shared" ref="D31:J31" si="17">SUM(D26:D30)</f>
        <v>445</v>
      </c>
      <c r="E31" s="8">
        <f t="shared" si="9"/>
        <v>1</v>
      </c>
      <c r="F31" s="7">
        <f t="shared" si="17"/>
        <v>448</v>
      </c>
      <c r="G31" s="8">
        <f t="shared" si="10"/>
        <v>1</v>
      </c>
      <c r="H31" s="7">
        <f t="shared" si="17"/>
        <v>574</v>
      </c>
      <c r="I31" s="8">
        <f t="shared" si="11"/>
        <v>1</v>
      </c>
      <c r="J31" s="7">
        <f t="shared" si="17"/>
        <v>589</v>
      </c>
      <c r="K31" s="8">
        <f t="shared" si="12"/>
        <v>1</v>
      </c>
      <c r="L31" s="8">
        <f t="shared" si="16"/>
        <v>0.71720116618075802</v>
      </c>
    </row>
    <row r="32" spans="1:12" ht="30" x14ac:dyDescent="0.25">
      <c r="A32" s="36" t="s">
        <v>33</v>
      </c>
      <c r="B32" s="46" t="s">
        <v>1</v>
      </c>
      <c r="C32" s="46"/>
      <c r="D32" s="46" t="s">
        <v>2</v>
      </c>
      <c r="E32" s="46"/>
      <c r="F32" s="46" t="s">
        <v>3</v>
      </c>
      <c r="G32" s="46"/>
      <c r="H32" s="46" t="s">
        <v>4</v>
      </c>
      <c r="I32" s="46"/>
      <c r="J32" s="46" t="s">
        <v>5</v>
      </c>
      <c r="K32" s="46"/>
      <c r="L32" s="4" t="s">
        <v>6</v>
      </c>
    </row>
    <row r="33" spans="1:12" ht="30" x14ac:dyDescent="0.25">
      <c r="A33" s="40" t="s">
        <v>97</v>
      </c>
      <c r="B33" s="5">
        <v>221</v>
      </c>
      <c r="C33" s="8">
        <f t="shared" ref="C33:C34" si="18">B33/343</f>
        <v>0.64431486880466471</v>
      </c>
      <c r="D33" s="5">
        <v>289</v>
      </c>
      <c r="E33" s="6">
        <f t="shared" si="9"/>
        <v>0.64943820224719107</v>
      </c>
      <c r="F33" s="5">
        <v>279</v>
      </c>
      <c r="G33" s="6">
        <f t="shared" si="10"/>
        <v>0.6227678571428571</v>
      </c>
      <c r="H33" s="5">
        <v>351</v>
      </c>
      <c r="I33" s="6">
        <f t="shared" si="11"/>
        <v>0.61149825783972123</v>
      </c>
      <c r="J33" s="5">
        <v>366</v>
      </c>
      <c r="K33" s="6">
        <f t="shared" si="12"/>
        <v>0.62139219015280134</v>
      </c>
      <c r="L33" s="6">
        <f t="shared" ref="L33:L35" si="19">(J33-B33)/B33</f>
        <v>0.65610859728506787</v>
      </c>
    </row>
    <row r="34" spans="1:12" x14ac:dyDescent="0.25">
      <c r="A34" s="37" t="s">
        <v>34</v>
      </c>
      <c r="B34" s="5">
        <v>122</v>
      </c>
      <c r="C34" s="8">
        <f t="shared" si="18"/>
        <v>0.35568513119533529</v>
      </c>
      <c r="D34" s="5">
        <v>156</v>
      </c>
      <c r="E34" s="6">
        <f t="shared" si="9"/>
        <v>0.35056179775280899</v>
      </c>
      <c r="F34" s="5">
        <v>169</v>
      </c>
      <c r="G34" s="6">
        <f t="shared" si="10"/>
        <v>0.37723214285714285</v>
      </c>
      <c r="H34" s="5">
        <v>223</v>
      </c>
      <c r="I34" s="6">
        <f t="shared" si="11"/>
        <v>0.38850174216027872</v>
      </c>
      <c r="J34" s="5">
        <v>223</v>
      </c>
      <c r="K34" s="6">
        <f t="shared" si="12"/>
        <v>0.37860780984719866</v>
      </c>
      <c r="L34" s="6">
        <f t="shared" si="19"/>
        <v>0.82786885245901642</v>
      </c>
    </row>
    <row r="35" spans="1:12" s="10" customFormat="1" x14ac:dyDescent="0.25">
      <c r="A35" s="38" t="s">
        <v>10</v>
      </c>
      <c r="B35" s="7">
        <f>SUM(B33:B34)</f>
        <v>343</v>
      </c>
      <c r="C35" s="8">
        <f>B35/343</f>
        <v>1</v>
      </c>
      <c r="D35" s="7">
        <f t="shared" ref="D35:J35" si="20">SUM(D33:D34)</f>
        <v>445</v>
      </c>
      <c r="E35" s="8">
        <f t="shared" si="9"/>
        <v>1</v>
      </c>
      <c r="F35" s="7">
        <f t="shared" si="20"/>
        <v>448</v>
      </c>
      <c r="G35" s="8">
        <f t="shared" si="10"/>
        <v>1</v>
      </c>
      <c r="H35" s="7">
        <f t="shared" si="20"/>
        <v>574</v>
      </c>
      <c r="I35" s="8">
        <f t="shared" si="11"/>
        <v>1</v>
      </c>
      <c r="J35" s="7">
        <f t="shared" si="20"/>
        <v>589</v>
      </c>
      <c r="K35" s="8">
        <f t="shared" si="12"/>
        <v>1</v>
      </c>
      <c r="L35" s="8">
        <f t="shared" si="19"/>
        <v>0.71720116618075802</v>
      </c>
    </row>
  </sheetData>
  <mergeCells count="26">
    <mergeCell ref="A1:L2"/>
    <mergeCell ref="B3:C3"/>
    <mergeCell ref="D3:E3"/>
    <mergeCell ref="F3:G3"/>
    <mergeCell ref="H3:I3"/>
    <mergeCell ref="J3:K3"/>
    <mergeCell ref="B19:C19"/>
    <mergeCell ref="D19:E19"/>
    <mergeCell ref="F19:G19"/>
    <mergeCell ref="H19:I19"/>
    <mergeCell ref="J19:K19"/>
    <mergeCell ref="B8:C8"/>
    <mergeCell ref="D8:E8"/>
    <mergeCell ref="F8:G8"/>
    <mergeCell ref="H8:I8"/>
    <mergeCell ref="J8:K8"/>
    <mergeCell ref="B25:C25"/>
    <mergeCell ref="D25:E25"/>
    <mergeCell ref="F25:G25"/>
    <mergeCell ref="H25:I25"/>
    <mergeCell ref="J25:K25"/>
    <mergeCell ref="B32:C32"/>
    <mergeCell ref="D32:E32"/>
    <mergeCell ref="F32:G32"/>
    <mergeCell ref="H32:I32"/>
    <mergeCell ref="J32:K32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1"/>
  <sheetViews>
    <sheetView zoomScaleNormal="100" workbookViewId="0">
      <selection activeCell="A3" sqref="A1:A1048576"/>
    </sheetView>
  </sheetViews>
  <sheetFormatPr defaultRowHeight="15" x14ac:dyDescent="0.25"/>
  <cols>
    <col min="1" max="1" width="38.140625" style="41" customWidth="1"/>
    <col min="2" max="2" width="18.5703125" style="9" customWidth="1"/>
    <col min="3" max="4" width="13.140625" style="9" customWidth="1"/>
    <col min="5" max="5" width="13.140625" style="19" customWidth="1"/>
    <col min="6" max="6" width="13.140625" style="9" customWidth="1"/>
    <col min="7" max="7" width="13.140625" style="19" customWidth="1"/>
    <col min="8" max="8" width="13.140625" style="20" customWidth="1"/>
  </cols>
  <sheetData>
    <row r="1" spans="1:8" x14ac:dyDescent="0.25">
      <c r="A1" s="47" t="s">
        <v>40</v>
      </c>
      <c r="B1" s="47"/>
      <c r="C1" s="47"/>
      <c r="D1" s="47"/>
      <c r="E1" s="47"/>
      <c r="F1" s="47"/>
      <c r="G1" s="47"/>
      <c r="H1" s="47"/>
    </row>
    <row r="2" spans="1:8" x14ac:dyDescent="0.25">
      <c r="A2" s="51"/>
      <c r="B2" s="51"/>
      <c r="C2" s="51"/>
      <c r="D2" s="51"/>
      <c r="E2" s="51"/>
      <c r="F2" s="51"/>
      <c r="G2" s="51"/>
      <c r="H2" s="51"/>
    </row>
    <row r="3" spans="1:8" ht="30" x14ac:dyDescent="0.25">
      <c r="A3" s="42" t="s">
        <v>36</v>
      </c>
      <c r="B3" s="2" t="s">
        <v>37</v>
      </c>
      <c r="C3" s="12" t="s">
        <v>89</v>
      </c>
      <c r="D3" s="12" t="s">
        <v>90</v>
      </c>
      <c r="E3" s="13" t="s">
        <v>91</v>
      </c>
      <c r="F3" s="12" t="s">
        <v>92</v>
      </c>
      <c r="G3" s="13" t="s">
        <v>38</v>
      </c>
      <c r="H3" s="14" t="s">
        <v>93</v>
      </c>
    </row>
    <row r="4" spans="1:8" x14ac:dyDescent="0.25">
      <c r="A4" s="52" t="s">
        <v>41</v>
      </c>
      <c r="B4" s="3" t="s">
        <v>1</v>
      </c>
      <c r="C4" s="3">
        <v>390</v>
      </c>
      <c r="D4" s="3">
        <v>347</v>
      </c>
      <c r="E4" s="15">
        <v>0.85946841701403032</v>
      </c>
      <c r="F4" s="3">
        <v>314</v>
      </c>
      <c r="G4" s="15">
        <v>0.7432024409266258</v>
      </c>
      <c r="H4" s="16" t="s">
        <v>14</v>
      </c>
    </row>
    <row r="5" spans="1:8" x14ac:dyDescent="0.25">
      <c r="A5" s="53"/>
      <c r="B5" s="3" t="s">
        <v>2</v>
      </c>
      <c r="C5" s="5">
        <v>486</v>
      </c>
      <c r="D5" s="5">
        <v>432</v>
      </c>
      <c r="E5" s="17">
        <v>0.87001578691067982</v>
      </c>
      <c r="F5" s="5">
        <v>383</v>
      </c>
      <c r="G5" s="17">
        <v>0.73214337065188295</v>
      </c>
      <c r="H5" s="18" t="s">
        <v>14</v>
      </c>
    </row>
    <row r="6" spans="1:8" x14ac:dyDescent="0.25">
      <c r="A6" s="53"/>
      <c r="B6" s="3" t="s">
        <v>3</v>
      </c>
      <c r="C6" s="5">
        <v>484</v>
      </c>
      <c r="D6" s="5">
        <v>432</v>
      </c>
      <c r="E6" s="17">
        <v>0.85692426993518966</v>
      </c>
      <c r="F6" s="5">
        <v>397</v>
      </c>
      <c r="G6" s="17">
        <v>0.81167815354351114</v>
      </c>
      <c r="H6" s="18" t="s">
        <v>14</v>
      </c>
    </row>
    <row r="7" spans="1:8" x14ac:dyDescent="0.25">
      <c r="A7" s="53"/>
      <c r="B7" s="3" t="s">
        <v>4</v>
      </c>
      <c r="C7" s="5">
        <v>626</v>
      </c>
      <c r="D7" s="5">
        <v>578</v>
      </c>
      <c r="E7" s="17">
        <v>0.88919982742159398</v>
      </c>
      <c r="F7" s="5">
        <v>512</v>
      </c>
      <c r="G7" s="17">
        <v>0.82074619639853785</v>
      </c>
      <c r="H7" s="18" t="s">
        <v>14</v>
      </c>
    </row>
    <row r="8" spans="1:8" x14ac:dyDescent="0.25">
      <c r="A8" s="54"/>
      <c r="B8" s="3" t="s">
        <v>5</v>
      </c>
      <c r="C8" s="5">
        <v>605</v>
      </c>
      <c r="D8" s="5">
        <v>555</v>
      </c>
      <c r="E8" s="17">
        <v>0.94834777692394134</v>
      </c>
      <c r="F8" s="5">
        <v>487</v>
      </c>
      <c r="G8" s="17">
        <v>0.87725846248742378</v>
      </c>
      <c r="H8" s="18" t="s">
        <v>14</v>
      </c>
    </row>
    <row r="10" spans="1:8" ht="30" x14ac:dyDescent="0.25">
      <c r="A10" s="36" t="s">
        <v>39</v>
      </c>
      <c r="B10" s="2" t="s">
        <v>37</v>
      </c>
      <c r="C10" s="12" t="s">
        <v>89</v>
      </c>
      <c r="D10" s="12" t="s">
        <v>90</v>
      </c>
      <c r="E10" s="13" t="s">
        <v>91</v>
      </c>
      <c r="F10" s="12" t="s">
        <v>92</v>
      </c>
      <c r="G10" s="13" t="s">
        <v>38</v>
      </c>
      <c r="H10" s="14" t="s">
        <v>93</v>
      </c>
    </row>
    <row r="11" spans="1:8" x14ac:dyDescent="0.25">
      <c r="A11" s="50" t="s">
        <v>42</v>
      </c>
      <c r="B11" s="3" t="s">
        <v>1</v>
      </c>
      <c r="C11" s="5">
        <v>98</v>
      </c>
      <c r="D11" s="5">
        <v>85</v>
      </c>
      <c r="E11" s="17">
        <v>0.86734693877551017</v>
      </c>
      <c r="F11" s="5">
        <v>77</v>
      </c>
      <c r="G11" s="17">
        <v>0.7857142857142857</v>
      </c>
      <c r="H11" s="18">
        <v>3.1851851851851851</v>
      </c>
    </row>
    <row r="12" spans="1:8" x14ac:dyDescent="0.25">
      <c r="A12" s="50"/>
      <c r="B12" s="3" t="s">
        <v>2</v>
      </c>
      <c r="C12" s="5">
        <v>193</v>
      </c>
      <c r="D12" s="5">
        <v>176</v>
      </c>
      <c r="E12" s="17">
        <v>0.91191709844559588</v>
      </c>
      <c r="F12" s="5">
        <v>157</v>
      </c>
      <c r="G12" s="17">
        <v>0.81347150259067358</v>
      </c>
      <c r="H12" s="18">
        <v>2.8636363636363642</v>
      </c>
    </row>
    <row r="13" spans="1:8" x14ac:dyDescent="0.25">
      <c r="A13" s="50"/>
      <c r="B13" s="3" t="s">
        <v>3</v>
      </c>
      <c r="C13" s="5">
        <v>217</v>
      </c>
      <c r="D13" s="5">
        <v>192</v>
      </c>
      <c r="E13" s="17">
        <v>0.88479262672811065</v>
      </c>
      <c r="F13" s="5">
        <v>178</v>
      </c>
      <c r="G13" s="17">
        <v>0.82027649769585254</v>
      </c>
      <c r="H13" s="18">
        <v>3.1365079365079365</v>
      </c>
    </row>
    <row r="14" spans="1:8" x14ac:dyDescent="0.25">
      <c r="A14" s="50"/>
      <c r="B14" s="3" t="s">
        <v>4</v>
      </c>
      <c r="C14" s="5">
        <v>318</v>
      </c>
      <c r="D14" s="5">
        <v>295</v>
      </c>
      <c r="E14" s="17">
        <v>0.92767295597484278</v>
      </c>
      <c r="F14" s="5">
        <v>261</v>
      </c>
      <c r="G14" s="17">
        <v>0.82075471698113212</v>
      </c>
      <c r="H14" s="18">
        <v>3.0522033898305088</v>
      </c>
    </row>
    <row r="15" spans="1:8" x14ac:dyDescent="0.25">
      <c r="A15" s="50"/>
      <c r="B15" s="3" t="s">
        <v>5</v>
      </c>
      <c r="C15" s="5">
        <v>332</v>
      </c>
      <c r="D15" s="5">
        <v>305</v>
      </c>
      <c r="E15" s="17">
        <v>0.91867469879518071</v>
      </c>
      <c r="F15" s="5">
        <v>257</v>
      </c>
      <c r="G15" s="17">
        <v>0.77409638554216864</v>
      </c>
      <c r="H15" s="18">
        <v>2.8759868421052635</v>
      </c>
    </row>
    <row r="16" spans="1:8" ht="30" x14ac:dyDescent="0.25">
      <c r="A16" s="43"/>
      <c r="B16" s="2" t="s">
        <v>37</v>
      </c>
      <c r="C16" s="12" t="s">
        <v>89</v>
      </c>
      <c r="D16" s="12" t="s">
        <v>90</v>
      </c>
      <c r="E16" s="13" t="s">
        <v>91</v>
      </c>
      <c r="F16" s="12" t="s">
        <v>92</v>
      </c>
      <c r="G16" s="13" t="s">
        <v>38</v>
      </c>
      <c r="H16" s="14" t="s">
        <v>93</v>
      </c>
    </row>
    <row r="17" spans="1:8" x14ac:dyDescent="0.25">
      <c r="A17" s="50" t="s">
        <v>43</v>
      </c>
      <c r="B17" s="3" t="s">
        <v>1</v>
      </c>
      <c r="C17" s="5">
        <v>54</v>
      </c>
      <c r="D17" s="5">
        <v>49</v>
      </c>
      <c r="E17" s="17">
        <v>0.90740740740740744</v>
      </c>
      <c r="F17" s="5">
        <v>46</v>
      </c>
      <c r="G17" s="17">
        <v>0.85185185185185186</v>
      </c>
      <c r="H17" s="18">
        <v>3.1836734693877546</v>
      </c>
    </row>
    <row r="18" spans="1:8" x14ac:dyDescent="0.25">
      <c r="A18" s="50"/>
      <c r="B18" s="3" t="s">
        <v>2</v>
      </c>
      <c r="C18" s="5">
        <v>63</v>
      </c>
      <c r="D18" s="5">
        <v>52</v>
      </c>
      <c r="E18" s="17">
        <v>0.82539682539682535</v>
      </c>
      <c r="F18" s="5">
        <v>49</v>
      </c>
      <c r="G18" s="17">
        <v>0.77777777777777779</v>
      </c>
      <c r="H18" s="18">
        <v>3.3192307692307694</v>
      </c>
    </row>
    <row r="19" spans="1:8" x14ac:dyDescent="0.25">
      <c r="A19" s="50"/>
      <c r="B19" s="3" t="s">
        <v>3</v>
      </c>
      <c r="C19" s="5">
        <v>65</v>
      </c>
      <c r="D19" s="5">
        <v>61</v>
      </c>
      <c r="E19" s="17">
        <v>0.93846153846153846</v>
      </c>
      <c r="F19" s="5">
        <v>55</v>
      </c>
      <c r="G19" s="17">
        <v>0.84615384615384615</v>
      </c>
      <c r="H19" s="18">
        <v>3.1065573770491803</v>
      </c>
    </row>
    <row r="20" spans="1:8" x14ac:dyDescent="0.25">
      <c r="A20" s="50"/>
      <c r="B20" s="3" t="s">
        <v>4</v>
      </c>
      <c r="C20" s="5">
        <v>40</v>
      </c>
      <c r="D20" s="5">
        <v>38</v>
      </c>
      <c r="E20" s="17">
        <v>0.95</v>
      </c>
      <c r="F20" s="5">
        <v>36</v>
      </c>
      <c r="G20" s="17">
        <v>0.9</v>
      </c>
      <c r="H20" s="18">
        <v>3.4894736842105263</v>
      </c>
    </row>
    <row r="21" spans="1:8" x14ac:dyDescent="0.25">
      <c r="A21" s="50"/>
      <c r="B21" s="3" t="s">
        <v>5</v>
      </c>
      <c r="C21" s="5">
        <v>37</v>
      </c>
      <c r="D21" s="5">
        <v>31</v>
      </c>
      <c r="E21" s="17">
        <v>0.83783783783783783</v>
      </c>
      <c r="F21" s="5">
        <v>28</v>
      </c>
      <c r="G21" s="17">
        <v>0.7567567567567568</v>
      </c>
      <c r="H21" s="18">
        <v>3.2483870967741937</v>
      </c>
    </row>
    <row r="22" spans="1:8" ht="30" x14ac:dyDescent="0.25">
      <c r="A22" s="43"/>
      <c r="B22" s="2" t="s">
        <v>37</v>
      </c>
      <c r="C22" s="12" t="s">
        <v>89</v>
      </c>
      <c r="D22" s="12" t="s">
        <v>90</v>
      </c>
      <c r="E22" s="13" t="s">
        <v>91</v>
      </c>
      <c r="F22" s="12" t="s">
        <v>92</v>
      </c>
      <c r="G22" s="13" t="s">
        <v>38</v>
      </c>
      <c r="H22" s="14" t="s">
        <v>93</v>
      </c>
    </row>
    <row r="23" spans="1:8" x14ac:dyDescent="0.25">
      <c r="A23" s="50" t="s">
        <v>44</v>
      </c>
      <c r="B23" s="3" t="s">
        <v>1</v>
      </c>
      <c r="C23" s="5">
        <v>18</v>
      </c>
      <c r="D23" s="5">
        <v>16</v>
      </c>
      <c r="E23" s="17">
        <v>0.88888888888888884</v>
      </c>
      <c r="F23" s="5">
        <v>15</v>
      </c>
      <c r="G23" s="17">
        <v>0.83333333333333337</v>
      </c>
      <c r="H23" s="18">
        <v>2.7249999999999996</v>
      </c>
    </row>
    <row r="24" spans="1:8" x14ac:dyDescent="0.25">
      <c r="A24" s="50"/>
      <c r="B24" s="3" t="s">
        <v>2</v>
      </c>
      <c r="C24" s="5">
        <v>20</v>
      </c>
      <c r="D24" s="5">
        <v>17</v>
      </c>
      <c r="E24" s="17">
        <v>0.85</v>
      </c>
      <c r="F24" s="5">
        <v>15</v>
      </c>
      <c r="G24" s="17">
        <v>0.75</v>
      </c>
      <c r="H24" s="18">
        <v>3.1176470588235294</v>
      </c>
    </row>
    <row r="25" spans="1:8" x14ac:dyDescent="0.25">
      <c r="A25" s="50"/>
      <c r="B25" s="3" t="s">
        <v>3</v>
      </c>
      <c r="C25" s="5">
        <v>18</v>
      </c>
      <c r="D25" s="5">
        <v>15</v>
      </c>
      <c r="E25" s="17">
        <v>0.83333333333333337</v>
      </c>
      <c r="F25" s="5">
        <v>13</v>
      </c>
      <c r="G25" s="17">
        <v>0.72222222222222221</v>
      </c>
      <c r="H25" s="18">
        <v>3.06</v>
      </c>
    </row>
    <row r="26" spans="1:8" x14ac:dyDescent="0.25">
      <c r="A26" s="50"/>
      <c r="B26" s="3" t="s">
        <v>4</v>
      </c>
      <c r="C26" s="3">
        <v>17</v>
      </c>
      <c r="D26" s="3">
        <v>15</v>
      </c>
      <c r="E26" s="17">
        <v>0.88235294117647056</v>
      </c>
      <c r="F26" s="3">
        <v>13</v>
      </c>
      <c r="G26" s="17">
        <v>0.76470588235294112</v>
      </c>
      <c r="H26" s="18">
        <v>3.1133333333333333</v>
      </c>
    </row>
    <row r="27" spans="1:8" x14ac:dyDescent="0.25">
      <c r="A27" s="50"/>
      <c r="B27" s="3" t="s">
        <v>5</v>
      </c>
      <c r="C27" s="5">
        <v>11</v>
      </c>
      <c r="D27" s="5">
        <v>11</v>
      </c>
      <c r="E27" s="17">
        <v>1</v>
      </c>
      <c r="F27" s="5">
        <v>11</v>
      </c>
      <c r="G27" s="17">
        <v>1</v>
      </c>
      <c r="H27" s="18">
        <v>3.8181818181818183</v>
      </c>
    </row>
    <row r="28" spans="1:8" ht="30" x14ac:dyDescent="0.25">
      <c r="A28" s="43"/>
      <c r="B28" s="2" t="s">
        <v>37</v>
      </c>
      <c r="C28" s="12" t="s">
        <v>89</v>
      </c>
      <c r="D28" s="12" t="s">
        <v>90</v>
      </c>
      <c r="E28" s="13" t="s">
        <v>91</v>
      </c>
      <c r="F28" s="12" t="s">
        <v>92</v>
      </c>
      <c r="G28" s="13" t="s">
        <v>38</v>
      </c>
      <c r="H28" s="14" t="s">
        <v>93</v>
      </c>
    </row>
    <row r="29" spans="1:8" x14ac:dyDescent="0.25">
      <c r="A29" s="50" t="s">
        <v>45</v>
      </c>
      <c r="B29" s="3" t="s">
        <v>1</v>
      </c>
      <c r="C29" s="5">
        <v>64</v>
      </c>
      <c r="D29" s="5">
        <v>61</v>
      </c>
      <c r="E29" s="17">
        <v>0.953125</v>
      </c>
      <c r="F29" s="5">
        <v>53</v>
      </c>
      <c r="G29" s="17">
        <v>0.828125</v>
      </c>
      <c r="H29" s="18">
        <v>2.9344262295081966</v>
      </c>
    </row>
    <row r="30" spans="1:8" x14ac:dyDescent="0.25">
      <c r="A30" s="50"/>
      <c r="B30" s="3" t="s">
        <v>2</v>
      </c>
      <c r="C30" s="5">
        <v>70</v>
      </c>
      <c r="D30" s="5">
        <v>65</v>
      </c>
      <c r="E30" s="17">
        <v>0.9285714285714286</v>
      </c>
      <c r="F30" s="5">
        <v>58</v>
      </c>
      <c r="G30" s="17">
        <v>0.82857142857142863</v>
      </c>
      <c r="H30" s="18">
        <v>2.9476923076923076</v>
      </c>
    </row>
    <row r="31" spans="1:8" x14ac:dyDescent="0.25">
      <c r="A31" s="50"/>
      <c r="B31" s="3" t="s">
        <v>3</v>
      </c>
      <c r="C31" s="5">
        <v>69</v>
      </c>
      <c r="D31" s="5">
        <v>62.999999999999993</v>
      </c>
      <c r="E31" s="17">
        <v>0.91304347826086951</v>
      </c>
      <c r="F31" s="5">
        <v>59</v>
      </c>
      <c r="G31" s="17">
        <v>0.85507246376811596</v>
      </c>
      <c r="H31" s="18">
        <v>3.1523809523809523</v>
      </c>
    </row>
    <row r="32" spans="1:8" x14ac:dyDescent="0.25">
      <c r="A32" s="50"/>
      <c r="B32" s="3" t="s">
        <v>4</v>
      </c>
      <c r="C32" s="5">
        <v>62</v>
      </c>
      <c r="D32" s="5">
        <v>58</v>
      </c>
      <c r="E32" s="17">
        <v>0.93548387096774188</v>
      </c>
      <c r="F32" s="5">
        <v>53</v>
      </c>
      <c r="G32" s="17">
        <v>0.85483870967741937</v>
      </c>
      <c r="H32" s="18">
        <v>3.1879310344827587</v>
      </c>
    </row>
    <row r="33" spans="1:8" x14ac:dyDescent="0.25">
      <c r="A33" s="50"/>
      <c r="B33" s="3" t="s">
        <v>5</v>
      </c>
      <c r="C33" s="5">
        <v>62</v>
      </c>
      <c r="D33" s="5">
        <v>53</v>
      </c>
      <c r="E33" s="17">
        <v>0.85483870967741937</v>
      </c>
      <c r="F33" s="5">
        <v>49</v>
      </c>
      <c r="G33" s="17">
        <v>0.79032258064516125</v>
      </c>
      <c r="H33" s="18">
        <v>3.1698113207547172</v>
      </c>
    </row>
    <row r="34" spans="1:8" ht="30" x14ac:dyDescent="0.25">
      <c r="A34" s="43"/>
      <c r="B34" s="2" t="s">
        <v>37</v>
      </c>
      <c r="C34" s="12" t="s">
        <v>89</v>
      </c>
      <c r="D34" s="12" t="s">
        <v>90</v>
      </c>
      <c r="E34" s="13" t="s">
        <v>91</v>
      </c>
      <c r="F34" s="12" t="s">
        <v>92</v>
      </c>
      <c r="G34" s="13" t="s">
        <v>38</v>
      </c>
      <c r="H34" s="14" t="s">
        <v>93</v>
      </c>
    </row>
    <row r="35" spans="1:8" x14ac:dyDescent="0.25">
      <c r="A35" s="50" t="s">
        <v>46</v>
      </c>
      <c r="B35" s="3" t="s">
        <v>1</v>
      </c>
      <c r="C35" s="5">
        <v>18</v>
      </c>
      <c r="D35" s="5">
        <v>16</v>
      </c>
      <c r="E35" s="17">
        <v>0.88888888888888884</v>
      </c>
      <c r="F35" s="5">
        <v>14</v>
      </c>
      <c r="G35" s="17">
        <v>0.77777777777777779</v>
      </c>
      <c r="H35" s="18">
        <v>3.1875</v>
      </c>
    </row>
    <row r="36" spans="1:8" x14ac:dyDescent="0.25">
      <c r="A36" s="50"/>
      <c r="B36" s="3" t="s">
        <v>2</v>
      </c>
      <c r="C36" s="5">
        <v>15</v>
      </c>
      <c r="D36" s="5">
        <v>12</v>
      </c>
      <c r="E36" s="17">
        <v>0.8</v>
      </c>
      <c r="F36" s="5">
        <v>12</v>
      </c>
      <c r="G36" s="17">
        <v>0.8</v>
      </c>
      <c r="H36" s="18">
        <v>3.0833333333333335</v>
      </c>
    </row>
    <row r="37" spans="1:8" x14ac:dyDescent="0.25">
      <c r="A37" s="50"/>
      <c r="B37" s="3" t="s">
        <v>3</v>
      </c>
      <c r="C37" s="5">
        <v>8</v>
      </c>
      <c r="D37" s="5">
        <v>7</v>
      </c>
      <c r="E37" s="17">
        <v>0.875</v>
      </c>
      <c r="F37" s="5">
        <v>7</v>
      </c>
      <c r="G37" s="17">
        <v>0.875</v>
      </c>
      <c r="H37" s="18">
        <v>3.5714285714285716</v>
      </c>
    </row>
    <row r="38" spans="1:8" x14ac:dyDescent="0.25">
      <c r="A38" s="50"/>
      <c r="B38" s="3" t="s">
        <v>4</v>
      </c>
      <c r="C38" s="5">
        <v>22</v>
      </c>
      <c r="D38" s="5">
        <v>21</v>
      </c>
      <c r="E38" s="17">
        <v>0.95454545454545459</v>
      </c>
      <c r="F38" s="5">
        <v>17</v>
      </c>
      <c r="G38" s="17">
        <v>0.77272727272727271</v>
      </c>
      <c r="H38" s="18">
        <v>2.7142857142857144</v>
      </c>
    </row>
    <row r="39" spans="1:8" x14ac:dyDescent="0.25">
      <c r="A39" s="50"/>
      <c r="B39" s="3" t="s">
        <v>5</v>
      </c>
      <c r="C39" s="5">
        <v>18</v>
      </c>
      <c r="D39" s="5">
        <v>18</v>
      </c>
      <c r="E39" s="17">
        <v>1</v>
      </c>
      <c r="F39" s="5">
        <v>15</v>
      </c>
      <c r="G39" s="17">
        <v>0.83333333333333337</v>
      </c>
      <c r="H39" s="18">
        <v>2.9444444444444446</v>
      </c>
    </row>
    <row r="40" spans="1:8" ht="30" x14ac:dyDescent="0.25">
      <c r="A40" s="43"/>
      <c r="B40" s="2" t="s">
        <v>37</v>
      </c>
      <c r="C40" s="12" t="s">
        <v>89</v>
      </c>
      <c r="D40" s="12" t="s">
        <v>90</v>
      </c>
      <c r="E40" s="13" t="s">
        <v>91</v>
      </c>
      <c r="F40" s="12" t="s">
        <v>92</v>
      </c>
      <c r="G40" s="13" t="s">
        <v>38</v>
      </c>
      <c r="H40" s="14" t="s">
        <v>93</v>
      </c>
    </row>
    <row r="41" spans="1:8" x14ac:dyDescent="0.25">
      <c r="A41" s="50" t="s">
        <v>47</v>
      </c>
      <c r="B41" s="3" t="s">
        <v>1</v>
      </c>
      <c r="C41" s="5">
        <v>22</v>
      </c>
      <c r="D41" s="5">
        <v>19</v>
      </c>
      <c r="E41" s="17">
        <v>0.86363636363636365</v>
      </c>
      <c r="F41" s="5">
        <v>17</v>
      </c>
      <c r="G41" s="17">
        <v>0.77272727272727271</v>
      </c>
      <c r="H41" s="18">
        <v>2.736842105263158</v>
      </c>
    </row>
    <row r="42" spans="1:8" x14ac:dyDescent="0.25">
      <c r="A42" s="50"/>
      <c r="B42" s="3" t="s">
        <v>2</v>
      </c>
      <c r="C42" s="5">
        <v>33</v>
      </c>
      <c r="D42" s="5">
        <v>27</v>
      </c>
      <c r="E42" s="17">
        <v>0.81818181818181823</v>
      </c>
      <c r="F42" s="5">
        <v>26</v>
      </c>
      <c r="G42" s="17">
        <v>0.78787878787878785</v>
      </c>
      <c r="H42" s="18">
        <v>3.4222222222222225</v>
      </c>
    </row>
    <row r="43" spans="1:8" x14ac:dyDescent="0.25">
      <c r="A43" s="50"/>
      <c r="B43" s="3" t="s">
        <v>3</v>
      </c>
      <c r="C43" s="5">
        <v>22</v>
      </c>
      <c r="D43" s="5">
        <v>18</v>
      </c>
      <c r="E43" s="17">
        <v>0.81818181818181823</v>
      </c>
      <c r="F43" s="5">
        <v>18</v>
      </c>
      <c r="G43" s="17">
        <v>0.81818181818181823</v>
      </c>
      <c r="H43" s="18">
        <v>3.0944444444444446</v>
      </c>
    </row>
    <row r="44" spans="1:8" x14ac:dyDescent="0.25">
      <c r="A44" s="50"/>
      <c r="B44" s="3" t="s">
        <v>4</v>
      </c>
      <c r="C44" s="5">
        <v>23</v>
      </c>
      <c r="D44" s="5">
        <v>21</v>
      </c>
      <c r="E44" s="17">
        <v>0.91304347826086951</v>
      </c>
      <c r="F44" s="5">
        <v>20</v>
      </c>
      <c r="G44" s="17">
        <v>0.86956521739130432</v>
      </c>
      <c r="H44" s="18">
        <v>3.1476190476190475</v>
      </c>
    </row>
    <row r="45" spans="1:8" x14ac:dyDescent="0.25">
      <c r="A45" s="50"/>
      <c r="B45" s="3" t="s">
        <v>5</v>
      </c>
      <c r="C45" s="5">
        <v>14</v>
      </c>
      <c r="D45" s="5">
        <v>13</v>
      </c>
      <c r="E45" s="17">
        <v>0.9285714285714286</v>
      </c>
      <c r="F45" s="5">
        <v>12</v>
      </c>
      <c r="G45" s="17">
        <v>0.8571428571428571</v>
      </c>
      <c r="H45" s="18">
        <v>3.2307692307692308</v>
      </c>
    </row>
    <row r="46" spans="1:8" ht="30" x14ac:dyDescent="0.25">
      <c r="A46" s="43"/>
      <c r="B46" s="2" t="s">
        <v>37</v>
      </c>
      <c r="C46" s="12" t="s">
        <v>89</v>
      </c>
      <c r="D46" s="12" t="s">
        <v>90</v>
      </c>
      <c r="E46" s="13" t="s">
        <v>91</v>
      </c>
      <c r="F46" s="12" t="s">
        <v>92</v>
      </c>
      <c r="G46" s="13" t="s">
        <v>38</v>
      </c>
      <c r="H46" s="14" t="s">
        <v>93</v>
      </c>
    </row>
    <row r="47" spans="1:8" x14ac:dyDescent="0.25">
      <c r="A47" s="50" t="s">
        <v>48</v>
      </c>
      <c r="B47" s="3" t="s">
        <v>1</v>
      </c>
      <c r="C47" s="5">
        <v>13</v>
      </c>
      <c r="D47" s="5">
        <v>12</v>
      </c>
      <c r="E47" s="17">
        <v>0.92307692307692313</v>
      </c>
      <c r="F47" s="5">
        <v>12</v>
      </c>
      <c r="G47" s="17">
        <v>0.92307692307692313</v>
      </c>
      <c r="H47" s="18">
        <v>3.6833333333333331</v>
      </c>
    </row>
    <row r="48" spans="1:8" x14ac:dyDescent="0.25">
      <c r="A48" s="50"/>
      <c r="B48" s="3" t="s">
        <v>2</v>
      </c>
      <c r="C48" s="5" t="s">
        <v>14</v>
      </c>
      <c r="D48" s="5" t="s">
        <v>14</v>
      </c>
      <c r="E48" s="17" t="s">
        <v>14</v>
      </c>
      <c r="F48" s="5" t="s">
        <v>14</v>
      </c>
      <c r="G48" s="17" t="s">
        <v>14</v>
      </c>
      <c r="H48" s="18" t="s">
        <v>14</v>
      </c>
    </row>
    <row r="49" spans="1:8" x14ac:dyDescent="0.25">
      <c r="A49" s="50"/>
      <c r="B49" s="3" t="s">
        <v>3</v>
      </c>
      <c r="C49" s="5">
        <v>24</v>
      </c>
      <c r="D49" s="5">
        <v>22</v>
      </c>
      <c r="E49" s="17">
        <v>0.91666666666666663</v>
      </c>
      <c r="F49" s="5">
        <v>21</v>
      </c>
      <c r="G49" s="17">
        <v>0.875</v>
      </c>
      <c r="H49" s="18">
        <v>3.1590909090909092</v>
      </c>
    </row>
    <row r="50" spans="1:8" x14ac:dyDescent="0.25">
      <c r="A50" s="50"/>
      <c r="B50" s="3" t="s">
        <v>4</v>
      </c>
      <c r="C50" s="5">
        <v>25</v>
      </c>
      <c r="D50" s="5">
        <v>23</v>
      </c>
      <c r="E50" s="17">
        <v>0.92</v>
      </c>
      <c r="F50" s="5">
        <v>20</v>
      </c>
      <c r="G50" s="17">
        <v>0.8</v>
      </c>
      <c r="H50" s="18">
        <v>3.3368421052631581</v>
      </c>
    </row>
    <row r="51" spans="1:8" x14ac:dyDescent="0.25">
      <c r="A51" s="50"/>
      <c r="B51" s="3" t="s">
        <v>5</v>
      </c>
      <c r="C51" s="5">
        <v>22</v>
      </c>
      <c r="D51" s="5">
        <v>21</v>
      </c>
      <c r="E51" s="17">
        <v>0.95454545454545459</v>
      </c>
      <c r="F51" s="5">
        <v>20</v>
      </c>
      <c r="G51" s="17">
        <v>0.90909090909090906</v>
      </c>
      <c r="H51" s="18">
        <v>3.5142857142857142</v>
      </c>
    </row>
    <row r="52" spans="1:8" ht="30" x14ac:dyDescent="0.25">
      <c r="A52" s="36" t="s">
        <v>39</v>
      </c>
      <c r="B52" s="2" t="s">
        <v>37</v>
      </c>
      <c r="C52" s="12" t="s">
        <v>89</v>
      </c>
      <c r="D52" s="12" t="s">
        <v>90</v>
      </c>
      <c r="E52" s="13" t="s">
        <v>91</v>
      </c>
      <c r="F52" s="12" t="s">
        <v>92</v>
      </c>
      <c r="G52" s="13" t="s">
        <v>38</v>
      </c>
      <c r="H52" s="14" t="s">
        <v>93</v>
      </c>
    </row>
    <row r="53" spans="1:8" x14ac:dyDescent="0.25">
      <c r="A53" s="50" t="s">
        <v>49</v>
      </c>
      <c r="B53" s="3" t="s">
        <v>1</v>
      </c>
      <c r="C53" s="5" t="s">
        <v>14</v>
      </c>
      <c r="D53" s="5" t="s">
        <v>14</v>
      </c>
      <c r="E53" s="17" t="s">
        <v>14</v>
      </c>
      <c r="F53" s="5" t="s">
        <v>14</v>
      </c>
      <c r="G53" s="17" t="s">
        <v>14</v>
      </c>
      <c r="H53" s="18" t="s">
        <v>14</v>
      </c>
    </row>
    <row r="54" spans="1:8" x14ac:dyDescent="0.25">
      <c r="A54" s="50"/>
      <c r="B54" s="3" t="s">
        <v>2</v>
      </c>
      <c r="C54" s="5">
        <v>39</v>
      </c>
      <c r="D54" s="5">
        <v>36</v>
      </c>
      <c r="E54" s="17">
        <v>0.92307692307692313</v>
      </c>
      <c r="F54" s="5">
        <v>33</v>
      </c>
      <c r="G54" s="17">
        <v>0.84615384615384615</v>
      </c>
      <c r="H54" s="18">
        <v>3.0555555555555558</v>
      </c>
    </row>
    <row r="55" spans="1:8" x14ac:dyDescent="0.25">
      <c r="A55" s="50"/>
      <c r="B55" s="3" t="s">
        <v>3</v>
      </c>
      <c r="C55" s="5">
        <v>36</v>
      </c>
      <c r="D55" s="5">
        <v>32</v>
      </c>
      <c r="E55" s="17">
        <v>0.88888888888888884</v>
      </c>
      <c r="F55" s="5">
        <v>25</v>
      </c>
      <c r="G55" s="17">
        <v>0.69444444444444442</v>
      </c>
      <c r="H55" s="18">
        <v>2.46875</v>
      </c>
    </row>
    <row r="56" spans="1:8" x14ac:dyDescent="0.25">
      <c r="A56" s="50"/>
      <c r="B56" s="3" t="s">
        <v>4</v>
      </c>
      <c r="C56" s="5">
        <v>31</v>
      </c>
      <c r="D56" s="5">
        <v>27</v>
      </c>
      <c r="E56" s="17">
        <v>0.87096774193548387</v>
      </c>
      <c r="F56" s="5">
        <v>20</v>
      </c>
      <c r="G56" s="17">
        <v>0.64516129032258063</v>
      </c>
      <c r="H56" s="18">
        <v>2.2222222222222223</v>
      </c>
    </row>
    <row r="57" spans="1:8" x14ac:dyDescent="0.25">
      <c r="A57" s="50"/>
      <c r="B57" s="3" t="s">
        <v>5</v>
      </c>
      <c r="C57" s="5">
        <v>26</v>
      </c>
      <c r="D57" s="5">
        <v>23</v>
      </c>
      <c r="E57" s="17">
        <v>0.88461538461538458</v>
      </c>
      <c r="F57" s="5">
        <v>23</v>
      </c>
      <c r="G57" s="17">
        <v>0.88461538461538458</v>
      </c>
      <c r="H57" s="18">
        <v>2.5217391304347827</v>
      </c>
    </row>
    <row r="58" spans="1:8" ht="30" x14ac:dyDescent="0.25">
      <c r="A58" s="43"/>
      <c r="B58" s="2" t="s">
        <v>37</v>
      </c>
      <c r="C58" s="12" t="s">
        <v>89</v>
      </c>
      <c r="D58" s="12" t="s">
        <v>90</v>
      </c>
      <c r="E58" s="13" t="s">
        <v>91</v>
      </c>
      <c r="F58" s="12" t="s">
        <v>92</v>
      </c>
      <c r="G58" s="13" t="s">
        <v>38</v>
      </c>
      <c r="H58" s="14" t="s">
        <v>93</v>
      </c>
    </row>
    <row r="59" spans="1:8" x14ac:dyDescent="0.25">
      <c r="A59" s="50" t="s">
        <v>50</v>
      </c>
      <c r="B59" s="3" t="s">
        <v>1</v>
      </c>
      <c r="C59" s="5">
        <v>36</v>
      </c>
      <c r="D59" s="5">
        <v>30</v>
      </c>
      <c r="E59" s="17">
        <v>0.83333333333333337</v>
      </c>
      <c r="F59" s="5">
        <v>25</v>
      </c>
      <c r="G59" s="17">
        <v>0.69444444444444442</v>
      </c>
      <c r="H59" s="18">
        <v>2.65</v>
      </c>
    </row>
    <row r="60" spans="1:8" x14ac:dyDescent="0.25">
      <c r="A60" s="50"/>
      <c r="B60" s="3" t="s">
        <v>2</v>
      </c>
      <c r="C60" s="5">
        <v>30</v>
      </c>
      <c r="D60" s="5">
        <v>27</v>
      </c>
      <c r="E60" s="17">
        <v>0.9</v>
      </c>
      <c r="F60" s="5">
        <v>15</v>
      </c>
      <c r="G60" s="17">
        <v>0.5</v>
      </c>
      <c r="H60" s="18">
        <v>1.8</v>
      </c>
    </row>
    <row r="61" spans="1:8" x14ac:dyDescent="0.25">
      <c r="A61" s="50"/>
      <c r="B61" s="3" t="s">
        <v>3</v>
      </c>
      <c r="C61" s="5" t="s">
        <v>14</v>
      </c>
      <c r="D61" s="5" t="s">
        <v>14</v>
      </c>
      <c r="E61" s="17" t="s">
        <v>14</v>
      </c>
      <c r="F61" s="5" t="s">
        <v>14</v>
      </c>
      <c r="G61" s="17" t="s">
        <v>14</v>
      </c>
      <c r="H61" s="18" t="s">
        <v>14</v>
      </c>
    </row>
    <row r="62" spans="1:8" x14ac:dyDescent="0.25">
      <c r="A62" s="50"/>
      <c r="B62" s="3" t="s">
        <v>4</v>
      </c>
      <c r="C62" s="5">
        <v>41</v>
      </c>
      <c r="D62" s="5">
        <v>39</v>
      </c>
      <c r="E62" s="17">
        <v>0.95121951219512191</v>
      </c>
      <c r="F62" s="5">
        <v>32</v>
      </c>
      <c r="G62" s="17">
        <v>0.78048780487804881</v>
      </c>
      <c r="H62" s="18">
        <v>2.8487179487179484</v>
      </c>
    </row>
    <row r="63" spans="1:8" x14ac:dyDescent="0.25">
      <c r="A63" s="50"/>
      <c r="B63" s="3" t="s">
        <v>5</v>
      </c>
      <c r="C63" s="5">
        <v>34</v>
      </c>
      <c r="D63" s="5">
        <v>32</v>
      </c>
      <c r="E63" s="17">
        <v>0.94117647058823528</v>
      </c>
      <c r="F63" s="5">
        <v>25</v>
      </c>
      <c r="G63" s="17">
        <v>0.73529411764705888</v>
      </c>
      <c r="H63" s="18">
        <v>2.6374999999999997</v>
      </c>
    </row>
    <row r="64" spans="1:8" ht="30" x14ac:dyDescent="0.25">
      <c r="A64" s="43"/>
      <c r="B64" s="2" t="s">
        <v>37</v>
      </c>
      <c r="C64" s="12" t="s">
        <v>89</v>
      </c>
      <c r="D64" s="12" t="s">
        <v>90</v>
      </c>
      <c r="E64" s="13" t="s">
        <v>91</v>
      </c>
      <c r="F64" s="12" t="s">
        <v>92</v>
      </c>
      <c r="G64" s="13" t="s">
        <v>38</v>
      </c>
      <c r="H64" s="14" t="s">
        <v>93</v>
      </c>
    </row>
    <row r="65" spans="1:8" x14ac:dyDescent="0.25">
      <c r="A65" s="50" t="s">
        <v>51</v>
      </c>
      <c r="B65" s="3" t="s">
        <v>1</v>
      </c>
      <c r="C65" s="5">
        <v>23</v>
      </c>
      <c r="D65" s="5">
        <v>22</v>
      </c>
      <c r="E65" s="17">
        <v>0.95652173913043481</v>
      </c>
      <c r="F65" s="5">
        <v>22</v>
      </c>
      <c r="G65" s="17">
        <v>0.95652173913043481</v>
      </c>
      <c r="H65" s="18">
        <v>3.9227272727272728</v>
      </c>
    </row>
    <row r="66" spans="1:8" x14ac:dyDescent="0.25">
      <c r="A66" s="50"/>
      <c r="B66" s="3" t="s">
        <v>2</v>
      </c>
      <c r="C66" s="5" t="s">
        <v>14</v>
      </c>
      <c r="D66" s="5" t="s">
        <v>14</v>
      </c>
      <c r="E66" s="17" t="s">
        <v>14</v>
      </c>
      <c r="F66" s="5" t="s">
        <v>14</v>
      </c>
      <c r="G66" s="17" t="s">
        <v>14</v>
      </c>
      <c r="H66" s="18" t="s">
        <v>14</v>
      </c>
    </row>
    <row r="67" spans="1:8" x14ac:dyDescent="0.25">
      <c r="A67" s="50"/>
      <c r="B67" s="3" t="s">
        <v>3</v>
      </c>
      <c r="C67" s="5" t="s">
        <v>14</v>
      </c>
      <c r="D67" s="5" t="s">
        <v>14</v>
      </c>
      <c r="E67" s="17" t="s">
        <v>14</v>
      </c>
      <c r="F67" s="5" t="s">
        <v>14</v>
      </c>
      <c r="G67" s="17" t="s">
        <v>14</v>
      </c>
      <c r="H67" s="18" t="s">
        <v>14</v>
      </c>
    </row>
    <row r="68" spans="1:8" x14ac:dyDescent="0.25">
      <c r="A68" s="50"/>
      <c r="B68" s="3" t="s">
        <v>4</v>
      </c>
      <c r="C68" s="3" t="s">
        <v>14</v>
      </c>
      <c r="D68" s="3" t="s">
        <v>14</v>
      </c>
      <c r="E68" s="17" t="s">
        <v>14</v>
      </c>
      <c r="F68" s="3" t="s">
        <v>14</v>
      </c>
      <c r="G68" s="17" t="s">
        <v>14</v>
      </c>
      <c r="H68" s="18" t="s">
        <v>14</v>
      </c>
    </row>
    <row r="69" spans="1:8" x14ac:dyDescent="0.25">
      <c r="A69" s="50"/>
      <c r="B69" s="3" t="s">
        <v>5</v>
      </c>
      <c r="C69" s="5" t="s">
        <v>14</v>
      </c>
      <c r="D69" s="5" t="s">
        <v>14</v>
      </c>
      <c r="E69" s="17" t="s">
        <v>14</v>
      </c>
      <c r="F69" s="5" t="s">
        <v>14</v>
      </c>
      <c r="G69" s="17" t="s">
        <v>14</v>
      </c>
      <c r="H69" s="18" t="s">
        <v>14</v>
      </c>
    </row>
    <row r="70" spans="1:8" ht="30" x14ac:dyDescent="0.25">
      <c r="A70" s="43"/>
      <c r="B70" s="2" t="s">
        <v>37</v>
      </c>
      <c r="C70" s="12" t="s">
        <v>89</v>
      </c>
      <c r="D70" s="12" t="s">
        <v>90</v>
      </c>
      <c r="E70" s="13" t="s">
        <v>91</v>
      </c>
      <c r="F70" s="12" t="s">
        <v>92</v>
      </c>
      <c r="G70" s="13" t="s">
        <v>38</v>
      </c>
      <c r="H70" s="14" t="s">
        <v>93</v>
      </c>
    </row>
    <row r="71" spans="1:8" x14ac:dyDescent="0.25">
      <c r="A71" s="50" t="s">
        <v>52</v>
      </c>
      <c r="B71" s="3" t="s">
        <v>1</v>
      </c>
      <c r="C71" s="5">
        <v>3</v>
      </c>
      <c r="D71" s="5">
        <v>3</v>
      </c>
      <c r="E71" s="17">
        <v>1</v>
      </c>
      <c r="F71" s="5">
        <v>1</v>
      </c>
      <c r="G71" s="17">
        <v>0.33333333333333331</v>
      </c>
      <c r="H71" s="18">
        <v>1.6666666666666667</v>
      </c>
    </row>
    <row r="72" spans="1:8" x14ac:dyDescent="0.25">
      <c r="A72" s="50"/>
      <c r="B72" s="3" t="s">
        <v>2</v>
      </c>
      <c r="C72" s="5">
        <v>2</v>
      </c>
      <c r="D72" s="5">
        <v>1</v>
      </c>
      <c r="E72" s="17">
        <v>0.5</v>
      </c>
      <c r="F72" s="5">
        <v>1</v>
      </c>
      <c r="G72" s="17">
        <v>0.5</v>
      </c>
      <c r="H72" s="18">
        <v>3</v>
      </c>
    </row>
    <row r="73" spans="1:8" x14ac:dyDescent="0.25">
      <c r="A73" s="50"/>
      <c r="B73" s="3" t="s">
        <v>3</v>
      </c>
      <c r="C73" s="5" t="s">
        <v>14</v>
      </c>
      <c r="D73" s="5" t="s">
        <v>14</v>
      </c>
      <c r="E73" s="17" t="s">
        <v>14</v>
      </c>
      <c r="F73" s="5" t="s">
        <v>14</v>
      </c>
      <c r="G73" s="17" t="s">
        <v>14</v>
      </c>
      <c r="H73" s="18" t="s">
        <v>14</v>
      </c>
    </row>
    <row r="74" spans="1:8" x14ac:dyDescent="0.25">
      <c r="A74" s="50"/>
      <c r="B74" s="3" t="s">
        <v>4</v>
      </c>
      <c r="C74" s="5">
        <v>9</v>
      </c>
      <c r="D74" s="5">
        <v>7</v>
      </c>
      <c r="E74" s="17">
        <v>0.77777777777777779</v>
      </c>
      <c r="F74" s="5">
        <v>7</v>
      </c>
      <c r="G74" s="17">
        <v>0.77777777777777779</v>
      </c>
      <c r="H74" s="18">
        <v>3.3333333333333335</v>
      </c>
    </row>
    <row r="75" spans="1:8" x14ac:dyDescent="0.25">
      <c r="A75" s="50"/>
      <c r="B75" s="3" t="s">
        <v>5</v>
      </c>
      <c r="C75" s="5">
        <v>5</v>
      </c>
      <c r="D75" s="5">
        <v>5</v>
      </c>
      <c r="E75" s="17">
        <v>1</v>
      </c>
      <c r="F75" s="5">
        <v>5</v>
      </c>
      <c r="G75" s="17">
        <v>1</v>
      </c>
      <c r="H75" s="18">
        <v>3.82</v>
      </c>
    </row>
    <row r="76" spans="1:8" ht="30" x14ac:dyDescent="0.25">
      <c r="A76" s="43"/>
      <c r="B76" s="2" t="s">
        <v>37</v>
      </c>
      <c r="C76" s="12" t="s">
        <v>89</v>
      </c>
      <c r="D76" s="12" t="s">
        <v>90</v>
      </c>
      <c r="E76" s="13" t="s">
        <v>91</v>
      </c>
      <c r="F76" s="12" t="s">
        <v>92</v>
      </c>
      <c r="G76" s="13" t="s">
        <v>38</v>
      </c>
      <c r="H76" s="14" t="s">
        <v>93</v>
      </c>
    </row>
    <row r="77" spans="1:8" x14ac:dyDescent="0.25">
      <c r="A77" s="50" t="s">
        <v>53</v>
      </c>
      <c r="B77" s="3" t="s">
        <v>1</v>
      </c>
      <c r="C77" s="5">
        <v>2</v>
      </c>
      <c r="D77" s="5">
        <v>1</v>
      </c>
      <c r="E77" s="17">
        <v>0.5</v>
      </c>
      <c r="F77" s="5">
        <v>1</v>
      </c>
      <c r="G77" s="17">
        <v>0.5</v>
      </c>
      <c r="H77" s="18">
        <v>2.7000000000000006</v>
      </c>
    </row>
    <row r="78" spans="1:8" x14ac:dyDescent="0.25">
      <c r="A78" s="50"/>
      <c r="B78" s="3" t="s">
        <v>2</v>
      </c>
      <c r="C78" s="5">
        <v>1</v>
      </c>
      <c r="D78" s="5">
        <v>1</v>
      </c>
      <c r="E78" s="17">
        <v>1</v>
      </c>
      <c r="F78" s="5">
        <v>1</v>
      </c>
      <c r="G78" s="17">
        <v>1</v>
      </c>
      <c r="H78" s="18">
        <v>4</v>
      </c>
    </row>
    <row r="79" spans="1:8" x14ac:dyDescent="0.25">
      <c r="A79" s="50"/>
      <c r="B79" s="3" t="s">
        <v>3</v>
      </c>
      <c r="C79" s="5" t="s">
        <v>14</v>
      </c>
      <c r="D79" s="5" t="s">
        <v>14</v>
      </c>
      <c r="E79" s="17" t="s">
        <v>14</v>
      </c>
      <c r="F79" s="5" t="s">
        <v>14</v>
      </c>
      <c r="G79" s="17" t="s">
        <v>14</v>
      </c>
      <c r="H79" s="18" t="s">
        <v>14</v>
      </c>
    </row>
    <row r="80" spans="1:8" x14ac:dyDescent="0.25">
      <c r="A80" s="50"/>
      <c r="B80" s="3" t="s">
        <v>4</v>
      </c>
      <c r="C80" s="5">
        <v>3</v>
      </c>
      <c r="D80" s="5">
        <v>3</v>
      </c>
      <c r="E80" s="17">
        <v>1</v>
      </c>
      <c r="F80" s="5">
        <v>3</v>
      </c>
      <c r="G80" s="17">
        <v>1</v>
      </c>
      <c r="H80" s="18">
        <v>4</v>
      </c>
    </row>
    <row r="81" spans="1:8" x14ac:dyDescent="0.25">
      <c r="A81" s="50"/>
      <c r="B81" s="3" t="s">
        <v>5</v>
      </c>
      <c r="C81" s="5">
        <v>1</v>
      </c>
      <c r="D81" s="5">
        <v>1</v>
      </c>
      <c r="E81" s="17">
        <v>1</v>
      </c>
      <c r="F81" s="5">
        <v>1</v>
      </c>
      <c r="G81" s="17">
        <v>1</v>
      </c>
      <c r="H81" s="18">
        <v>4</v>
      </c>
    </row>
    <row r="82" spans="1:8" ht="30" x14ac:dyDescent="0.25">
      <c r="A82" s="43"/>
      <c r="B82" s="2" t="s">
        <v>37</v>
      </c>
      <c r="C82" s="12" t="s">
        <v>89</v>
      </c>
      <c r="D82" s="12" t="s">
        <v>90</v>
      </c>
      <c r="E82" s="13" t="s">
        <v>91</v>
      </c>
      <c r="F82" s="12" t="s">
        <v>92</v>
      </c>
      <c r="G82" s="13" t="s">
        <v>38</v>
      </c>
      <c r="H82" s="14" t="s">
        <v>93</v>
      </c>
    </row>
    <row r="83" spans="1:8" x14ac:dyDescent="0.25">
      <c r="A83" s="50" t="s">
        <v>54</v>
      </c>
      <c r="B83" s="3" t="s">
        <v>1</v>
      </c>
      <c r="C83" s="5">
        <v>2</v>
      </c>
      <c r="D83" s="5">
        <v>2</v>
      </c>
      <c r="E83" s="17">
        <v>1</v>
      </c>
      <c r="F83" s="5">
        <v>0</v>
      </c>
      <c r="G83" s="17">
        <v>0</v>
      </c>
      <c r="H83" s="18" t="s">
        <v>14</v>
      </c>
    </row>
    <row r="84" spans="1:8" x14ac:dyDescent="0.25">
      <c r="A84" s="50"/>
      <c r="B84" s="3" t="s">
        <v>2</v>
      </c>
      <c r="C84" s="5" t="s">
        <v>14</v>
      </c>
      <c r="D84" s="5" t="s">
        <v>14</v>
      </c>
      <c r="E84" s="17" t="s">
        <v>14</v>
      </c>
      <c r="F84" s="5" t="s">
        <v>14</v>
      </c>
      <c r="G84" s="17" t="s">
        <v>14</v>
      </c>
      <c r="H84" s="18" t="s">
        <v>14</v>
      </c>
    </row>
    <row r="85" spans="1:8" x14ac:dyDescent="0.25">
      <c r="A85" s="50"/>
      <c r="B85" s="3" t="s">
        <v>3</v>
      </c>
      <c r="C85" s="5" t="s">
        <v>14</v>
      </c>
      <c r="D85" s="5" t="s">
        <v>14</v>
      </c>
      <c r="E85" s="17" t="s">
        <v>14</v>
      </c>
      <c r="F85" s="5" t="s">
        <v>14</v>
      </c>
      <c r="G85" s="17" t="s">
        <v>14</v>
      </c>
      <c r="H85" s="18" t="s">
        <v>14</v>
      </c>
    </row>
    <row r="86" spans="1:8" x14ac:dyDescent="0.25">
      <c r="A86" s="50"/>
      <c r="B86" s="3" t="s">
        <v>4</v>
      </c>
      <c r="C86" s="5">
        <v>2</v>
      </c>
      <c r="D86" s="5">
        <v>1</v>
      </c>
      <c r="E86" s="17">
        <v>0.5</v>
      </c>
      <c r="F86" s="5">
        <v>1</v>
      </c>
      <c r="G86" s="17">
        <v>0.5</v>
      </c>
      <c r="H86" s="18">
        <v>4</v>
      </c>
    </row>
    <row r="87" spans="1:8" x14ac:dyDescent="0.25">
      <c r="A87" s="50"/>
      <c r="B87" s="3" t="s">
        <v>5</v>
      </c>
      <c r="C87" s="5" t="s">
        <v>14</v>
      </c>
      <c r="D87" s="5" t="s">
        <v>14</v>
      </c>
      <c r="E87" s="17" t="s">
        <v>14</v>
      </c>
      <c r="F87" s="5" t="s">
        <v>14</v>
      </c>
      <c r="G87" s="17" t="s">
        <v>14</v>
      </c>
      <c r="H87" s="18" t="s">
        <v>14</v>
      </c>
    </row>
    <row r="88" spans="1:8" ht="30" x14ac:dyDescent="0.25">
      <c r="A88" s="43"/>
      <c r="B88" s="2" t="s">
        <v>37</v>
      </c>
      <c r="C88" s="12" t="s">
        <v>89</v>
      </c>
      <c r="D88" s="12" t="s">
        <v>90</v>
      </c>
      <c r="E88" s="13" t="s">
        <v>91</v>
      </c>
      <c r="F88" s="12" t="s">
        <v>92</v>
      </c>
      <c r="G88" s="13" t="s">
        <v>38</v>
      </c>
      <c r="H88" s="14" t="s">
        <v>93</v>
      </c>
    </row>
    <row r="89" spans="1:8" x14ac:dyDescent="0.25">
      <c r="A89" s="50" t="s">
        <v>55</v>
      </c>
      <c r="B89" s="3" t="s">
        <v>1</v>
      </c>
      <c r="C89" s="5">
        <v>5</v>
      </c>
      <c r="D89" s="5">
        <v>5</v>
      </c>
      <c r="E89" s="17">
        <v>1</v>
      </c>
      <c r="F89" s="5">
        <v>5</v>
      </c>
      <c r="G89" s="17">
        <v>1</v>
      </c>
      <c r="H89" s="18">
        <v>3.8</v>
      </c>
    </row>
    <row r="90" spans="1:8" x14ac:dyDescent="0.25">
      <c r="A90" s="50"/>
      <c r="B90" s="3" t="s">
        <v>2</v>
      </c>
      <c r="C90" s="5">
        <v>5</v>
      </c>
      <c r="D90" s="5">
        <v>4</v>
      </c>
      <c r="E90" s="17">
        <v>0.8</v>
      </c>
      <c r="F90" s="5">
        <v>4</v>
      </c>
      <c r="G90" s="17">
        <v>0.8</v>
      </c>
      <c r="H90" s="18">
        <v>3.25</v>
      </c>
    </row>
    <row r="91" spans="1:8" x14ac:dyDescent="0.25">
      <c r="A91" s="50"/>
      <c r="B91" s="3" t="s">
        <v>3</v>
      </c>
      <c r="C91" s="5">
        <v>2</v>
      </c>
      <c r="D91" s="5">
        <v>2</v>
      </c>
      <c r="E91" s="17">
        <v>1</v>
      </c>
      <c r="F91" s="5">
        <v>2</v>
      </c>
      <c r="G91" s="17">
        <v>1</v>
      </c>
      <c r="H91" s="18">
        <v>3</v>
      </c>
    </row>
    <row r="92" spans="1:8" x14ac:dyDescent="0.25">
      <c r="A92" s="50"/>
      <c r="B92" s="3" t="s">
        <v>4</v>
      </c>
      <c r="C92" s="5">
        <v>5</v>
      </c>
      <c r="D92" s="5">
        <v>3</v>
      </c>
      <c r="E92" s="17">
        <v>0.6</v>
      </c>
      <c r="F92" s="5">
        <v>3</v>
      </c>
      <c r="G92" s="17">
        <v>0.6</v>
      </c>
      <c r="H92" s="18">
        <v>4</v>
      </c>
    </row>
    <row r="93" spans="1:8" x14ac:dyDescent="0.25">
      <c r="A93" s="50"/>
      <c r="B93" s="3" t="s">
        <v>5</v>
      </c>
      <c r="C93" s="5">
        <v>2</v>
      </c>
      <c r="D93" s="5">
        <v>2</v>
      </c>
      <c r="E93" s="17">
        <v>1</v>
      </c>
      <c r="F93" s="5">
        <v>1</v>
      </c>
      <c r="G93" s="17">
        <v>0.5</v>
      </c>
      <c r="H93" s="18">
        <v>2</v>
      </c>
    </row>
    <row r="94" spans="1:8" ht="30" x14ac:dyDescent="0.25">
      <c r="A94" s="36" t="s">
        <v>39</v>
      </c>
      <c r="B94" s="2" t="s">
        <v>37</v>
      </c>
      <c r="C94" s="12" t="s">
        <v>89</v>
      </c>
      <c r="D94" s="12" t="s">
        <v>90</v>
      </c>
      <c r="E94" s="13" t="s">
        <v>91</v>
      </c>
      <c r="F94" s="12" t="s">
        <v>92</v>
      </c>
      <c r="G94" s="13" t="s">
        <v>38</v>
      </c>
      <c r="H94" s="14" t="s">
        <v>93</v>
      </c>
    </row>
    <row r="95" spans="1:8" x14ac:dyDescent="0.25">
      <c r="A95" s="50" t="s">
        <v>56</v>
      </c>
      <c r="B95" s="3" t="s">
        <v>1</v>
      </c>
      <c r="C95" s="5">
        <v>3</v>
      </c>
      <c r="D95" s="5">
        <v>3</v>
      </c>
      <c r="E95" s="17">
        <v>1</v>
      </c>
      <c r="F95" s="5">
        <v>3</v>
      </c>
      <c r="G95" s="17">
        <v>1</v>
      </c>
      <c r="H95" s="18">
        <v>3.6666666666666665</v>
      </c>
    </row>
    <row r="96" spans="1:8" x14ac:dyDescent="0.25">
      <c r="A96" s="50"/>
      <c r="B96" s="3" t="s">
        <v>2</v>
      </c>
      <c r="C96" s="5">
        <v>1</v>
      </c>
      <c r="D96" s="5">
        <v>1</v>
      </c>
      <c r="E96" s="17">
        <v>1</v>
      </c>
      <c r="F96" s="5">
        <v>0</v>
      </c>
      <c r="G96" s="17">
        <v>0</v>
      </c>
      <c r="H96" s="18">
        <v>0</v>
      </c>
    </row>
    <row r="97" spans="1:8" x14ac:dyDescent="0.25">
      <c r="A97" s="50"/>
      <c r="B97" s="3" t="s">
        <v>3</v>
      </c>
      <c r="C97" s="5">
        <v>2</v>
      </c>
      <c r="D97" s="5">
        <v>0</v>
      </c>
      <c r="E97" s="17">
        <v>0</v>
      </c>
      <c r="F97" s="5">
        <v>0</v>
      </c>
      <c r="G97" s="17">
        <v>0</v>
      </c>
      <c r="H97" s="18" t="s">
        <v>14</v>
      </c>
    </row>
    <row r="98" spans="1:8" x14ac:dyDescent="0.25">
      <c r="A98" s="50"/>
      <c r="B98" s="3" t="s">
        <v>4</v>
      </c>
      <c r="C98" s="5" t="s">
        <v>14</v>
      </c>
      <c r="D98" s="5" t="s">
        <v>14</v>
      </c>
      <c r="E98" s="17" t="s">
        <v>14</v>
      </c>
      <c r="F98" s="5" t="s">
        <v>14</v>
      </c>
      <c r="G98" s="17" t="s">
        <v>14</v>
      </c>
      <c r="H98" s="18" t="s">
        <v>14</v>
      </c>
    </row>
    <row r="99" spans="1:8" x14ac:dyDescent="0.25">
      <c r="A99" s="50"/>
      <c r="B99" s="3" t="s">
        <v>5</v>
      </c>
      <c r="C99" s="5" t="s">
        <v>14</v>
      </c>
      <c r="D99" s="5" t="s">
        <v>14</v>
      </c>
      <c r="E99" s="17" t="s">
        <v>14</v>
      </c>
      <c r="F99" s="5" t="s">
        <v>14</v>
      </c>
      <c r="G99" s="17" t="s">
        <v>14</v>
      </c>
      <c r="H99" s="18" t="s">
        <v>14</v>
      </c>
    </row>
    <row r="100" spans="1:8" ht="30" x14ac:dyDescent="0.25">
      <c r="A100" s="43"/>
      <c r="B100" s="2" t="s">
        <v>37</v>
      </c>
      <c r="C100" s="12" t="s">
        <v>89</v>
      </c>
      <c r="D100" s="12" t="s">
        <v>90</v>
      </c>
      <c r="E100" s="13" t="s">
        <v>91</v>
      </c>
      <c r="F100" s="12" t="s">
        <v>92</v>
      </c>
      <c r="G100" s="13" t="s">
        <v>38</v>
      </c>
      <c r="H100" s="14" t="s">
        <v>93</v>
      </c>
    </row>
    <row r="101" spans="1:8" x14ac:dyDescent="0.25">
      <c r="A101" s="50" t="s">
        <v>57</v>
      </c>
      <c r="B101" s="3" t="s">
        <v>1</v>
      </c>
      <c r="C101" s="5">
        <v>12</v>
      </c>
      <c r="D101" s="5">
        <v>9</v>
      </c>
      <c r="E101" s="17">
        <v>0.75</v>
      </c>
      <c r="F101" s="5">
        <v>9</v>
      </c>
      <c r="G101" s="17">
        <v>0.75</v>
      </c>
      <c r="H101" s="18">
        <v>2.7333333333333334</v>
      </c>
    </row>
    <row r="102" spans="1:8" x14ac:dyDescent="0.25">
      <c r="A102" s="50"/>
      <c r="B102" s="3" t="s">
        <v>2</v>
      </c>
      <c r="C102" s="5">
        <v>13</v>
      </c>
      <c r="D102" s="5">
        <v>12</v>
      </c>
      <c r="E102" s="17">
        <v>0.92307692307692313</v>
      </c>
      <c r="F102" s="5">
        <v>11</v>
      </c>
      <c r="G102" s="17">
        <v>0.84615384615384615</v>
      </c>
      <c r="H102" s="18">
        <v>3.0833333333333335</v>
      </c>
    </row>
    <row r="103" spans="1:8" x14ac:dyDescent="0.25">
      <c r="A103" s="50"/>
      <c r="B103" s="3" t="s">
        <v>3</v>
      </c>
      <c r="C103" s="5">
        <v>14</v>
      </c>
      <c r="D103" s="5">
        <v>13</v>
      </c>
      <c r="E103" s="17">
        <v>0.9285714285714286</v>
      </c>
      <c r="F103" s="5">
        <v>12</v>
      </c>
      <c r="G103" s="17">
        <v>0.8571428571428571</v>
      </c>
      <c r="H103" s="18">
        <v>3.0769230769230771</v>
      </c>
    </row>
    <row r="104" spans="1:8" x14ac:dyDescent="0.25">
      <c r="A104" s="50"/>
      <c r="B104" s="3" t="s">
        <v>4</v>
      </c>
      <c r="C104" s="5">
        <v>15</v>
      </c>
      <c r="D104" s="5">
        <v>14</v>
      </c>
      <c r="E104" s="17">
        <v>0.93333333333333335</v>
      </c>
      <c r="F104" s="5">
        <v>13</v>
      </c>
      <c r="G104" s="17">
        <v>0.8666666666666667</v>
      </c>
      <c r="H104" s="18">
        <v>3.0538461538461537</v>
      </c>
    </row>
    <row r="105" spans="1:8" x14ac:dyDescent="0.25">
      <c r="A105" s="50"/>
      <c r="B105" s="3" t="s">
        <v>5</v>
      </c>
      <c r="C105" s="5">
        <v>20</v>
      </c>
      <c r="D105" s="5">
        <v>20</v>
      </c>
      <c r="E105" s="17">
        <v>1</v>
      </c>
      <c r="F105" s="5">
        <v>20</v>
      </c>
      <c r="G105" s="17">
        <v>1</v>
      </c>
      <c r="H105" s="18">
        <v>3.65</v>
      </c>
    </row>
    <row r="106" spans="1:8" ht="30" x14ac:dyDescent="0.25">
      <c r="A106" s="43"/>
      <c r="B106" s="2" t="s">
        <v>37</v>
      </c>
      <c r="C106" s="12" t="s">
        <v>89</v>
      </c>
      <c r="D106" s="12" t="s">
        <v>90</v>
      </c>
      <c r="E106" s="13" t="s">
        <v>91</v>
      </c>
      <c r="F106" s="12" t="s">
        <v>92</v>
      </c>
      <c r="G106" s="13" t="s">
        <v>38</v>
      </c>
      <c r="H106" s="14" t="s">
        <v>93</v>
      </c>
    </row>
    <row r="107" spans="1:8" x14ac:dyDescent="0.25">
      <c r="A107" s="50" t="s">
        <v>58</v>
      </c>
      <c r="B107" s="3" t="s">
        <v>1</v>
      </c>
      <c r="C107" s="5">
        <v>5</v>
      </c>
      <c r="D107" s="5">
        <v>5</v>
      </c>
      <c r="E107" s="17">
        <v>1</v>
      </c>
      <c r="F107" s="5">
        <v>5</v>
      </c>
      <c r="G107" s="17">
        <v>1</v>
      </c>
      <c r="H107" s="18">
        <v>3.8</v>
      </c>
    </row>
    <row r="108" spans="1:8" x14ac:dyDescent="0.25">
      <c r="A108" s="50"/>
      <c r="B108" s="3" t="s">
        <v>2</v>
      </c>
      <c r="C108" s="5">
        <v>1</v>
      </c>
      <c r="D108" s="5">
        <v>1</v>
      </c>
      <c r="E108" s="17">
        <v>1</v>
      </c>
      <c r="F108" s="5">
        <v>1</v>
      </c>
      <c r="G108" s="17">
        <v>1</v>
      </c>
      <c r="H108" s="18">
        <v>3</v>
      </c>
    </row>
    <row r="109" spans="1:8" x14ac:dyDescent="0.25">
      <c r="A109" s="50"/>
      <c r="B109" s="3" t="s">
        <v>3</v>
      </c>
      <c r="C109" s="5">
        <v>5</v>
      </c>
      <c r="D109" s="5">
        <v>5</v>
      </c>
      <c r="E109" s="17">
        <v>1</v>
      </c>
      <c r="F109" s="5">
        <v>5</v>
      </c>
      <c r="G109" s="17">
        <v>1</v>
      </c>
      <c r="H109" s="18">
        <v>2.74</v>
      </c>
    </row>
    <row r="110" spans="1:8" x14ac:dyDescent="0.25">
      <c r="A110" s="50"/>
      <c r="B110" s="3" t="s">
        <v>4</v>
      </c>
      <c r="C110" s="3">
        <v>3</v>
      </c>
      <c r="D110" s="3">
        <v>3</v>
      </c>
      <c r="E110" s="17">
        <v>1</v>
      </c>
      <c r="F110" s="3">
        <v>3</v>
      </c>
      <c r="G110" s="17">
        <v>1</v>
      </c>
      <c r="H110" s="18">
        <v>4</v>
      </c>
    </row>
    <row r="111" spans="1:8" x14ac:dyDescent="0.25">
      <c r="A111" s="50"/>
      <c r="B111" s="3" t="s">
        <v>5</v>
      </c>
      <c r="C111" s="5">
        <v>5</v>
      </c>
      <c r="D111" s="5">
        <v>5</v>
      </c>
      <c r="E111" s="17">
        <v>1</v>
      </c>
      <c r="F111" s="5">
        <v>5</v>
      </c>
      <c r="G111" s="17">
        <v>1</v>
      </c>
      <c r="H111" s="18">
        <v>3.6</v>
      </c>
    </row>
    <row r="112" spans="1:8" ht="30" x14ac:dyDescent="0.25">
      <c r="A112" s="43"/>
      <c r="B112" s="2" t="s">
        <v>37</v>
      </c>
      <c r="C112" s="12" t="s">
        <v>89</v>
      </c>
      <c r="D112" s="12" t="s">
        <v>90</v>
      </c>
      <c r="E112" s="13" t="s">
        <v>91</v>
      </c>
      <c r="F112" s="12" t="s">
        <v>92</v>
      </c>
      <c r="G112" s="13" t="s">
        <v>38</v>
      </c>
      <c r="H112" s="14" t="s">
        <v>93</v>
      </c>
    </row>
    <row r="113" spans="1:8" x14ac:dyDescent="0.25">
      <c r="A113" s="50" t="s">
        <v>59</v>
      </c>
      <c r="B113" s="3" t="s">
        <v>1</v>
      </c>
      <c r="C113" s="5">
        <v>2</v>
      </c>
      <c r="D113" s="5">
        <v>1</v>
      </c>
      <c r="E113" s="17">
        <v>0.5</v>
      </c>
      <c r="F113" s="5">
        <v>1</v>
      </c>
      <c r="G113" s="17">
        <v>0.5</v>
      </c>
      <c r="H113" s="18">
        <v>2</v>
      </c>
    </row>
    <row r="114" spans="1:8" x14ac:dyDescent="0.25">
      <c r="A114" s="50"/>
      <c r="B114" s="3" t="s">
        <v>2</v>
      </c>
      <c r="C114" s="5" t="s">
        <v>14</v>
      </c>
      <c r="D114" s="5" t="s">
        <v>14</v>
      </c>
      <c r="E114" s="17" t="s">
        <v>14</v>
      </c>
      <c r="F114" s="5" t="s">
        <v>14</v>
      </c>
      <c r="G114" s="17" t="s">
        <v>14</v>
      </c>
      <c r="H114" s="18" t="s">
        <v>14</v>
      </c>
    </row>
    <row r="115" spans="1:8" x14ac:dyDescent="0.25">
      <c r="A115" s="50"/>
      <c r="B115" s="3" t="s">
        <v>3</v>
      </c>
      <c r="C115" s="5">
        <v>1</v>
      </c>
      <c r="D115" s="5">
        <v>1</v>
      </c>
      <c r="E115" s="17">
        <v>1</v>
      </c>
      <c r="F115" s="5">
        <v>1</v>
      </c>
      <c r="G115" s="17">
        <v>1</v>
      </c>
      <c r="H115" s="18">
        <v>4</v>
      </c>
    </row>
    <row r="116" spans="1:8" x14ac:dyDescent="0.25">
      <c r="A116" s="50"/>
      <c r="B116" s="3" t="s">
        <v>4</v>
      </c>
      <c r="C116" s="5">
        <v>6</v>
      </c>
      <c r="D116" s="5">
        <v>6</v>
      </c>
      <c r="E116" s="17">
        <v>1</v>
      </c>
      <c r="F116" s="5">
        <v>6</v>
      </c>
      <c r="G116" s="17">
        <v>1</v>
      </c>
      <c r="H116" s="18">
        <v>3.5</v>
      </c>
    </row>
    <row r="117" spans="1:8" x14ac:dyDescent="0.25">
      <c r="A117" s="50"/>
      <c r="B117" s="3" t="s">
        <v>5</v>
      </c>
      <c r="C117" s="5">
        <v>2</v>
      </c>
      <c r="D117" s="5">
        <v>2</v>
      </c>
      <c r="E117" s="17">
        <v>1</v>
      </c>
      <c r="F117" s="5">
        <v>2</v>
      </c>
      <c r="G117" s="17">
        <v>1</v>
      </c>
      <c r="H117" s="18">
        <v>4</v>
      </c>
    </row>
    <row r="118" spans="1:8" ht="30" x14ac:dyDescent="0.25">
      <c r="A118" s="43"/>
      <c r="B118" s="2" t="s">
        <v>37</v>
      </c>
      <c r="C118" s="12" t="s">
        <v>89</v>
      </c>
      <c r="D118" s="12" t="s">
        <v>90</v>
      </c>
      <c r="E118" s="13" t="s">
        <v>91</v>
      </c>
      <c r="F118" s="12" t="s">
        <v>92</v>
      </c>
      <c r="G118" s="13" t="s">
        <v>38</v>
      </c>
      <c r="H118" s="14" t="s">
        <v>93</v>
      </c>
    </row>
    <row r="119" spans="1:8" x14ac:dyDescent="0.25">
      <c r="A119" s="50" t="s">
        <v>60</v>
      </c>
      <c r="B119" s="3" t="s">
        <v>1</v>
      </c>
      <c r="C119" s="5">
        <v>1</v>
      </c>
      <c r="D119" s="5">
        <v>1</v>
      </c>
      <c r="E119" s="17">
        <v>1</v>
      </c>
      <c r="F119" s="5">
        <v>1</v>
      </c>
      <c r="G119" s="17">
        <v>1</v>
      </c>
      <c r="H119" s="18">
        <v>4</v>
      </c>
    </row>
    <row r="120" spans="1:8" x14ac:dyDescent="0.25">
      <c r="A120" s="50"/>
      <c r="B120" s="3" t="s">
        <v>2</v>
      </c>
      <c r="C120" s="5" t="s">
        <v>14</v>
      </c>
      <c r="D120" s="5" t="s">
        <v>14</v>
      </c>
      <c r="E120" s="17" t="s">
        <v>14</v>
      </c>
      <c r="F120" s="5" t="s">
        <v>14</v>
      </c>
      <c r="G120" s="17" t="s">
        <v>14</v>
      </c>
      <c r="H120" s="18" t="s">
        <v>14</v>
      </c>
    </row>
    <row r="121" spans="1:8" x14ac:dyDescent="0.25">
      <c r="A121" s="50"/>
      <c r="B121" s="3" t="s">
        <v>3</v>
      </c>
      <c r="C121" s="5" t="s">
        <v>14</v>
      </c>
      <c r="D121" s="5" t="s">
        <v>14</v>
      </c>
      <c r="E121" s="17" t="s">
        <v>14</v>
      </c>
      <c r="F121" s="5" t="s">
        <v>14</v>
      </c>
      <c r="G121" s="17" t="s">
        <v>14</v>
      </c>
      <c r="H121" s="18" t="s">
        <v>14</v>
      </c>
    </row>
    <row r="122" spans="1:8" x14ac:dyDescent="0.25">
      <c r="A122" s="50"/>
      <c r="B122" s="3" t="s">
        <v>4</v>
      </c>
      <c r="C122" s="5" t="s">
        <v>14</v>
      </c>
      <c r="D122" s="5" t="s">
        <v>14</v>
      </c>
      <c r="E122" s="17" t="s">
        <v>14</v>
      </c>
      <c r="F122" s="5" t="s">
        <v>14</v>
      </c>
      <c r="G122" s="17" t="s">
        <v>14</v>
      </c>
      <c r="H122" s="18" t="s">
        <v>14</v>
      </c>
    </row>
    <row r="123" spans="1:8" x14ac:dyDescent="0.25">
      <c r="A123" s="50"/>
      <c r="B123" s="3" t="s">
        <v>5</v>
      </c>
      <c r="C123" s="5" t="s">
        <v>14</v>
      </c>
      <c r="D123" s="5" t="s">
        <v>14</v>
      </c>
      <c r="E123" s="17" t="s">
        <v>14</v>
      </c>
      <c r="F123" s="5" t="s">
        <v>14</v>
      </c>
      <c r="G123" s="17" t="s">
        <v>14</v>
      </c>
      <c r="H123" s="18" t="s">
        <v>14</v>
      </c>
    </row>
    <row r="124" spans="1:8" ht="30" x14ac:dyDescent="0.25">
      <c r="A124" s="43"/>
      <c r="B124" s="2" t="s">
        <v>37</v>
      </c>
      <c r="C124" s="12" t="s">
        <v>89</v>
      </c>
      <c r="D124" s="12" t="s">
        <v>90</v>
      </c>
      <c r="E124" s="13" t="s">
        <v>91</v>
      </c>
      <c r="F124" s="12" t="s">
        <v>92</v>
      </c>
      <c r="G124" s="13" t="s">
        <v>38</v>
      </c>
      <c r="H124" s="14" t="s">
        <v>93</v>
      </c>
    </row>
    <row r="125" spans="1:8" x14ac:dyDescent="0.25">
      <c r="A125" s="50" t="s">
        <v>61</v>
      </c>
      <c r="B125" s="3" t="s">
        <v>1</v>
      </c>
      <c r="C125" s="5">
        <v>7</v>
      </c>
      <c r="D125" s="5">
        <v>6</v>
      </c>
      <c r="E125" s="17">
        <v>0.8571428571428571</v>
      </c>
      <c r="F125" s="5">
        <v>6</v>
      </c>
      <c r="G125" s="17">
        <v>0.8571428571428571</v>
      </c>
      <c r="H125" s="18">
        <v>3.28</v>
      </c>
    </row>
    <row r="126" spans="1:8" x14ac:dyDescent="0.25">
      <c r="A126" s="50"/>
      <c r="B126" s="3" t="s">
        <v>2</v>
      </c>
      <c r="C126" s="5" t="s">
        <v>14</v>
      </c>
      <c r="D126" s="5" t="s">
        <v>14</v>
      </c>
      <c r="E126" s="17" t="s">
        <v>14</v>
      </c>
      <c r="F126" s="5" t="s">
        <v>14</v>
      </c>
      <c r="G126" s="17" t="s">
        <v>14</v>
      </c>
      <c r="H126" s="18" t="s">
        <v>14</v>
      </c>
    </row>
    <row r="127" spans="1:8" x14ac:dyDescent="0.25">
      <c r="A127" s="50"/>
      <c r="B127" s="3" t="s">
        <v>3</v>
      </c>
      <c r="C127" s="5" t="s">
        <v>14</v>
      </c>
      <c r="D127" s="5" t="s">
        <v>14</v>
      </c>
      <c r="E127" s="17" t="s">
        <v>14</v>
      </c>
      <c r="F127" s="5" t="s">
        <v>14</v>
      </c>
      <c r="G127" s="17" t="s">
        <v>14</v>
      </c>
      <c r="H127" s="18" t="s">
        <v>14</v>
      </c>
    </row>
    <row r="128" spans="1:8" x14ac:dyDescent="0.25">
      <c r="A128" s="50"/>
      <c r="B128" s="3" t="s">
        <v>4</v>
      </c>
      <c r="C128" s="5">
        <v>4</v>
      </c>
      <c r="D128" s="5">
        <v>4</v>
      </c>
      <c r="E128" s="17">
        <v>1</v>
      </c>
      <c r="F128" s="5">
        <v>4</v>
      </c>
      <c r="G128" s="17">
        <v>1</v>
      </c>
      <c r="H128" s="18">
        <v>3.4250000000000003</v>
      </c>
    </row>
    <row r="129" spans="1:8" x14ac:dyDescent="0.25">
      <c r="A129" s="50"/>
      <c r="B129" s="3" t="s">
        <v>5</v>
      </c>
      <c r="C129" s="5">
        <v>2</v>
      </c>
      <c r="D129" s="5">
        <v>2</v>
      </c>
      <c r="E129" s="17">
        <v>1</v>
      </c>
      <c r="F129" s="5">
        <v>2</v>
      </c>
      <c r="G129" s="17">
        <v>1</v>
      </c>
      <c r="H129" s="18">
        <v>4</v>
      </c>
    </row>
    <row r="130" spans="1:8" ht="30" x14ac:dyDescent="0.25">
      <c r="A130" s="43"/>
      <c r="B130" s="2" t="s">
        <v>37</v>
      </c>
      <c r="C130" s="12" t="s">
        <v>89</v>
      </c>
      <c r="D130" s="12" t="s">
        <v>90</v>
      </c>
      <c r="E130" s="13" t="s">
        <v>91</v>
      </c>
      <c r="F130" s="12" t="s">
        <v>92</v>
      </c>
      <c r="G130" s="13" t="s">
        <v>38</v>
      </c>
      <c r="H130" s="14" t="s">
        <v>93</v>
      </c>
    </row>
    <row r="131" spans="1:8" x14ac:dyDescent="0.25">
      <c r="A131" s="50" t="s">
        <v>62</v>
      </c>
      <c r="B131" s="3" t="s">
        <v>1</v>
      </c>
      <c r="C131" s="5">
        <v>2</v>
      </c>
      <c r="D131" s="5">
        <v>1</v>
      </c>
      <c r="E131" s="17">
        <v>0.5</v>
      </c>
      <c r="F131" s="5">
        <v>1</v>
      </c>
      <c r="G131" s="17">
        <v>0.5</v>
      </c>
      <c r="H131" s="18">
        <v>4</v>
      </c>
    </row>
    <row r="132" spans="1:8" x14ac:dyDescent="0.25">
      <c r="A132" s="50"/>
      <c r="B132" s="3" t="s">
        <v>2</v>
      </c>
      <c r="C132" s="5" t="s">
        <v>14</v>
      </c>
      <c r="D132" s="5" t="s">
        <v>14</v>
      </c>
      <c r="E132" s="17" t="s">
        <v>14</v>
      </c>
      <c r="F132" s="5" t="s">
        <v>14</v>
      </c>
      <c r="G132" s="17" t="s">
        <v>14</v>
      </c>
      <c r="H132" s="18" t="s">
        <v>14</v>
      </c>
    </row>
    <row r="133" spans="1:8" x14ac:dyDescent="0.25">
      <c r="A133" s="50"/>
      <c r="B133" s="3" t="s">
        <v>3</v>
      </c>
      <c r="C133" s="5">
        <v>1</v>
      </c>
      <c r="D133" s="5">
        <v>1</v>
      </c>
      <c r="E133" s="17">
        <v>1</v>
      </c>
      <c r="F133" s="5">
        <v>1</v>
      </c>
      <c r="G133" s="17">
        <v>1</v>
      </c>
      <c r="H133" s="18">
        <v>4</v>
      </c>
    </row>
    <row r="134" spans="1:8" x14ac:dyDescent="0.25">
      <c r="A134" s="50"/>
      <c r="B134" s="3" t="s">
        <v>4</v>
      </c>
      <c r="C134" s="5" t="s">
        <v>14</v>
      </c>
      <c r="D134" s="5" t="s">
        <v>14</v>
      </c>
      <c r="E134" s="17" t="s">
        <v>14</v>
      </c>
      <c r="F134" s="5" t="s">
        <v>14</v>
      </c>
      <c r="G134" s="17" t="s">
        <v>14</v>
      </c>
      <c r="H134" s="18" t="s">
        <v>14</v>
      </c>
    </row>
    <row r="135" spans="1:8" x14ac:dyDescent="0.25">
      <c r="A135" s="50"/>
      <c r="B135" s="3" t="s">
        <v>5</v>
      </c>
      <c r="C135" s="5">
        <v>4</v>
      </c>
      <c r="D135" s="5">
        <v>3</v>
      </c>
      <c r="E135" s="17">
        <v>0.75</v>
      </c>
      <c r="F135" s="5">
        <v>3</v>
      </c>
      <c r="G135" s="17">
        <v>0.75</v>
      </c>
      <c r="H135" s="18">
        <v>3.7000000000000006</v>
      </c>
    </row>
    <row r="136" spans="1:8" ht="30" x14ac:dyDescent="0.25">
      <c r="A136" s="43"/>
      <c r="B136" s="2" t="s">
        <v>37</v>
      </c>
      <c r="C136" s="12" t="s">
        <v>89</v>
      </c>
      <c r="D136" s="12" t="s">
        <v>90</v>
      </c>
      <c r="E136" s="13" t="s">
        <v>91</v>
      </c>
      <c r="F136" s="12" t="s">
        <v>92</v>
      </c>
      <c r="G136" s="13" t="s">
        <v>38</v>
      </c>
      <c r="H136" s="14" t="s">
        <v>93</v>
      </c>
    </row>
    <row r="137" spans="1:8" x14ac:dyDescent="0.25">
      <c r="A137" s="50" t="s">
        <v>63</v>
      </c>
      <c r="B137" s="3" t="s">
        <v>1</v>
      </c>
      <c r="C137" s="5" t="s">
        <v>14</v>
      </c>
      <c r="D137" s="5" t="s">
        <v>14</v>
      </c>
      <c r="E137" s="17" t="s">
        <v>14</v>
      </c>
      <c r="F137" s="5" t="s">
        <v>14</v>
      </c>
      <c r="G137" s="17" t="s">
        <v>14</v>
      </c>
      <c r="H137" s="18" t="s">
        <v>14</v>
      </c>
    </row>
    <row r="138" spans="1:8" x14ac:dyDescent="0.25">
      <c r="A138" s="50"/>
      <c r="B138" s="3" t="s">
        <v>2</v>
      </c>
      <c r="C138" s="5" t="s">
        <v>14</v>
      </c>
      <c r="D138" s="5" t="s">
        <v>14</v>
      </c>
      <c r="E138" s="17" t="s">
        <v>14</v>
      </c>
      <c r="F138" s="5" t="s">
        <v>14</v>
      </c>
      <c r="G138" s="17" t="s">
        <v>14</v>
      </c>
      <c r="H138" s="18" t="s">
        <v>14</v>
      </c>
    </row>
    <row r="139" spans="1:8" x14ac:dyDescent="0.25">
      <c r="A139" s="50"/>
      <c r="B139" s="3" t="s">
        <v>3</v>
      </c>
      <c r="C139" s="5" t="s">
        <v>14</v>
      </c>
      <c r="D139" s="5" t="s">
        <v>14</v>
      </c>
      <c r="E139" s="17" t="s">
        <v>14</v>
      </c>
      <c r="F139" s="5" t="s">
        <v>14</v>
      </c>
      <c r="G139" s="17" t="s">
        <v>14</v>
      </c>
      <c r="H139" s="18" t="s">
        <v>14</v>
      </c>
    </row>
    <row r="140" spans="1:8" x14ac:dyDescent="0.25">
      <c r="A140" s="50"/>
      <c r="B140" s="3" t="s">
        <v>4</v>
      </c>
      <c r="C140" s="5" t="s">
        <v>14</v>
      </c>
      <c r="D140" s="5" t="s">
        <v>14</v>
      </c>
      <c r="E140" s="17" t="s">
        <v>14</v>
      </c>
      <c r="F140" s="5" t="s">
        <v>14</v>
      </c>
      <c r="G140" s="17" t="s">
        <v>14</v>
      </c>
      <c r="H140" s="18" t="s">
        <v>14</v>
      </c>
    </row>
    <row r="141" spans="1:8" x14ac:dyDescent="0.25">
      <c r="A141" s="50"/>
      <c r="B141" s="3" t="s">
        <v>5</v>
      </c>
      <c r="C141" s="5">
        <v>8</v>
      </c>
      <c r="D141" s="5">
        <v>8</v>
      </c>
      <c r="E141" s="17">
        <v>1</v>
      </c>
      <c r="F141" s="5">
        <v>8</v>
      </c>
      <c r="G141" s="17">
        <v>1</v>
      </c>
      <c r="H141" s="18">
        <v>3.8571428571428572</v>
      </c>
    </row>
  </sheetData>
  <mergeCells count="24">
    <mergeCell ref="A65:A69"/>
    <mergeCell ref="A1:H2"/>
    <mergeCell ref="A4:A8"/>
    <mergeCell ref="A11:A15"/>
    <mergeCell ref="A17:A21"/>
    <mergeCell ref="A23:A27"/>
    <mergeCell ref="A29:A33"/>
    <mergeCell ref="A35:A39"/>
    <mergeCell ref="A41:A45"/>
    <mergeCell ref="A47:A51"/>
    <mergeCell ref="A53:A57"/>
    <mergeCell ref="A59:A63"/>
    <mergeCell ref="A137:A141"/>
    <mergeCell ref="A71:A75"/>
    <mergeCell ref="A77:A81"/>
    <mergeCell ref="A83:A87"/>
    <mergeCell ref="A89:A93"/>
    <mergeCell ref="A95:A99"/>
    <mergeCell ref="A101:A105"/>
    <mergeCell ref="A107:A111"/>
    <mergeCell ref="A113:A117"/>
    <mergeCell ref="A119:A123"/>
    <mergeCell ref="A125:A129"/>
    <mergeCell ref="A131:A135"/>
  </mergeCells>
  <printOptions horizontalCentered="1"/>
  <pageMargins left="0.7" right="0.7" top="0.75" bottom="0.75" header="0.3" footer="0.3"/>
  <pageSetup scale="90" fitToHeight="0" orientation="landscape" r:id="rId1"/>
  <headerFooter>
    <oddHeader>&amp;CCuyamaca College Program Review 2017-2018</oddHeader>
    <oddFooter>&amp;CInstitutional Effectiveness, Success, and Equity Office (September 2017)</oddFooter>
  </headerFooter>
  <rowBreaks count="4" manualBreakCount="4">
    <brk id="27" max="16383" man="1"/>
    <brk id="57" max="16383" man="1"/>
    <brk id="87" max="16383" man="1"/>
    <brk id="11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sqref="A1:A1048576"/>
    </sheetView>
  </sheetViews>
  <sheetFormatPr defaultRowHeight="15" x14ac:dyDescent="0.25"/>
  <cols>
    <col min="1" max="1" width="16.28515625" style="41" customWidth="1"/>
    <col min="2" max="4" width="13.7109375" style="9" customWidth="1"/>
    <col min="5" max="5" width="13.7109375" style="19" customWidth="1"/>
    <col min="6" max="6" width="13.7109375" style="9" customWidth="1"/>
    <col min="7" max="7" width="13.7109375" style="19" customWidth="1"/>
    <col min="8" max="8" width="13.7109375" style="20" customWidth="1"/>
  </cols>
  <sheetData>
    <row r="1" spans="1:8" ht="30" x14ac:dyDescent="0.25">
      <c r="A1" s="36" t="s">
        <v>88</v>
      </c>
      <c r="B1" s="2" t="s">
        <v>37</v>
      </c>
      <c r="C1" s="12" t="s">
        <v>89</v>
      </c>
      <c r="D1" s="12" t="s">
        <v>90</v>
      </c>
      <c r="E1" s="13" t="s">
        <v>91</v>
      </c>
      <c r="F1" s="12" t="s">
        <v>92</v>
      </c>
      <c r="G1" s="13" t="s">
        <v>38</v>
      </c>
      <c r="H1" s="14" t="s">
        <v>93</v>
      </c>
    </row>
    <row r="2" spans="1:8" x14ac:dyDescent="0.25">
      <c r="A2" s="50" t="s">
        <v>64</v>
      </c>
      <c r="B2" s="3" t="s">
        <v>1</v>
      </c>
      <c r="C2" s="5">
        <v>340</v>
      </c>
      <c r="D2" s="5">
        <v>302</v>
      </c>
      <c r="E2" s="17">
        <v>0.88823529411764701</v>
      </c>
      <c r="F2" s="5">
        <v>273</v>
      </c>
      <c r="G2" s="23">
        <v>0.80294117647058827</v>
      </c>
      <c r="H2" s="24">
        <v>3.0885521885521889</v>
      </c>
    </row>
    <row r="3" spans="1:8" x14ac:dyDescent="0.25">
      <c r="A3" s="50"/>
      <c r="B3" s="3" t="s">
        <v>2</v>
      </c>
      <c r="C3" s="5">
        <v>432</v>
      </c>
      <c r="D3" s="5">
        <v>382</v>
      </c>
      <c r="E3" s="17">
        <v>0.8842592592592593</v>
      </c>
      <c r="F3" s="5">
        <v>339</v>
      </c>
      <c r="G3" s="23">
        <v>0.78472222222222221</v>
      </c>
      <c r="H3" s="24">
        <v>2.8984293193717279</v>
      </c>
    </row>
    <row r="4" spans="1:8" x14ac:dyDescent="0.25">
      <c r="A4" s="50"/>
      <c r="B4" s="3" t="s">
        <v>3</v>
      </c>
      <c r="C4" s="5">
        <v>388</v>
      </c>
      <c r="D4" s="5">
        <v>344</v>
      </c>
      <c r="E4" s="17">
        <v>0.88659793814432986</v>
      </c>
      <c r="F4" s="5">
        <v>317</v>
      </c>
      <c r="G4" s="23">
        <v>0.8170103092783505</v>
      </c>
      <c r="H4" s="24">
        <v>3.0281976744186045</v>
      </c>
    </row>
    <row r="5" spans="1:8" x14ac:dyDescent="0.25">
      <c r="A5" s="50"/>
      <c r="B5" s="3" t="s">
        <v>4</v>
      </c>
      <c r="C5" s="5">
        <v>458</v>
      </c>
      <c r="D5" s="5">
        <v>422</v>
      </c>
      <c r="E5" s="17">
        <v>0.92139737991266379</v>
      </c>
      <c r="F5" s="5">
        <v>375</v>
      </c>
      <c r="G5" s="23">
        <v>0.81877729257641918</v>
      </c>
      <c r="H5" s="24">
        <v>3.0161057692307689</v>
      </c>
    </row>
    <row r="6" spans="1:8" x14ac:dyDescent="0.25">
      <c r="A6" s="50"/>
      <c r="B6" s="3" t="s">
        <v>5</v>
      </c>
      <c r="C6" s="5">
        <v>433</v>
      </c>
      <c r="D6" s="5">
        <v>399</v>
      </c>
      <c r="E6" s="17">
        <v>0.92147806004618937</v>
      </c>
      <c r="F6" s="5">
        <v>351</v>
      </c>
      <c r="G6" s="23">
        <v>0.81062355658198615</v>
      </c>
      <c r="H6" s="24">
        <v>2.9737373737373738</v>
      </c>
    </row>
    <row r="7" spans="1:8" x14ac:dyDescent="0.25">
      <c r="A7" s="50" t="s">
        <v>65</v>
      </c>
      <c r="B7" s="3" t="s">
        <v>1</v>
      </c>
      <c r="C7" s="25">
        <v>50</v>
      </c>
      <c r="D7" s="25">
        <v>45</v>
      </c>
      <c r="E7" s="26">
        <v>0.9</v>
      </c>
      <c r="F7" s="25">
        <v>41</v>
      </c>
      <c r="G7" s="27">
        <v>0.82</v>
      </c>
      <c r="H7" s="28">
        <v>3.2558139534883721</v>
      </c>
    </row>
    <row r="8" spans="1:8" x14ac:dyDescent="0.25">
      <c r="A8" s="50"/>
      <c r="B8" s="3" t="s">
        <v>2</v>
      </c>
      <c r="C8" s="25">
        <v>54</v>
      </c>
      <c r="D8" s="25">
        <v>50</v>
      </c>
      <c r="E8" s="26">
        <v>0.92592592592592593</v>
      </c>
      <c r="F8" s="25">
        <v>44</v>
      </c>
      <c r="G8" s="27">
        <v>0.81481481481481477</v>
      </c>
      <c r="H8" s="28">
        <v>3.24</v>
      </c>
    </row>
    <row r="9" spans="1:8" x14ac:dyDescent="0.25">
      <c r="A9" s="50"/>
      <c r="B9" s="3" t="s">
        <v>3</v>
      </c>
      <c r="C9" s="25">
        <v>96</v>
      </c>
      <c r="D9" s="25">
        <v>88</v>
      </c>
      <c r="E9" s="26">
        <v>0.91666666666666663</v>
      </c>
      <c r="F9" s="25">
        <v>80</v>
      </c>
      <c r="G9" s="27">
        <v>0.83333333333333337</v>
      </c>
      <c r="H9" s="28">
        <v>3.3176470588235296</v>
      </c>
    </row>
    <row r="10" spans="1:8" x14ac:dyDescent="0.25">
      <c r="A10" s="50"/>
      <c r="B10" s="3" t="s">
        <v>4</v>
      </c>
      <c r="C10" s="25">
        <v>168</v>
      </c>
      <c r="D10" s="25">
        <v>156</v>
      </c>
      <c r="E10" s="26">
        <v>0.9285714285714286</v>
      </c>
      <c r="F10" s="25">
        <v>137</v>
      </c>
      <c r="G10" s="27">
        <v>0.81547619047619047</v>
      </c>
      <c r="H10" s="28">
        <v>3.217307692307692</v>
      </c>
    </row>
    <row r="11" spans="1:8" x14ac:dyDescent="0.25">
      <c r="A11" s="50"/>
      <c r="B11" s="3" t="s">
        <v>5</v>
      </c>
      <c r="C11" s="25">
        <v>172</v>
      </c>
      <c r="D11" s="25">
        <v>156</v>
      </c>
      <c r="E11" s="26">
        <v>0.90697674418604646</v>
      </c>
      <c r="F11" s="25">
        <v>136</v>
      </c>
      <c r="G11" s="27">
        <v>0.79069767441860461</v>
      </c>
      <c r="H11" s="28">
        <v>3.116774193548387</v>
      </c>
    </row>
  </sheetData>
  <mergeCells count="2">
    <mergeCell ref="A2:A6"/>
    <mergeCell ref="A7:A11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activeCell="A28" sqref="A1:A1048576"/>
    </sheetView>
  </sheetViews>
  <sheetFormatPr defaultRowHeight="15" x14ac:dyDescent="0.25"/>
  <cols>
    <col min="1" max="1" width="14" style="41" customWidth="1"/>
    <col min="2" max="8" width="14" style="9" customWidth="1"/>
  </cols>
  <sheetData>
    <row r="1" spans="1:8" ht="30" x14ac:dyDescent="0.25">
      <c r="A1" s="36" t="s">
        <v>0</v>
      </c>
      <c r="B1" s="2" t="s">
        <v>37</v>
      </c>
      <c r="C1" s="12" t="s">
        <v>89</v>
      </c>
      <c r="D1" s="12" t="s">
        <v>90</v>
      </c>
      <c r="E1" s="13" t="s">
        <v>91</v>
      </c>
      <c r="F1" s="12" t="s">
        <v>92</v>
      </c>
      <c r="G1" s="13" t="s">
        <v>38</v>
      </c>
      <c r="H1" s="14" t="s">
        <v>93</v>
      </c>
    </row>
    <row r="2" spans="1:8" x14ac:dyDescent="0.25">
      <c r="A2" s="50" t="s">
        <v>7</v>
      </c>
      <c r="B2" s="3" t="s">
        <v>1</v>
      </c>
      <c r="C2" s="5">
        <v>242</v>
      </c>
      <c r="D2" s="5">
        <v>213</v>
      </c>
      <c r="E2" s="17">
        <v>0.8801652892561983</v>
      </c>
      <c r="F2" s="5">
        <v>197</v>
      </c>
      <c r="G2" s="17">
        <v>0.81404958677685946</v>
      </c>
      <c r="H2" s="18">
        <v>3.3149758454106282</v>
      </c>
    </row>
    <row r="3" spans="1:8" x14ac:dyDescent="0.25">
      <c r="A3" s="50"/>
      <c r="B3" s="3" t="s">
        <v>2</v>
      </c>
      <c r="C3" s="5">
        <v>273</v>
      </c>
      <c r="D3" s="5">
        <v>244</v>
      </c>
      <c r="E3" s="17">
        <v>0.89377289377289382</v>
      </c>
      <c r="F3" s="5">
        <v>217</v>
      </c>
      <c r="G3" s="17">
        <v>0.79487179487179482</v>
      </c>
      <c r="H3" s="18">
        <v>3.0024590163934426</v>
      </c>
    </row>
    <row r="4" spans="1:8" x14ac:dyDescent="0.25">
      <c r="A4" s="50"/>
      <c r="B4" s="3" t="s">
        <v>3</v>
      </c>
      <c r="C4" s="5">
        <v>279</v>
      </c>
      <c r="D4" s="5">
        <v>248</v>
      </c>
      <c r="E4" s="17">
        <v>0.88888888888888884</v>
      </c>
      <c r="F4" s="5">
        <v>232</v>
      </c>
      <c r="G4" s="17">
        <v>0.8315412186379928</v>
      </c>
      <c r="H4" s="18">
        <v>3.2251012145748992</v>
      </c>
    </row>
    <row r="5" spans="1:8" x14ac:dyDescent="0.25">
      <c r="A5" s="50"/>
      <c r="B5" s="3" t="s">
        <v>4</v>
      </c>
      <c r="C5" s="5">
        <v>373</v>
      </c>
      <c r="D5" s="5">
        <v>340</v>
      </c>
      <c r="E5" s="17">
        <v>0.91152815013404831</v>
      </c>
      <c r="F5" s="5">
        <v>305</v>
      </c>
      <c r="G5" s="17">
        <v>0.81769436997319034</v>
      </c>
      <c r="H5" s="18">
        <v>3.187462686567164</v>
      </c>
    </row>
    <row r="6" spans="1:8" x14ac:dyDescent="0.25">
      <c r="A6" s="50"/>
      <c r="B6" s="3" t="s">
        <v>5</v>
      </c>
      <c r="C6" s="5">
        <v>383</v>
      </c>
      <c r="D6" s="5">
        <v>347</v>
      </c>
      <c r="E6" s="17">
        <v>0.90600522193211486</v>
      </c>
      <c r="F6" s="5">
        <v>312</v>
      </c>
      <c r="G6" s="17">
        <v>0.81462140992167098</v>
      </c>
      <c r="H6" s="18">
        <v>3.129737609329446</v>
      </c>
    </row>
    <row r="7" spans="1:8" x14ac:dyDescent="0.25">
      <c r="A7" s="50" t="s">
        <v>8</v>
      </c>
      <c r="B7" s="3" t="s">
        <v>1</v>
      </c>
      <c r="C7" s="5">
        <v>147</v>
      </c>
      <c r="D7" s="5">
        <v>134</v>
      </c>
      <c r="E7" s="17">
        <v>0.91156462585034015</v>
      </c>
      <c r="F7" s="5">
        <v>117</v>
      </c>
      <c r="G7" s="17">
        <v>0.79591836734693877</v>
      </c>
      <c r="H7" s="18">
        <v>2.7902255639097739</v>
      </c>
    </row>
    <row r="8" spans="1:8" x14ac:dyDescent="0.25">
      <c r="A8" s="50"/>
      <c r="B8" s="3" t="s">
        <v>2</v>
      </c>
      <c r="C8" s="5">
        <v>209</v>
      </c>
      <c r="D8" s="5">
        <v>186</v>
      </c>
      <c r="E8" s="17">
        <v>0.88995215311004783</v>
      </c>
      <c r="F8" s="5">
        <v>164</v>
      </c>
      <c r="G8" s="17">
        <v>0.78468899521531099</v>
      </c>
      <c r="H8" s="18">
        <v>2.8526881720430111</v>
      </c>
    </row>
    <row r="9" spans="1:8" x14ac:dyDescent="0.25">
      <c r="A9" s="50"/>
      <c r="B9" s="3" t="s">
        <v>3</v>
      </c>
      <c r="C9" s="5">
        <v>200</v>
      </c>
      <c r="D9" s="5">
        <v>179</v>
      </c>
      <c r="E9" s="17">
        <v>0.89500000000000002</v>
      </c>
      <c r="F9" s="5">
        <v>160</v>
      </c>
      <c r="G9" s="17">
        <v>0.8</v>
      </c>
      <c r="H9" s="18">
        <v>2.8971751412429381</v>
      </c>
    </row>
    <row r="10" spans="1:8" x14ac:dyDescent="0.25">
      <c r="A10" s="50"/>
      <c r="B10" s="3" t="s">
        <v>4</v>
      </c>
      <c r="C10" s="5">
        <v>245</v>
      </c>
      <c r="D10" s="5">
        <v>230</v>
      </c>
      <c r="E10" s="17">
        <v>0.93877551020408168</v>
      </c>
      <c r="F10" s="5">
        <v>200</v>
      </c>
      <c r="G10" s="17">
        <v>0.81632653061224492</v>
      </c>
      <c r="H10" s="18">
        <v>2.8912663755458516</v>
      </c>
    </row>
    <row r="11" spans="1:8" x14ac:dyDescent="0.25">
      <c r="A11" s="50"/>
      <c r="B11" s="3" t="s">
        <v>5</v>
      </c>
      <c r="C11" s="5">
        <v>215</v>
      </c>
      <c r="D11" s="5">
        <v>203</v>
      </c>
      <c r="E11" s="17">
        <v>0.94418604651162785</v>
      </c>
      <c r="F11" s="5">
        <v>170</v>
      </c>
      <c r="G11" s="17">
        <v>0.79069767441860461</v>
      </c>
      <c r="H11" s="18">
        <v>2.8236453201970435</v>
      </c>
    </row>
    <row r="12" spans="1:8" ht="30" x14ac:dyDescent="0.25">
      <c r="A12" s="36" t="s">
        <v>66</v>
      </c>
      <c r="B12" s="2" t="s">
        <v>37</v>
      </c>
      <c r="C12" s="12" t="s">
        <v>89</v>
      </c>
      <c r="D12" s="12" t="s">
        <v>90</v>
      </c>
      <c r="E12" s="13" t="s">
        <v>91</v>
      </c>
      <c r="F12" s="12" t="s">
        <v>92</v>
      </c>
      <c r="G12" s="13" t="s">
        <v>38</v>
      </c>
      <c r="H12" s="14" t="s">
        <v>93</v>
      </c>
    </row>
    <row r="13" spans="1:8" x14ac:dyDescent="0.25">
      <c r="A13" s="56" t="s">
        <v>67</v>
      </c>
      <c r="B13" s="3" t="s">
        <v>1</v>
      </c>
      <c r="C13" s="5">
        <v>16</v>
      </c>
      <c r="D13" s="5">
        <v>14</v>
      </c>
      <c r="E13" s="17">
        <v>0.875</v>
      </c>
      <c r="F13" s="5">
        <v>13</v>
      </c>
      <c r="G13" s="17">
        <v>0.8125</v>
      </c>
      <c r="H13" s="18">
        <v>2.6428571428571428</v>
      </c>
    </row>
    <row r="14" spans="1:8" x14ac:dyDescent="0.25">
      <c r="A14" s="57"/>
      <c r="B14" s="3" t="s">
        <v>2</v>
      </c>
      <c r="C14" s="5">
        <v>22</v>
      </c>
      <c r="D14" s="5">
        <v>20</v>
      </c>
      <c r="E14" s="17">
        <v>0.90909090909090906</v>
      </c>
      <c r="F14" s="5">
        <v>16</v>
      </c>
      <c r="G14" s="17">
        <v>0.72727272727272729</v>
      </c>
      <c r="H14" s="18">
        <v>2.415</v>
      </c>
    </row>
    <row r="15" spans="1:8" x14ac:dyDescent="0.25">
      <c r="A15" s="57"/>
      <c r="B15" s="3" t="s">
        <v>3</v>
      </c>
      <c r="C15" s="5">
        <v>24</v>
      </c>
      <c r="D15" s="5">
        <v>22</v>
      </c>
      <c r="E15" s="17">
        <v>0.91666666666666663</v>
      </c>
      <c r="F15" s="5">
        <v>19</v>
      </c>
      <c r="G15" s="17">
        <v>0.79166666666666663</v>
      </c>
      <c r="H15" s="18">
        <v>2.6454545454545451</v>
      </c>
    </row>
    <row r="16" spans="1:8" x14ac:dyDescent="0.25">
      <c r="A16" s="57"/>
      <c r="B16" s="3" t="s">
        <v>4</v>
      </c>
      <c r="C16" s="5">
        <v>22</v>
      </c>
      <c r="D16" s="5">
        <v>21</v>
      </c>
      <c r="E16" s="17">
        <v>0.95454545454545459</v>
      </c>
      <c r="F16" s="5">
        <v>12</v>
      </c>
      <c r="G16" s="17">
        <v>0.54545454545454541</v>
      </c>
      <c r="H16" s="18">
        <v>1.8571428571428572</v>
      </c>
    </row>
    <row r="17" spans="1:8" x14ac:dyDescent="0.25">
      <c r="A17" s="58"/>
      <c r="B17" s="3" t="s">
        <v>5</v>
      </c>
      <c r="C17" s="5">
        <v>24</v>
      </c>
      <c r="D17" s="5">
        <v>21</v>
      </c>
      <c r="E17" s="17">
        <v>0.875</v>
      </c>
      <c r="F17" s="5">
        <v>20</v>
      </c>
      <c r="G17" s="17">
        <v>0.83333333333333337</v>
      </c>
      <c r="H17" s="18">
        <v>3.1761904761904765</v>
      </c>
    </row>
    <row r="18" spans="1:8" x14ac:dyDescent="0.25">
      <c r="A18" s="55" t="s">
        <v>68</v>
      </c>
      <c r="B18" s="3" t="s">
        <v>1</v>
      </c>
      <c r="C18" s="21">
        <v>3</v>
      </c>
      <c r="D18" s="21">
        <v>3</v>
      </c>
      <c r="E18" s="17">
        <v>1</v>
      </c>
      <c r="F18" s="21">
        <v>3</v>
      </c>
      <c r="G18" s="17">
        <v>1</v>
      </c>
      <c r="H18" s="22">
        <v>3.6666666666666665</v>
      </c>
    </row>
    <row r="19" spans="1:8" x14ac:dyDescent="0.25">
      <c r="A19" s="55"/>
      <c r="B19" s="3" t="s">
        <v>2</v>
      </c>
      <c r="C19" s="5">
        <v>1</v>
      </c>
      <c r="D19" s="5">
        <v>1</v>
      </c>
      <c r="E19" s="17">
        <v>1</v>
      </c>
      <c r="F19" s="5">
        <v>1</v>
      </c>
      <c r="G19" s="17">
        <v>1</v>
      </c>
      <c r="H19" s="18">
        <v>2</v>
      </c>
    </row>
    <row r="20" spans="1:8" x14ac:dyDescent="0.25">
      <c r="A20" s="55"/>
      <c r="B20" s="3" t="s">
        <v>3</v>
      </c>
      <c r="C20" s="21">
        <v>7</v>
      </c>
      <c r="D20" s="21">
        <v>5</v>
      </c>
      <c r="E20" s="17">
        <v>0.7142857142857143</v>
      </c>
      <c r="F20" s="21">
        <v>4</v>
      </c>
      <c r="G20" s="17">
        <v>0.5714285714285714</v>
      </c>
      <c r="H20" s="22">
        <v>2.8600000000000003</v>
      </c>
    </row>
    <row r="21" spans="1:8" x14ac:dyDescent="0.25">
      <c r="A21" s="55"/>
      <c r="B21" s="3" t="s">
        <v>4</v>
      </c>
      <c r="C21" s="5">
        <v>2</v>
      </c>
      <c r="D21" s="5">
        <v>2</v>
      </c>
      <c r="E21" s="17">
        <v>1</v>
      </c>
      <c r="F21" s="5">
        <v>2</v>
      </c>
      <c r="G21" s="17">
        <v>1</v>
      </c>
      <c r="H21" s="18">
        <v>3.85</v>
      </c>
    </row>
    <row r="22" spans="1:8" x14ac:dyDescent="0.25">
      <c r="A22" s="55"/>
      <c r="B22" s="3" t="s">
        <v>5</v>
      </c>
      <c r="C22" s="5">
        <v>3</v>
      </c>
      <c r="D22" s="5">
        <v>3</v>
      </c>
      <c r="E22" s="17">
        <v>1</v>
      </c>
      <c r="F22" s="5">
        <v>3</v>
      </c>
      <c r="G22" s="17">
        <v>1</v>
      </c>
      <c r="H22" s="18">
        <v>3.6666666666666665</v>
      </c>
    </row>
    <row r="23" spans="1:8" x14ac:dyDescent="0.25">
      <c r="A23" s="50" t="s">
        <v>15</v>
      </c>
      <c r="B23" s="3" t="s">
        <v>1</v>
      </c>
      <c r="C23" s="5">
        <v>7</v>
      </c>
      <c r="D23" s="5">
        <v>6</v>
      </c>
      <c r="E23" s="17">
        <v>0.8571428571428571</v>
      </c>
      <c r="F23" s="5">
        <v>6</v>
      </c>
      <c r="G23" s="17">
        <v>0.8571428571428571</v>
      </c>
      <c r="H23" s="18">
        <v>3.45</v>
      </c>
    </row>
    <row r="24" spans="1:8" x14ac:dyDescent="0.25">
      <c r="A24" s="50"/>
      <c r="B24" s="3" t="s">
        <v>2</v>
      </c>
      <c r="C24" s="5">
        <v>16</v>
      </c>
      <c r="D24" s="5">
        <v>15</v>
      </c>
      <c r="E24" s="17">
        <v>0.9375</v>
      </c>
      <c r="F24" s="5">
        <v>13</v>
      </c>
      <c r="G24" s="17">
        <v>0.8125</v>
      </c>
      <c r="H24" s="18">
        <v>2.92</v>
      </c>
    </row>
    <row r="25" spans="1:8" x14ac:dyDescent="0.25">
      <c r="A25" s="50"/>
      <c r="B25" s="3" t="s">
        <v>3</v>
      </c>
      <c r="C25" s="21">
        <v>15</v>
      </c>
      <c r="D25" s="21">
        <v>14</v>
      </c>
      <c r="E25" s="17">
        <v>0.93333333333333335</v>
      </c>
      <c r="F25" s="21">
        <v>14</v>
      </c>
      <c r="G25" s="17">
        <v>0.93333333333333335</v>
      </c>
      <c r="H25" s="22">
        <v>2.9428571428571431</v>
      </c>
    </row>
    <row r="26" spans="1:8" x14ac:dyDescent="0.25">
      <c r="A26" s="50"/>
      <c r="B26" s="3" t="s">
        <v>4</v>
      </c>
      <c r="C26" s="5">
        <v>26</v>
      </c>
      <c r="D26" s="5">
        <v>25</v>
      </c>
      <c r="E26" s="17">
        <v>0.96153846153846156</v>
      </c>
      <c r="F26" s="5">
        <v>25</v>
      </c>
      <c r="G26" s="17">
        <v>0.96153846153846156</v>
      </c>
      <c r="H26" s="18">
        <v>3.6440000000000001</v>
      </c>
    </row>
    <row r="27" spans="1:8" x14ac:dyDescent="0.25">
      <c r="A27" s="50"/>
      <c r="B27" s="3" t="s">
        <v>5</v>
      </c>
      <c r="C27" s="5">
        <v>10</v>
      </c>
      <c r="D27" s="5">
        <v>10</v>
      </c>
      <c r="E27" s="17">
        <v>1</v>
      </c>
      <c r="F27" s="5">
        <v>9</v>
      </c>
      <c r="G27" s="17">
        <v>0.9</v>
      </c>
      <c r="H27" s="18">
        <v>3.17</v>
      </c>
    </row>
    <row r="28" spans="1:8" x14ac:dyDescent="0.25">
      <c r="A28" s="50" t="s">
        <v>16</v>
      </c>
      <c r="B28" s="3" t="s">
        <v>1</v>
      </c>
      <c r="C28" s="5">
        <v>5</v>
      </c>
      <c r="D28" s="5">
        <v>3</v>
      </c>
      <c r="E28" s="17">
        <v>0.6</v>
      </c>
      <c r="F28" s="5">
        <v>3</v>
      </c>
      <c r="G28" s="17">
        <v>0.6</v>
      </c>
      <c r="H28" s="18">
        <v>3.3333333333333335</v>
      </c>
    </row>
    <row r="29" spans="1:8" x14ac:dyDescent="0.25">
      <c r="A29" s="50"/>
      <c r="B29" s="3" t="s">
        <v>2</v>
      </c>
      <c r="C29" s="5">
        <v>10</v>
      </c>
      <c r="D29" s="5">
        <v>9</v>
      </c>
      <c r="E29" s="17">
        <v>0.9</v>
      </c>
      <c r="F29" s="5">
        <v>9</v>
      </c>
      <c r="G29" s="17">
        <v>0.9</v>
      </c>
      <c r="H29" s="18">
        <v>3.3</v>
      </c>
    </row>
    <row r="30" spans="1:8" x14ac:dyDescent="0.25">
      <c r="A30" s="50"/>
      <c r="B30" s="3" t="s">
        <v>3</v>
      </c>
      <c r="C30" s="5">
        <v>11</v>
      </c>
      <c r="D30" s="5">
        <v>11</v>
      </c>
      <c r="E30" s="17">
        <v>1</v>
      </c>
      <c r="F30" s="5">
        <v>9</v>
      </c>
      <c r="G30" s="17">
        <v>0.81818181818181823</v>
      </c>
      <c r="H30" s="18">
        <v>2.8181818181818183</v>
      </c>
    </row>
    <row r="31" spans="1:8" x14ac:dyDescent="0.25">
      <c r="A31" s="50"/>
      <c r="B31" s="3" t="s">
        <v>4</v>
      </c>
      <c r="C31" s="5">
        <v>19</v>
      </c>
      <c r="D31" s="5">
        <v>19</v>
      </c>
      <c r="E31" s="17">
        <v>1</v>
      </c>
      <c r="F31" s="5">
        <v>17</v>
      </c>
      <c r="G31" s="17">
        <v>0.89473684210526316</v>
      </c>
      <c r="H31" s="18">
        <v>2.857894736842105</v>
      </c>
    </row>
    <row r="32" spans="1:8" x14ac:dyDescent="0.25">
      <c r="A32" s="50"/>
      <c r="B32" s="3" t="s">
        <v>5</v>
      </c>
      <c r="C32" s="5">
        <v>10</v>
      </c>
      <c r="D32" s="5">
        <v>8</v>
      </c>
      <c r="E32" s="17">
        <v>0.8</v>
      </c>
      <c r="F32" s="5">
        <v>7</v>
      </c>
      <c r="G32" s="17">
        <v>0.7</v>
      </c>
      <c r="H32" s="18">
        <v>3.1749999999999998</v>
      </c>
    </row>
    <row r="33" spans="1:8" x14ac:dyDescent="0.25">
      <c r="A33" s="50" t="s">
        <v>17</v>
      </c>
      <c r="B33" s="3" t="s">
        <v>1</v>
      </c>
      <c r="C33" s="5">
        <v>126</v>
      </c>
      <c r="D33" s="5">
        <v>114</v>
      </c>
      <c r="E33" s="17">
        <v>0.90476190476190477</v>
      </c>
      <c r="F33" s="5">
        <v>100</v>
      </c>
      <c r="G33" s="17">
        <v>0.79365079365079361</v>
      </c>
      <c r="H33" s="18">
        <v>2.9427272727272724</v>
      </c>
    </row>
    <row r="34" spans="1:8" x14ac:dyDescent="0.25">
      <c r="A34" s="50"/>
      <c r="B34" s="3" t="s">
        <v>2</v>
      </c>
      <c r="C34" s="5">
        <v>166</v>
      </c>
      <c r="D34" s="5">
        <v>149</v>
      </c>
      <c r="E34" s="17">
        <v>0.89759036144578308</v>
      </c>
      <c r="F34" s="5">
        <v>127</v>
      </c>
      <c r="G34" s="17">
        <v>0.76506024096385539</v>
      </c>
      <c r="H34" s="18">
        <v>2.6865771812080537</v>
      </c>
    </row>
    <row r="35" spans="1:8" x14ac:dyDescent="0.25">
      <c r="A35" s="50"/>
      <c r="B35" s="3" t="s">
        <v>3</v>
      </c>
      <c r="C35" s="5">
        <v>191</v>
      </c>
      <c r="D35" s="5">
        <v>170</v>
      </c>
      <c r="E35" s="17">
        <v>0.89005235602094246</v>
      </c>
      <c r="F35" s="5">
        <v>151</v>
      </c>
      <c r="G35" s="17">
        <v>0.79057591623036649</v>
      </c>
      <c r="H35" s="18">
        <v>3.0070588235294116</v>
      </c>
    </row>
    <row r="36" spans="1:8" x14ac:dyDescent="0.25">
      <c r="A36" s="50"/>
      <c r="B36" s="3" t="s">
        <v>4</v>
      </c>
      <c r="C36" s="5">
        <v>214</v>
      </c>
      <c r="D36" s="5">
        <v>200</v>
      </c>
      <c r="E36" s="17">
        <v>0.93457943925233644</v>
      </c>
      <c r="F36" s="5">
        <v>169</v>
      </c>
      <c r="G36" s="17">
        <v>0.78971962616822433</v>
      </c>
      <c r="H36" s="18">
        <v>2.7959999999999998</v>
      </c>
    </row>
    <row r="37" spans="1:8" x14ac:dyDescent="0.25">
      <c r="A37" s="50"/>
      <c r="B37" s="3" t="s">
        <v>5</v>
      </c>
      <c r="C37" s="5">
        <v>250</v>
      </c>
      <c r="D37" s="5">
        <v>222</v>
      </c>
      <c r="E37" s="17">
        <v>0.88800000000000001</v>
      </c>
      <c r="F37" s="5">
        <v>183</v>
      </c>
      <c r="G37" s="17">
        <v>0.73199999999999998</v>
      </c>
      <c r="H37" s="18">
        <v>2.7977375565610858</v>
      </c>
    </row>
    <row r="38" spans="1:8" x14ac:dyDescent="0.25">
      <c r="A38" s="50" t="s">
        <v>18</v>
      </c>
      <c r="B38" s="3" t="s">
        <v>1</v>
      </c>
      <c r="C38" s="5" t="s">
        <v>14</v>
      </c>
      <c r="D38" s="5" t="s">
        <v>14</v>
      </c>
      <c r="E38" s="17" t="s">
        <v>14</v>
      </c>
      <c r="F38" s="5" t="s">
        <v>14</v>
      </c>
      <c r="G38" s="17" t="s">
        <v>14</v>
      </c>
      <c r="H38" s="18" t="s">
        <v>14</v>
      </c>
    </row>
    <row r="39" spans="1:8" x14ac:dyDescent="0.25">
      <c r="A39" s="50"/>
      <c r="B39" s="3" t="s">
        <v>2</v>
      </c>
      <c r="C39" s="5">
        <v>6</v>
      </c>
      <c r="D39" s="5">
        <v>4</v>
      </c>
      <c r="E39" s="17">
        <v>0.66666666666666663</v>
      </c>
      <c r="F39" s="5">
        <v>4</v>
      </c>
      <c r="G39" s="17">
        <v>0.66666666666666663</v>
      </c>
      <c r="H39" s="18">
        <v>3.6750000000000003</v>
      </c>
    </row>
    <row r="40" spans="1:8" x14ac:dyDescent="0.25">
      <c r="A40" s="50"/>
      <c r="B40" s="3" t="s">
        <v>3</v>
      </c>
      <c r="C40" s="5" t="s">
        <v>14</v>
      </c>
      <c r="D40" s="5" t="s">
        <v>14</v>
      </c>
      <c r="E40" s="17" t="s">
        <v>14</v>
      </c>
      <c r="F40" s="5" t="s">
        <v>14</v>
      </c>
      <c r="G40" s="17" t="s">
        <v>14</v>
      </c>
      <c r="H40" s="18" t="s">
        <v>14</v>
      </c>
    </row>
    <row r="41" spans="1:8" x14ac:dyDescent="0.25">
      <c r="A41" s="50"/>
      <c r="B41" s="3" t="s">
        <v>4</v>
      </c>
      <c r="C41" s="5">
        <v>1</v>
      </c>
      <c r="D41" s="5">
        <v>0</v>
      </c>
      <c r="E41" s="17">
        <v>0</v>
      </c>
      <c r="F41" s="5">
        <v>0</v>
      </c>
      <c r="G41" s="17">
        <v>0</v>
      </c>
      <c r="H41" s="18" t="s">
        <v>14</v>
      </c>
    </row>
    <row r="42" spans="1:8" x14ac:dyDescent="0.25">
      <c r="A42" s="50"/>
      <c r="B42" s="3" t="s">
        <v>5</v>
      </c>
      <c r="C42" s="5">
        <v>1</v>
      </c>
      <c r="D42" s="5">
        <v>1</v>
      </c>
      <c r="E42" s="17">
        <v>1</v>
      </c>
      <c r="F42" s="5">
        <v>1</v>
      </c>
      <c r="G42" s="17">
        <v>1</v>
      </c>
      <c r="H42" s="18">
        <v>2</v>
      </c>
    </row>
    <row r="43" spans="1:8" x14ac:dyDescent="0.25">
      <c r="A43" s="55" t="s">
        <v>69</v>
      </c>
      <c r="B43" s="3" t="s">
        <v>1</v>
      </c>
      <c r="C43" s="5">
        <v>190</v>
      </c>
      <c r="D43" s="5">
        <v>171</v>
      </c>
      <c r="E43" s="17">
        <v>0.9</v>
      </c>
      <c r="F43" s="5">
        <v>157</v>
      </c>
      <c r="G43" s="17">
        <v>0.82631578947368423</v>
      </c>
      <c r="H43" s="18">
        <v>3.2497041420118338</v>
      </c>
    </row>
    <row r="44" spans="1:8" x14ac:dyDescent="0.25">
      <c r="A44" s="55"/>
      <c r="B44" s="3" t="s">
        <v>2</v>
      </c>
      <c r="C44" s="5">
        <v>219</v>
      </c>
      <c r="D44" s="5">
        <v>197</v>
      </c>
      <c r="E44" s="17">
        <v>0.8995433789954338</v>
      </c>
      <c r="F44" s="5">
        <v>179</v>
      </c>
      <c r="G44" s="17">
        <v>0.81735159817351599</v>
      </c>
      <c r="H44" s="18">
        <v>3.1350253807106601</v>
      </c>
    </row>
    <row r="45" spans="1:8" x14ac:dyDescent="0.25">
      <c r="A45" s="55"/>
      <c r="B45" s="3" t="s">
        <v>3</v>
      </c>
      <c r="C45" s="5">
        <v>202</v>
      </c>
      <c r="D45" s="5">
        <v>182</v>
      </c>
      <c r="E45" s="17">
        <v>0.90099009900990101</v>
      </c>
      <c r="F45" s="5">
        <v>174</v>
      </c>
      <c r="G45" s="17">
        <v>0.86138613861386137</v>
      </c>
      <c r="H45" s="18">
        <v>3.2055865921787707</v>
      </c>
    </row>
    <row r="46" spans="1:8" x14ac:dyDescent="0.25">
      <c r="A46" s="55"/>
      <c r="B46" s="3" t="s">
        <v>4</v>
      </c>
      <c r="C46" s="5">
        <v>296</v>
      </c>
      <c r="D46" s="5">
        <v>267</v>
      </c>
      <c r="E46" s="17">
        <v>0.90202702702702697</v>
      </c>
      <c r="F46" s="5">
        <v>248</v>
      </c>
      <c r="G46" s="17">
        <v>0.83783783783783783</v>
      </c>
      <c r="H46" s="18">
        <v>3.3417624521072797</v>
      </c>
    </row>
    <row r="47" spans="1:8" x14ac:dyDescent="0.25">
      <c r="A47" s="55"/>
      <c r="B47" s="3" t="s">
        <v>5</v>
      </c>
      <c r="C47" s="5">
        <v>260</v>
      </c>
      <c r="D47" s="5">
        <v>247</v>
      </c>
      <c r="E47" s="17">
        <v>0.95</v>
      </c>
      <c r="F47" s="5">
        <v>228</v>
      </c>
      <c r="G47" s="17">
        <v>0.87692307692307692</v>
      </c>
      <c r="H47" s="18">
        <v>3.177868852459016</v>
      </c>
    </row>
    <row r="48" spans="1:8" x14ac:dyDescent="0.25">
      <c r="A48" s="55" t="s">
        <v>70</v>
      </c>
      <c r="B48" s="3" t="s">
        <v>1</v>
      </c>
      <c r="C48" s="5">
        <v>32</v>
      </c>
      <c r="D48" s="5">
        <v>28</v>
      </c>
      <c r="E48" s="17">
        <v>0.875</v>
      </c>
      <c r="F48" s="5">
        <v>25</v>
      </c>
      <c r="G48" s="17">
        <v>0.78125</v>
      </c>
      <c r="H48" s="18">
        <v>2.9629629629629628</v>
      </c>
    </row>
    <row r="49" spans="1:8" x14ac:dyDescent="0.25">
      <c r="A49" s="55"/>
      <c r="B49" s="3" t="s">
        <v>2</v>
      </c>
      <c r="C49" s="5">
        <v>34</v>
      </c>
      <c r="D49" s="5">
        <v>26</v>
      </c>
      <c r="E49" s="17">
        <v>0.76470588235294112</v>
      </c>
      <c r="F49" s="5">
        <v>24</v>
      </c>
      <c r="G49" s="17">
        <v>0.70588235294117652</v>
      </c>
      <c r="H49" s="18">
        <v>3.0807692307692305</v>
      </c>
    </row>
    <row r="50" spans="1:8" x14ac:dyDescent="0.25">
      <c r="A50" s="55"/>
      <c r="B50" s="3" t="s">
        <v>3</v>
      </c>
      <c r="C50" s="5">
        <v>29</v>
      </c>
      <c r="D50" s="5">
        <v>25</v>
      </c>
      <c r="E50" s="17">
        <v>0.86206896551724133</v>
      </c>
      <c r="F50" s="5">
        <v>23</v>
      </c>
      <c r="G50" s="17">
        <v>0.7931034482758621</v>
      </c>
      <c r="H50" s="18">
        <v>3.32</v>
      </c>
    </row>
    <row r="51" spans="1:8" x14ac:dyDescent="0.25">
      <c r="A51" s="55"/>
      <c r="B51" s="3" t="s">
        <v>4</v>
      </c>
      <c r="C51" s="5">
        <v>41</v>
      </c>
      <c r="D51" s="5">
        <v>39</v>
      </c>
      <c r="E51" s="17">
        <v>0.95121951219512191</v>
      </c>
      <c r="F51" s="5">
        <v>35</v>
      </c>
      <c r="G51" s="17">
        <v>0.85365853658536583</v>
      </c>
      <c r="H51" s="18">
        <v>3.0538461538461541</v>
      </c>
    </row>
    <row r="52" spans="1:8" x14ac:dyDescent="0.25">
      <c r="A52" s="55"/>
      <c r="B52" s="3" t="s">
        <v>5</v>
      </c>
      <c r="C52" s="5">
        <v>44</v>
      </c>
      <c r="D52" s="5">
        <v>41</v>
      </c>
      <c r="E52" s="17">
        <v>0.93181818181818177</v>
      </c>
      <c r="F52" s="5">
        <v>35</v>
      </c>
      <c r="G52" s="17">
        <v>0.79545454545454541</v>
      </c>
      <c r="H52" s="18">
        <v>3.0780487804878049</v>
      </c>
    </row>
    <row r="53" spans="1:8" x14ac:dyDescent="0.25">
      <c r="A53" s="55" t="s">
        <v>71</v>
      </c>
      <c r="B53" s="3" t="s">
        <v>1</v>
      </c>
      <c r="C53" s="5">
        <v>11</v>
      </c>
      <c r="D53" s="5">
        <v>8</v>
      </c>
      <c r="E53" s="17">
        <v>0.72727272727272729</v>
      </c>
      <c r="F53" s="5">
        <v>7</v>
      </c>
      <c r="G53" s="17">
        <v>0.63636363636363635</v>
      </c>
      <c r="H53" s="18">
        <v>3.2125000000000004</v>
      </c>
    </row>
    <row r="54" spans="1:8" x14ac:dyDescent="0.25">
      <c r="A54" s="55"/>
      <c r="B54" s="3" t="s">
        <v>2</v>
      </c>
      <c r="C54" s="5">
        <v>12</v>
      </c>
      <c r="D54" s="5">
        <v>11</v>
      </c>
      <c r="E54" s="17">
        <v>0.91666666666666663</v>
      </c>
      <c r="F54" s="5">
        <v>10</v>
      </c>
      <c r="G54" s="17">
        <v>0.83333333333333337</v>
      </c>
      <c r="H54" s="18">
        <v>2.9727272727272727</v>
      </c>
    </row>
    <row r="55" spans="1:8" x14ac:dyDescent="0.25">
      <c r="A55" s="55"/>
      <c r="B55" s="3" t="s">
        <v>3</v>
      </c>
      <c r="C55" s="5">
        <v>5</v>
      </c>
      <c r="D55" s="5">
        <v>3</v>
      </c>
      <c r="E55" s="17">
        <v>0.6</v>
      </c>
      <c r="F55" s="5">
        <v>3</v>
      </c>
      <c r="G55" s="17">
        <v>0.6</v>
      </c>
      <c r="H55" s="18">
        <v>3.6666666666666665</v>
      </c>
    </row>
    <row r="56" spans="1:8" x14ac:dyDescent="0.25">
      <c r="A56" s="55"/>
      <c r="B56" s="3" t="s">
        <v>4</v>
      </c>
      <c r="C56" s="5">
        <v>5</v>
      </c>
      <c r="D56" s="5">
        <v>5</v>
      </c>
      <c r="E56" s="17">
        <v>1</v>
      </c>
      <c r="F56" s="5">
        <v>4</v>
      </c>
      <c r="G56" s="17">
        <v>0.8</v>
      </c>
      <c r="H56" s="18">
        <v>2.8</v>
      </c>
    </row>
    <row r="57" spans="1:8" x14ac:dyDescent="0.25">
      <c r="A57" s="55"/>
      <c r="B57" s="3" t="s">
        <v>5</v>
      </c>
      <c r="C57" s="5">
        <v>3</v>
      </c>
      <c r="D57" s="5">
        <v>2</v>
      </c>
      <c r="E57" s="17">
        <v>0.66666666666666663</v>
      </c>
      <c r="F57" s="5">
        <v>1</v>
      </c>
      <c r="G57" s="17">
        <v>0.33333333333333331</v>
      </c>
      <c r="H57" s="18">
        <v>2</v>
      </c>
    </row>
  </sheetData>
  <mergeCells count="11">
    <mergeCell ref="A28:A32"/>
    <mergeCell ref="A2:A6"/>
    <mergeCell ref="A7:A11"/>
    <mergeCell ref="A13:A17"/>
    <mergeCell ref="A18:A22"/>
    <mergeCell ref="A23:A27"/>
    <mergeCell ref="A33:A37"/>
    <mergeCell ref="A38:A42"/>
    <mergeCell ref="A43:A47"/>
    <mergeCell ref="A48:A52"/>
    <mergeCell ref="A53:A57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B5" sqref="B5"/>
    </sheetView>
  </sheetViews>
  <sheetFormatPr defaultRowHeight="15" x14ac:dyDescent="0.25"/>
  <cols>
    <col min="1" max="1" width="23.28515625" customWidth="1"/>
  </cols>
  <sheetData>
    <row r="1" spans="1:6" x14ac:dyDescent="0.25">
      <c r="A1" s="59" t="s">
        <v>41</v>
      </c>
      <c r="B1" s="60"/>
      <c r="C1" s="60"/>
      <c r="D1" s="60"/>
      <c r="E1" s="60"/>
      <c r="F1" s="60"/>
    </row>
    <row r="2" spans="1:6" x14ac:dyDescent="0.25">
      <c r="A2" s="61" t="s">
        <v>94</v>
      </c>
      <c r="B2" s="46" t="s">
        <v>95</v>
      </c>
      <c r="C2" s="46"/>
      <c r="D2" s="46"/>
      <c r="E2" s="46"/>
      <c r="F2" s="46"/>
    </row>
    <row r="3" spans="1:6" x14ac:dyDescent="0.25">
      <c r="A3" s="61"/>
      <c r="B3" s="34" t="s">
        <v>73</v>
      </c>
      <c r="C3" s="34" t="s">
        <v>74</v>
      </c>
      <c r="D3" s="34" t="s">
        <v>75</v>
      </c>
      <c r="E3" s="34" t="s">
        <v>76</v>
      </c>
      <c r="F3" s="34" t="s">
        <v>77</v>
      </c>
    </row>
    <row r="4" spans="1:6" x14ac:dyDescent="0.25">
      <c r="A4" s="44" t="s">
        <v>72</v>
      </c>
      <c r="B4" s="62" t="s">
        <v>14</v>
      </c>
      <c r="C4" s="62" t="s">
        <v>14</v>
      </c>
      <c r="D4" s="62" t="s">
        <v>14</v>
      </c>
      <c r="E4" s="62" t="s">
        <v>14</v>
      </c>
      <c r="F4" s="62" t="s">
        <v>14</v>
      </c>
    </row>
    <row r="5" spans="1:6" x14ac:dyDescent="0.25">
      <c r="A5" s="44" t="s">
        <v>96</v>
      </c>
      <c r="B5" s="1">
        <v>5</v>
      </c>
      <c r="C5" s="1">
        <v>9</v>
      </c>
      <c r="D5" s="1">
        <v>10</v>
      </c>
      <c r="E5" s="1">
        <v>8</v>
      </c>
      <c r="F5" s="1">
        <v>3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sqref="A1:A1048576"/>
    </sheetView>
  </sheetViews>
  <sheetFormatPr defaultRowHeight="15" x14ac:dyDescent="0.25"/>
  <cols>
    <col min="1" max="1" width="15.42578125" style="41" customWidth="1"/>
    <col min="2" max="11" width="11.7109375" style="9" customWidth="1"/>
  </cols>
  <sheetData>
    <row r="1" spans="1:11" ht="45" x14ac:dyDescent="0.25">
      <c r="A1" s="45" t="s">
        <v>37</v>
      </c>
      <c r="B1" s="12" t="s">
        <v>78</v>
      </c>
      <c r="C1" s="12" t="s">
        <v>79</v>
      </c>
      <c r="D1" s="12" t="s">
        <v>80</v>
      </c>
      <c r="E1" s="12" t="s">
        <v>81</v>
      </c>
      <c r="F1" s="12" t="s">
        <v>82</v>
      </c>
      <c r="G1" s="12" t="s">
        <v>83</v>
      </c>
      <c r="H1" s="12" t="s">
        <v>84</v>
      </c>
      <c r="I1" s="12" t="s">
        <v>85</v>
      </c>
      <c r="J1" s="12" t="s">
        <v>86</v>
      </c>
      <c r="K1" s="12" t="s">
        <v>87</v>
      </c>
    </row>
    <row r="2" spans="1:11" x14ac:dyDescent="0.25">
      <c r="A2" s="37" t="s">
        <v>1</v>
      </c>
      <c r="B2" s="11">
        <v>14</v>
      </c>
      <c r="C2" s="29">
        <v>1800</v>
      </c>
      <c r="D2" s="30">
        <v>422.23786066150592</v>
      </c>
      <c r="E2" s="29">
        <v>60.000000000000007</v>
      </c>
      <c r="F2" s="29">
        <v>4.2630000000000008</v>
      </c>
      <c r="G2" s="31">
        <v>2.2650000000000006</v>
      </c>
      <c r="H2" s="30">
        <v>14.074595355383531</v>
      </c>
      <c r="I2" s="11">
        <v>367</v>
      </c>
      <c r="J2" s="11">
        <v>410</v>
      </c>
      <c r="K2" s="32">
        <v>0.89512195121951221</v>
      </c>
    </row>
    <row r="3" spans="1:11" x14ac:dyDescent="0.25">
      <c r="A3" s="37" t="s">
        <v>2</v>
      </c>
      <c r="B3" s="11">
        <v>17</v>
      </c>
      <c r="C3" s="29">
        <v>2169.6999599999999</v>
      </c>
      <c r="D3" s="30">
        <v>446.16491054904367</v>
      </c>
      <c r="E3" s="29">
        <v>72.323331999999994</v>
      </c>
      <c r="F3" s="29">
        <v>4.8630000000000013</v>
      </c>
      <c r="G3" s="31">
        <v>4.197000000000001</v>
      </c>
      <c r="H3" s="30">
        <v>14.872163684968122</v>
      </c>
      <c r="I3" s="11">
        <v>486</v>
      </c>
      <c r="J3" s="11">
        <v>536</v>
      </c>
      <c r="K3" s="32">
        <v>0.90671641791044777</v>
      </c>
    </row>
    <row r="4" spans="1:11" x14ac:dyDescent="0.25">
      <c r="A4" s="37" t="s">
        <v>3</v>
      </c>
      <c r="B4" s="11">
        <v>17</v>
      </c>
      <c r="C4" s="29">
        <v>2183.8999560000002</v>
      </c>
      <c r="D4" s="30">
        <v>449.08491795188144</v>
      </c>
      <c r="E4" s="29">
        <v>72.796665200000007</v>
      </c>
      <c r="F4" s="29">
        <v>4.8630000000000013</v>
      </c>
      <c r="G4" s="31">
        <v>2.8650000000000011</v>
      </c>
      <c r="H4" s="30">
        <v>14.969497265062715</v>
      </c>
      <c r="I4" s="11">
        <v>484</v>
      </c>
      <c r="J4" s="11">
        <v>527</v>
      </c>
      <c r="K4" s="32">
        <v>0.91840607210626191</v>
      </c>
    </row>
    <row r="5" spans="1:11" x14ac:dyDescent="0.25">
      <c r="A5" s="37" t="s">
        <v>4</v>
      </c>
      <c r="B5" s="11">
        <v>19</v>
      </c>
      <c r="C5" s="31">
        <v>2550.6</v>
      </c>
      <c r="D5" s="33">
        <v>484.32485805973812</v>
      </c>
      <c r="E5" s="31">
        <v>85.02</v>
      </c>
      <c r="F5" s="31">
        <v>5.266300000000002</v>
      </c>
      <c r="G5" s="31">
        <v>3.5998000000000019</v>
      </c>
      <c r="H5" s="33">
        <v>16.144161935324604</v>
      </c>
      <c r="I5" s="11">
        <v>617</v>
      </c>
      <c r="J5" s="11">
        <v>725</v>
      </c>
      <c r="K5" s="32">
        <v>0.8510344827586207</v>
      </c>
    </row>
    <row r="6" spans="1:11" x14ac:dyDescent="0.25">
      <c r="A6" s="37" t="s">
        <v>5</v>
      </c>
      <c r="B6" s="11">
        <v>20</v>
      </c>
      <c r="C6" s="29">
        <v>2580.8999999999996</v>
      </c>
      <c r="D6" s="30">
        <v>455.48241356793659</v>
      </c>
      <c r="E6" s="29">
        <v>86.029999999999987</v>
      </c>
      <c r="F6" s="29">
        <v>5.6663000000000014</v>
      </c>
      <c r="G6" s="31">
        <v>4.833000000000002</v>
      </c>
      <c r="H6" s="30">
        <v>15.18274711893122</v>
      </c>
      <c r="I6" s="11">
        <v>644</v>
      </c>
      <c r="J6" s="11">
        <v>791</v>
      </c>
      <c r="K6" s="32">
        <v>0.81415929203539827</v>
      </c>
    </row>
  </sheetData>
  <printOptions horizontalCentered="1"/>
  <pageMargins left="0.7" right="0.7" top="0.75" bottom="0.75" header="0.3" footer="0.3"/>
  <pageSetup scale="92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tns</cp:lastModifiedBy>
  <dcterms:created xsi:type="dcterms:W3CDTF">2017-08-30T16:06:04Z</dcterms:created>
  <dcterms:modified xsi:type="dcterms:W3CDTF">2017-10-02T22:49:14Z</dcterms:modified>
</cp:coreProperties>
</file>