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5" i="1"/>
  <c r="K33" i="1"/>
  <c r="I34" i="1"/>
  <c r="I33" i="1"/>
  <c r="G34" i="1"/>
  <c r="G35" i="1"/>
  <c r="G33" i="1"/>
  <c r="E34" i="1"/>
  <c r="E33" i="1"/>
  <c r="C34" i="1"/>
  <c r="C35" i="1"/>
  <c r="C33" i="1"/>
  <c r="K27" i="1"/>
  <c r="K28" i="1"/>
  <c r="K30" i="1"/>
  <c r="K26" i="1"/>
  <c r="I27" i="1"/>
  <c r="I30" i="1"/>
  <c r="I26" i="1"/>
  <c r="G27" i="1"/>
  <c r="G28" i="1"/>
  <c r="G29" i="1"/>
  <c r="G30" i="1"/>
  <c r="G26" i="1"/>
  <c r="E27" i="1"/>
  <c r="E28" i="1"/>
  <c r="E29" i="1"/>
  <c r="E30" i="1"/>
  <c r="E31" i="1"/>
  <c r="E26" i="1"/>
  <c r="C27" i="1"/>
  <c r="C28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4" i="1"/>
  <c r="G20" i="1"/>
  <c r="E21" i="1"/>
  <c r="E22" i="1"/>
  <c r="E23" i="1"/>
  <c r="E24" i="1"/>
  <c r="E20" i="1"/>
  <c r="C21" i="1"/>
  <c r="C22" i="1"/>
  <c r="C23" i="1"/>
  <c r="C20" i="1"/>
  <c r="K11" i="1"/>
  <c r="K13" i="1"/>
  <c r="K15" i="1"/>
  <c r="K16" i="1"/>
  <c r="K17" i="1"/>
  <c r="K9" i="1"/>
  <c r="I13" i="1"/>
  <c r="I15" i="1"/>
  <c r="I16" i="1"/>
  <c r="G12" i="1"/>
  <c r="G13" i="1"/>
  <c r="G15" i="1"/>
  <c r="G16" i="1"/>
  <c r="G9" i="1"/>
  <c r="E10" i="1"/>
  <c r="E11" i="1"/>
  <c r="E12" i="1"/>
  <c r="E13" i="1"/>
  <c r="E15" i="1"/>
  <c r="E16" i="1"/>
  <c r="E9" i="1"/>
  <c r="C11" i="1"/>
  <c r="C13" i="1"/>
  <c r="C15" i="1"/>
  <c r="C16" i="1"/>
  <c r="C9" i="1"/>
  <c r="K4" i="1"/>
  <c r="K5" i="1"/>
  <c r="I4" i="1"/>
  <c r="I5" i="1"/>
  <c r="I6" i="1"/>
  <c r="G4" i="1"/>
  <c r="G5" i="1"/>
  <c r="E4" i="1"/>
  <c r="E5" i="1"/>
  <c r="E6" i="1"/>
  <c r="C4" i="1"/>
  <c r="C5" i="1"/>
  <c r="J35" i="1"/>
  <c r="H35" i="1"/>
  <c r="I35" i="1" s="1"/>
  <c r="F35" i="1"/>
  <c r="D35" i="1"/>
  <c r="E35" i="1" s="1"/>
  <c r="B35" i="1"/>
  <c r="L34" i="1"/>
  <c r="L33" i="1"/>
  <c r="J31" i="1"/>
  <c r="K31" i="1" s="1"/>
  <c r="H31" i="1"/>
  <c r="I31" i="1" s="1"/>
  <c r="F31" i="1"/>
  <c r="G31" i="1" s="1"/>
  <c r="D31" i="1"/>
  <c r="B31" i="1"/>
  <c r="C31" i="1" s="1"/>
  <c r="L30" i="1"/>
  <c r="L28" i="1"/>
  <c r="L27" i="1"/>
  <c r="L26" i="1"/>
  <c r="J24" i="1"/>
  <c r="K24" i="1" s="1"/>
  <c r="H24" i="1"/>
  <c r="I24" i="1" s="1"/>
  <c r="F24" i="1"/>
  <c r="D24" i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6" i="1"/>
  <c r="L15" i="1"/>
  <c r="L13" i="1"/>
  <c r="L11" i="1"/>
  <c r="L9" i="1"/>
  <c r="J7" i="1"/>
  <c r="K7" i="1" s="1"/>
  <c r="H7" i="1"/>
  <c r="I7" i="1" s="1"/>
  <c r="F7" i="1"/>
  <c r="G7" i="1" s="1"/>
  <c r="D7" i="1"/>
  <c r="E7" i="1" s="1"/>
  <c r="B7" i="1"/>
  <c r="L7" i="1" s="1"/>
  <c r="L5" i="1"/>
  <c r="L4" i="1"/>
  <c r="C7" i="1" l="1"/>
  <c r="L35" i="1"/>
  <c r="L31" i="1"/>
  <c r="L24" i="1"/>
  <c r="L18" i="1"/>
</calcChain>
</file>

<file path=xl/sharedStrings.xml><?xml version="1.0" encoding="utf-8"?>
<sst xmlns="http://schemas.openxmlformats.org/spreadsheetml/2006/main" count="454" uniqueCount="78">
  <si>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</si>
  <si>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</si>
  <si>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</si>
  <si>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</si>
  <si>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</si>
  <si>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</si>
  <si>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</si>
  <si>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</si>
  <si>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</si>
  <si>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</si>
  <si>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</si>
  <si>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</si>
  <si>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</si>
  <si>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</si>
  <si>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</si>
  <si>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</si>
  <si>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</si>
  <si>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</si>
  <si>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</si>
  <si>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</si>
  <si>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</si>
  <si>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</si>
  <si>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</si>
  <si>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</si>
  <si>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</si>
  <si>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</si>
  <si>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</si>
  <si>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</si>
  <si>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</si>
  <si>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</si>
  <si>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</si>
  <si>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</si>
  <si>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</si>
  <si>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</si>
  <si>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</si>
  <si>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French
Student Characteristics</t>
  </si>
  <si>
    <t>Program</t>
  </si>
  <si>
    <t>Term</t>
  </si>
  <si>
    <t>Success Rate</t>
  </si>
  <si>
    <t>Course</t>
  </si>
  <si>
    <t>French
Success and Retention Rates by Course</t>
  </si>
  <si>
    <t>French</t>
  </si>
  <si>
    <t>FREN-120 : French I</t>
  </si>
  <si>
    <t>FREN-121 : French II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</si>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</sst>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2" xfId="0" applyBorder="1"/>
    <xf numFmtId="3" fontId="0" fillId="0" borderId="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9" fontId="0" fillId="4" borderId="2" xfId="1" applyFon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M8" sqref="M8"/>
    </sheetView>
  </sheetViews>
  <sheetFormatPr defaultRowHeight="15" x14ac:dyDescent="0.25"/>
  <cols>
    <col min="1" max="1" width="30" style="39" customWidth="1"/>
    <col min="2" max="12" width="8.28515625" style="19" customWidth="1"/>
  </cols>
  <sheetData>
    <row r="1" spans="1:12" x14ac:dyDescent="0.25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30" x14ac:dyDescent="0.25">
      <c r="A3" s="42" t="s">
        <v>0</v>
      </c>
      <c r="B3" s="51" t="s">
        <v>1</v>
      </c>
      <c r="C3" s="51"/>
      <c r="D3" s="51" t="s">
        <v>2</v>
      </c>
      <c r="E3" s="51"/>
      <c r="F3" s="51" t="s">
        <v>3</v>
      </c>
      <c r="G3" s="51"/>
      <c r="H3" s="51" t="s">
        <v>4</v>
      </c>
      <c r="I3" s="51"/>
      <c r="J3" s="51" t="s">
        <v>5</v>
      </c>
      <c r="K3" s="51"/>
      <c r="L3" s="14" t="s">
        <v>6</v>
      </c>
    </row>
    <row r="4" spans="1:12" x14ac:dyDescent="0.25">
      <c r="A4" s="38" t="s">
        <v>7</v>
      </c>
      <c r="B4" s="15">
        <v>29</v>
      </c>
      <c r="C4" s="16">
        <f t="shared" ref="C4:C5" si="0">B4/42</f>
        <v>0.69047619047619047</v>
      </c>
      <c r="D4" s="15">
        <v>20</v>
      </c>
      <c r="E4" s="16">
        <f t="shared" ref="E4:E6" si="1">D4/43</f>
        <v>0.46511627906976744</v>
      </c>
      <c r="F4" s="15">
        <v>31</v>
      </c>
      <c r="G4" s="16">
        <f t="shared" ref="G4:G5" si="2">F4/51</f>
        <v>0.60784313725490191</v>
      </c>
      <c r="H4" s="15">
        <v>18</v>
      </c>
      <c r="I4" s="16">
        <f t="shared" ref="I4:I6" si="3">H4/26</f>
        <v>0.69230769230769229</v>
      </c>
      <c r="J4" s="15">
        <v>34</v>
      </c>
      <c r="K4" s="16">
        <f t="shared" ref="K4:K5" si="4">J4/57</f>
        <v>0.59649122807017541</v>
      </c>
      <c r="L4" s="16">
        <f>(J4-B4)/B4</f>
        <v>0.17241379310344829</v>
      </c>
    </row>
    <row r="5" spans="1:12" x14ac:dyDescent="0.25">
      <c r="A5" s="38" t="s">
        <v>8</v>
      </c>
      <c r="B5" s="15">
        <v>13</v>
      </c>
      <c r="C5" s="16">
        <f t="shared" si="0"/>
        <v>0.30952380952380953</v>
      </c>
      <c r="D5" s="15">
        <v>22</v>
      </c>
      <c r="E5" s="16">
        <f t="shared" si="1"/>
        <v>0.51162790697674421</v>
      </c>
      <c r="F5" s="15">
        <v>20</v>
      </c>
      <c r="G5" s="16">
        <f t="shared" si="2"/>
        <v>0.39215686274509803</v>
      </c>
      <c r="H5" s="15">
        <v>7</v>
      </c>
      <c r="I5" s="16">
        <f t="shared" si="3"/>
        <v>0.26923076923076922</v>
      </c>
      <c r="J5" s="15">
        <v>23</v>
      </c>
      <c r="K5" s="16">
        <f t="shared" si="4"/>
        <v>0.40350877192982454</v>
      </c>
      <c r="L5" s="16">
        <f t="shared" ref="L5:L7" si="5">(J5-B5)/B5</f>
        <v>0.76923076923076927</v>
      </c>
    </row>
    <row r="6" spans="1:12" x14ac:dyDescent="0.25">
      <c r="A6" s="38" t="s">
        <v>9</v>
      </c>
      <c r="B6" s="31" t="s">
        <v>14</v>
      </c>
      <c r="C6" s="31" t="s">
        <v>14</v>
      </c>
      <c r="D6" s="15">
        <v>1</v>
      </c>
      <c r="E6" s="16">
        <f t="shared" si="1"/>
        <v>2.3255813953488372E-2</v>
      </c>
      <c r="F6" s="31" t="s">
        <v>14</v>
      </c>
      <c r="G6" s="31" t="s">
        <v>14</v>
      </c>
      <c r="H6" s="15">
        <v>1</v>
      </c>
      <c r="I6" s="16">
        <f t="shared" si="3"/>
        <v>3.8461538461538464E-2</v>
      </c>
      <c r="J6" s="31" t="s">
        <v>14</v>
      </c>
      <c r="K6" s="31" t="s">
        <v>14</v>
      </c>
      <c r="L6" s="16">
        <v>0</v>
      </c>
    </row>
    <row r="7" spans="1:12" s="20" customFormat="1" x14ac:dyDescent="0.25">
      <c r="A7" s="45" t="s">
        <v>10</v>
      </c>
      <c r="B7" s="17">
        <f>SUM(B4:B6)</f>
        <v>42</v>
      </c>
      <c r="C7" s="18">
        <f>B7/42</f>
        <v>1</v>
      </c>
      <c r="D7" s="17">
        <f t="shared" ref="D7:H7" si="6">SUM(D4:D6)</f>
        <v>43</v>
      </c>
      <c r="E7" s="18">
        <f>D7/43</f>
        <v>1</v>
      </c>
      <c r="F7" s="17">
        <f t="shared" si="6"/>
        <v>51</v>
      </c>
      <c r="G7" s="18">
        <f>F7/51</f>
        <v>1</v>
      </c>
      <c r="H7" s="17">
        <f t="shared" si="6"/>
        <v>26</v>
      </c>
      <c r="I7" s="18">
        <f>H7/26</f>
        <v>1</v>
      </c>
      <c r="J7" s="17">
        <f>SUM(J4:J6)</f>
        <v>57</v>
      </c>
      <c r="K7" s="18">
        <f>J7/57</f>
        <v>1</v>
      </c>
      <c r="L7" s="18">
        <f t="shared" si="5"/>
        <v>0.35714285714285715</v>
      </c>
    </row>
    <row r="8" spans="1:12" ht="30" x14ac:dyDescent="0.25">
      <c r="A8" s="42" t="s">
        <v>11</v>
      </c>
      <c r="B8" s="51" t="s">
        <v>1</v>
      </c>
      <c r="C8" s="51"/>
      <c r="D8" s="51" t="s">
        <v>2</v>
      </c>
      <c r="E8" s="51"/>
      <c r="F8" s="51" t="s">
        <v>3</v>
      </c>
      <c r="G8" s="51"/>
      <c r="H8" s="51" t="s">
        <v>4</v>
      </c>
      <c r="I8" s="51"/>
      <c r="J8" s="51" t="s">
        <v>5</v>
      </c>
      <c r="K8" s="51"/>
      <c r="L8" s="14" t="s">
        <v>6</v>
      </c>
    </row>
    <row r="9" spans="1:12" x14ac:dyDescent="0.25">
      <c r="A9" s="38" t="s">
        <v>12</v>
      </c>
      <c r="B9" s="15">
        <v>3</v>
      </c>
      <c r="C9" s="16">
        <f>B9/42</f>
        <v>7.1428571428571425E-2</v>
      </c>
      <c r="D9" s="15">
        <v>3</v>
      </c>
      <c r="E9" s="16">
        <f>D9/43</f>
        <v>6.9767441860465115E-2</v>
      </c>
      <c r="F9" s="15">
        <v>6</v>
      </c>
      <c r="G9" s="16">
        <f>F9/51</f>
        <v>0.11764705882352941</v>
      </c>
      <c r="H9" s="31" t="s">
        <v>14</v>
      </c>
      <c r="I9" s="31" t="s">
        <v>14</v>
      </c>
      <c r="J9" s="15">
        <v>6</v>
      </c>
      <c r="K9" s="16">
        <f>J9/57</f>
        <v>0.10526315789473684</v>
      </c>
      <c r="L9" s="16">
        <f t="shared" ref="L9:L18" si="7">(J9-B9)/B9</f>
        <v>1</v>
      </c>
    </row>
    <row r="10" spans="1:12" x14ac:dyDescent="0.25">
      <c r="A10" s="38" t="s">
        <v>13</v>
      </c>
      <c r="B10" s="31" t="s">
        <v>14</v>
      </c>
      <c r="C10" s="31" t="s">
        <v>14</v>
      </c>
      <c r="D10" s="15">
        <v>1</v>
      </c>
      <c r="E10" s="16">
        <f t="shared" ref="E10:E35" si="8">D10/43</f>
        <v>2.3255813953488372E-2</v>
      </c>
      <c r="F10" s="31" t="s">
        <v>14</v>
      </c>
      <c r="G10" s="31" t="s">
        <v>14</v>
      </c>
      <c r="H10" s="31" t="s">
        <v>14</v>
      </c>
      <c r="I10" s="31" t="s">
        <v>14</v>
      </c>
      <c r="J10" s="31" t="s">
        <v>14</v>
      </c>
      <c r="K10" s="31" t="s">
        <v>14</v>
      </c>
      <c r="L10" s="16">
        <v>0</v>
      </c>
    </row>
    <row r="11" spans="1:12" x14ac:dyDescent="0.25">
      <c r="A11" s="38" t="s">
        <v>15</v>
      </c>
      <c r="B11" s="15">
        <v>1</v>
      </c>
      <c r="C11" s="16">
        <f t="shared" ref="C11:C35" si="9">B11/42</f>
        <v>2.3809523809523808E-2</v>
      </c>
      <c r="D11" s="15">
        <v>1</v>
      </c>
      <c r="E11" s="16">
        <f t="shared" si="8"/>
        <v>2.3255813953488372E-2</v>
      </c>
      <c r="F11" s="31" t="s">
        <v>14</v>
      </c>
      <c r="G11" s="31" t="s">
        <v>14</v>
      </c>
      <c r="H11" s="31" t="s">
        <v>14</v>
      </c>
      <c r="I11" s="31" t="s">
        <v>14</v>
      </c>
      <c r="J11" s="15">
        <v>2</v>
      </c>
      <c r="K11" s="16">
        <f t="shared" ref="K11:K35" si="10">J11/57</f>
        <v>3.5087719298245612E-2</v>
      </c>
      <c r="L11" s="16">
        <f t="shared" si="7"/>
        <v>1</v>
      </c>
    </row>
    <row r="12" spans="1:12" x14ac:dyDescent="0.25">
      <c r="A12" s="38" t="s">
        <v>16</v>
      </c>
      <c r="B12" s="31" t="s">
        <v>14</v>
      </c>
      <c r="C12" s="31" t="s">
        <v>14</v>
      </c>
      <c r="D12" s="15">
        <v>2</v>
      </c>
      <c r="E12" s="16">
        <f t="shared" si="8"/>
        <v>4.6511627906976744E-2</v>
      </c>
      <c r="F12" s="15">
        <v>1</v>
      </c>
      <c r="G12" s="16">
        <f t="shared" ref="G12:G35" si="11">F12/51</f>
        <v>1.9607843137254902E-2</v>
      </c>
      <c r="H12" s="31" t="s">
        <v>14</v>
      </c>
      <c r="I12" s="31" t="s">
        <v>14</v>
      </c>
      <c r="J12" s="31" t="s">
        <v>14</v>
      </c>
      <c r="K12" s="31" t="s">
        <v>14</v>
      </c>
      <c r="L12" s="16">
        <v>0</v>
      </c>
    </row>
    <row r="13" spans="1:12" x14ac:dyDescent="0.25">
      <c r="A13" s="38" t="s">
        <v>17</v>
      </c>
      <c r="B13" s="15">
        <v>21</v>
      </c>
      <c r="C13" s="16">
        <f t="shared" si="9"/>
        <v>0.5</v>
      </c>
      <c r="D13" s="15">
        <v>21</v>
      </c>
      <c r="E13" s="16">
        <f t="shared" si="8"/>
        <v>0.48837209302325579</v>
      </c>
      <c r="F13" s="15">
        <v>27</v>
      </c>
      <c r="G13" s="16">
        <f t="shared" si="11"/>
        <v>0.52941176470588236</v>
      </c>
      <c r="H13" s="15">
        <v>16</v>
      </c>
      <c r="I13" s="16">
        <f t="shared" ref="I13:I35" si="12">H13/26</f>
        <v>0.61538461538461542</v>
      </c>
      <c r="J13" s="15">
        <v>32</v>
      </c>
      <c r="K13" s="16">
        <f t="shared" si="10"/>
        <v>0.56140350877192979</v>
      </c>
      <c r="L13" s="16">
        <f t="shared" si="7"/>
        <v>0.52380952380952384</v>
      </c>
    </row>
    <row r="14" spans="1:12" x14ac:dyDescent="0.25">
      <c r="A14" s="38" t="s">
        <v>18</v>
      </c>
      <c r="B14" s="31" t="s">
        <v>14</v>
      </c>
      <c r="C14" s="31" t="s">
        <v>14</v>
      </c>
      <c r="D14" s="31" t="s">
        <v>14</v>
      </c>
      <c r="E14" s="31" t="s">
        <v>14</v>
      </c>
      <c r="F14" s="31" t="s">
        <v>14</v>
      </c>
      <c r="G14" s="31" t="s">
        <v>14</v>
      </c>
      <c r="H14" s="31" t="s">
        <v>14</v>
      </c>
      <c r="I14" s="31" t="s">
        <v>14</v>
      </c>
      <c r="J14" s="31" t="s">
        <v>14</v>
      </c>
      <c r="K14" s="31" t="s">
        <v>14</v>
      </c>
      <c r="L14" s="16">
        <v>0</v>
      </c>
    </row>
    <row r="15" spans="1:12" x14ac:dyDescent="0.25">
      <c r="A15" s="38" t="s">
        <v>19</v>
      </c>
      <c r="B15" s="15">
        <v>15</v>
      </c>
      <c r="C15" s="16">
        <f t="shared" si="9"/>
        <v>0.35714285714285715</v>
      </c>
      <c r="D15" s="15">
        <v>12</v>
      </c>
      <c r="E15" s="16">
        <f t="shared" si="8"/>
        <v>0.27906976744186046</v>
      </c>
      <c r="F15" s="15">
        <v>15</v>
      </c>
      <c r="G15" s="16">
        <f t="shared" si="11"/>
        <v>0.29411764705882354</v>
      </c>
      <c r="H15" s="15">
        <v>8</v>
      </c>
      <c r="I15" s="16">
        <f t="shared" si="12"/>
        <v>0.30769230769230771</v>
      </c>
      <c r="J15" s="15">
        <v>11</v>
      </c>
      <c r="K15" s="16">
        <f t="shared" si="10"/>
        <v>0.19298245614035087</v>
      </c>
      <c r="L15" s="16">
        <f t="shared" si="7"/>
        <v>-0.26666666666666666</v>
      </c>
    </row>
    <row r="16" spans="1:12" x14ac:dyDescent="0.25">
      <c r="A16" s="38" t="s">
        <v>20</v>
      </c>
      <c r="B16" s="15">
        <v>2</v>
      </c>
      <c r="C16" s="16">
        <f t="shared" si="9"/>
        <v>4.7619047619047616E-2</v>
      </c>
      <c r="D16" s="15">
        <v>3</v>
      </c>
      <c r="E16" s="16">
        <f t="shared" si="8"/>
        <v>6.9767441860465115E-2</v>
      </c>
      <c r="F16" s="15">
        <v>2</v>
      </c>
      <c r="G16" s="16">
        <f t="shared" si="11"/>
        <v>3.9215686274509803E-2</v>
      </c>
      <c r="H16" s="15">
        <v>2</v>
      </c>
      <c r="I16" s="16">
        <f t="shared" si="12"/>
        <v>7.6923076923076927E-2</v>
      </c>
      <c r="J16" s="15">
        <v>5</v>
      </c>
      <c r="K16" s="16">
        <f t="shared" si="10"/>
        <v>8.771929824561403E-2</v>
      </c>
      <c r="L16" s="16">
        <f t="shared" si="7"/>
        <v>1.5</v>
      </c>
    </row>
    <row r="17" spans="1:12" x14ac:dyDescent="0.25">
      <c r="A17" s="38" t="s">
        <v>21</v>
      </c>
      <c r="B17" s="31" t="s">
        <v>14</v>
      </c>
      <c r="C17" s="31" t="s">
        <v>14</v>
      </c>
      <c r="D17" s="31" t="s">
        <v>14</v>
      </c>
      <c r="E17" s="31" t="s">
        <v>14</v>
      </c>
      <c r="F17" s="31" t="s">
        <v>14</v>
      </c>
      <c r="G17" s="31" t="s">
        <v>14</v>
      </c>
      <c r="H17" s="31" t="s">
        <v>14</v>
      </c>
      <c r="I17" s="31" t="s">
        <v>14</v>
      </c>
      <c r="J17" s="15">
        <v>1</v>
      </c>
      <c r="K17" s="16">
        <f t="shared" si="10"/>
        <v>1.7543859649122806E-2</v>
      </c>
      <c r="L17" s="16">
        <v>1</v>
      </c>
    </row>
    <row r="18" spans="1:12" s="20" customFormat="1" x14ac:dyDescent="0.25">
      <c r="A18" s="45" t="s">
        <v>10</v>
      </c>
      <c r="B18" s="17">
        <f>SUM(B9:B17)</f>
        <v>42</v>
      </c>
      <c r="C18" s="18">
        <f t="shared" si="9"/>
        <v>1</v>
      </c>
      <c r="D18" s="17">
        <f t="shared" ref="D18:J18" si="13">SUM(D9:D17)</f>
        <v>43</v>
      </c>
      <c r="E18" s="18">
        <f t="shared" si="8"/>
        <v>1</v>
      </c>
      <c r="F18" s="17">
        <f t="shared" si="13"/>
        <v>51</v>
      </c>
      <c r="G18" s="18">
        <f t="shared" si="11"/>
        <v>1</v>
      </c>
      <c r="H18" s="17">
        <f t="shared" si="13"/>
        <v>26</v>
      </c>
      <c r="I18" s="18">
        <f t="shared" si="12"/>
        <v>1</v>
      </c>
      <c r="J18" s="17">
        <f t="shared" si="13"/>
        <v>57</v>
      </c>
      <c r="K18" s="18">
        <f t="shared" si="10"/>
        <v>1</v>
      </c>
      <c r="L18" s="18">
        <f t="shared" si="7"/>
        <v>0.35714285714285715</v>
      </c>
    </row>
    <row r="19" spans="1:12" ht="30" x14ac:dyDescent="0.25">
      <c r="A19" s="42" t="s">
        <v>22</v>
      </c>
      <c r="B19" s="51" t="s">
        <v>1</v>
      </c>
      <c r="C19" s="51"/>
      <c r="D19" s="51" t="s">
        <v>2</v>
      </c>
      <c r="E19" s="51"/>
      <c r="F19" s="51" t="s">
        <v>3</v>
      </c>
      <c r="G19" s="51"/>
      <c r="H19" s="51" t="s">
        <v>4</v>
      </c>
      <c r="I19" s="51"/>
      <c r="J19" s="51" t="s">
        <v>5</v>
      </c>
      <c r="K19" s="51"/>
      <c r="L19" s="14" t="s">
        <v>6</v>
      </c>
    </row>
    <row r="20" spans="1:12" x14ac:dyDescent="0.25">
      <c r="A20" s="38" t="s">
        <v>23</v>
      </c>
      <c r="B20" s="15">
        <v>14</v>
      </c>
      <c r="C20" s="16">
        <f t="shared" si="9"/>
        <v>0.33333333333333331</v>
      </c>
      <c r="D20" s="15">
        <v>12</v>
      </c>
      <c r="E20" s="16">
        <f t="shared" si="8"/>
        <v>0.27906976744186046</v>
      </c>
      <c r="F20" s="15">
        <v>23</v>
      </c>
      <c r="G20" s="16">
        <f t="shared" si="11"/>
        <v>0.45098039215686275</v>
      </c>
      <c r="H20" s="15">
        <v>11</v>
      </c>
      <c r="I20" s="16">
        <f t="shared" si="12"/>
        <v>0.42307692307692307</v>
      </c>
      <c r="J20" s="15">
        <v>46</v>
      </c>
      <c r="K20" s="16">
        <f t="shared" si="10"/>
        <v>0.80701754385964908</v>
      </c>
      <c r="L20" s="16">
        <f t="shared" ref="L20:L24" si="14">(J20-B20)/B20</f>
        <v>2.2857142857142856</v>
      </c>
    </row>
    <row r="21" spans="1:12" x14ac:dyDescent="0.25">
      <c r="A21" s="38" t="s">
        <v>24</v>
      </c>
      <c r="B21" s="15">
        <v>18</v>
      </c>
      <c r="C21" s="16">
        <f t="shared" si="9"/>
        <v>0.42857142857142855</v>
      </c>
      <c r="D21" s="15">
        <v>20</v>
      </c>
      <c r="E21" s="16">
        <f t="shared" si="8"/>
        <v>0.46511627906976744</v>
      </c>
      <c r="F21" s="15">
        <v>21</v>
      </c>
      <c r="G21" s="16">
        <f t="shared" si="11"/>
        <v>0.41176470588235292</v>
      </c>
      <c r="H21" s="15">
        <v>9</v>
      </c>
      <c r="I21" s="16">
        <f t="shared" si="12"/>
        <v>0.34615384615384615</v>
      </c>
      <c r="J21" s="15">
        <v>7</v>
      </c>
      <c r="K21" s="16">
        <f t="shared" si="10"/>
        <v>0.12280701754385964</v>
      </c>
      <c r="L21" s="16">
        <f t="shared" si="14"/>
        <v>-0.61111111111111116</v>
      </c>
    </row>
    <row r="22" spans="1:12" x14ac:dyDescent="0.25">
      <c r="A22" s="38" t="s">
        <v>25</v>
      </c>
      <c r="B22" s="15">
        <v>3</v>
      </c>
      <c r="C22" s="16">
        <f t="shared" si="9"/>
        <v>7.1428571428571425E-2</v>
      </c>
      <c r="D22" s="15">
        <v>4</v>
      </c>
      <c r="E22" s="16">
        <f t="shared" si="8"/>
        <v>9.3023255813953487E-2</v>
      </c>
      <c r="F22" s="15">
        <v>5</v>
      </c>
      <c r="G22" s="16">
        <f t="shared" si="11"/>
        <v>9.8039215686274508E-2</v>
      </c>
      <c r="H22" s="15">
        <v>3</v>
      </c>
      <c r="I22" s="16">
        <f t="shared" si="12"/>
        <v>0.11538461538461539</v>
      </c>
      <c r="J22" s="15">
        <v>2</v>
      </c>
      <c r="K22" s="16">
        <f t="shared" si="10"/>
        <v>3.5087719298245612E-2</v>
      </c>
      <c r="L22" s="16">
        <f t="shared" si="14"/>
        <v>-0.33333333333333331</v>
      </c>
    </row>
    <row r="23" spans="1:12" x14ac:dyDescent="0.25">
      <c r="A23" s="38" t="s">
        <v>26</v>
      </c>
      <c r="B23" s="15">
        <v>7</v>
      </c>
      <c r="C23" s="16">
        <f t="shared" si="9"/>
        <v>0.16666666666666666</v>
      </c>
      <c r="D23" s="15">
        <v>7</v>
      </c>
      <c r="E23" s="16">
        <f t="shared" si="8"/>
        <v>0.16279069767441862</v>
      </c>
      <c r="F23" s="15">
        <v>2</v>
      </c>
      <c r="G23" s="16">
        <f t="shared" si="11"/>
        <v>3.9215686274509803E-2</v>
      </c>
      <c r="H23" s="15">
        <v>3</v>
      </c>
      <c r="I23" s="16">
        <f t="shared" si="12"/>
        <v>0.11538461538461539</v>
      </c>
      <c r="J23" s="15">
        <v>2</v>
      </c>
      <c r="K23" s="16">
        <f t="shared" si="10"/>
        <v>3.5087719298245612E-2</v>
      </c>
      <c r="L23" s="16">
        <f t="shared" si="14"/>
        <v>-0.7142857142857143</v>
      </c>
    </row>
    <row r="24" spans="1:12" s="20" customFormat="1" x14ac:dyDescent="0.25">
      <c r="A24" s="45" t="s">
        <v>10</v>
      </c>
      <c r="B24" s="17">
        <f>SUM(B20:B23)</f>
        <v>42</v>
      </c>
      <c r="C24" s="18">
        <f t="shared" si="9"/>
        <v>1</v>
      </c>
      <c r="D24" s="17">
        <f t="shared" ref="D24:J24" si="15">SUM(D20:D23)</f>
        <v>43</v>
      </c>
      <c r="E24" s="18">
        <f t="shared" si="8"/>
        <v>1</v>
      </c>
      <c r="F24" s="17">
        <f t="shared" si="15"/>
        <v>51</v>
      </c>
      <c r="G24" s="18">
        <f t="shared" si="11"/>
        <v>1</v>
      </c>
      <c r="H24" s="17">
        <f t="shared" si="15"/>
        <v>26</v>
      </c>
      <c r="I24" s="18">
        <f t="shared" si="12"/>
        <v>1</v>
      </c>
      <c r="J24" s="17">
        <f t="shared" si="15"/>
        <v>57</v>
      </c>
      <c r="K24" s="18">
        <f t="shared" si="10"/>
        <v>1</v>
      </c>
      <c r="L24" s="18">
        <f t="shared" si="14"/>
        <v>0.35714285714285715</v>
      </c>
    </row>
    <row r="25" spans="1:12" ht="30" x14ac:dyDescent="0.25">
      <c r="A25" s="46" t="s">
        <v>27</v>
      </c>
      <c r="B25" s="51" t="s">
        <v>1</v>
      </c>
      <c r="C25" s="51"/>
      <c r="D25" s="51" t="s">
        <v>2</v>
      </c>
      <c r="E25" s="51"/>
      <c r="F25" s="51" t="s">
        <v>3</v>
      </c>
      <c r="G25" s="51"/>
      <c r="H25" s="51" t="s">
        <v>4</v>
      </c>
      <c r="I25" s="51"/>
      <c r="J25" s="51" t="s">
        <v>5</v>
      </c>
      <c r="K25" s="51"/>
      <c r="L25" s="14" t="s">
        <v>6</v>
      </c>
    </row>
    <row r="26" spans="1:12" x14ac:dyDescent="0.25">
      <c r="A26" s="38" t="s">
        <v>28</v>
      </c>
      <c r="B26" s="15">
        <v>20</v>
      </c>
      <c r="C26" s="16">
        <f t="shared" si="9"/>
        <v>0.47619047619047616</v>
      </c>
      <c r="D26" s="15">
        <v>22</v>
      </c>
      <c r="E26" s="16">
        <f t="shared" si="8"/>
        <v>0.51162790697674421</v>
      </c>
      <c r="F26" s="15">
        <v>31</v>
      </c>
      <c r="G26" s="16">
        <f t="shared" si="11"/>
        <v>0.60784313725490191</v>
      </c>
      <c r="H26" s="15">
        <v>18</v>
      </c>
      <c r="I26" s="16">
        <f t="shared" si="12"/>
        <v>0.69230769230769229</v>
      </c>
      <c r="J26" s="15">
        <v>17</v>
      </c>
      <c r="K26" s="16">
        <f t="shared" si="10"/>
        <v>0.2982456140350877</v>
      </c>
      <c r="L26" s="16">
        <f t="shared" ref="L26:L31" si="16">(J26-B26)/B26</f>
        <v>-0.15</v>
      </c>
    </row>
    <row r="27" spans="1:12" x14ac:dyDescent="0.25">
      <c r="A27" s="38" t="s">
        <v>29</v>
      </c>
      <c r="B27" s="15">
        <v>9</v>
      </c>
      <c r="C27" s="16">
        <f t="shared" si="9"/>
        <v>0.21428571428571427</v>
      </c>
      <c r="D27" s="15">
        <v>5</v>
      </c>
      <c r="E27" s="16">
        <f t="shared" si="8"/>
        <v>0.11627906976744186</v>
      </c>
      <c r="F27" s="15">
        <v>7</v>
      </c>
      <c r="G27" s="16">
        <f t="shared" si="11"/>
        <v>0.13725490196078433</v>
      </c>
      <c r="H27" s="15">
        <v>1</v>
      </c>
      <c r="I27" s="16">
        <f t="shared" si="12"/>
        <v>3.8461538461538464E-2</v>
      </c>
      <c r="J27" s="15">
        <v>8</v>
      </c>
      <c r="K27" s="16">
        <f t="shared" si="10"/>
        <v>0.14035087719298245</v>
      </c>
      <c r="L27" s="16">
        <f t="shared" si="16"/>
        <v>-0.1111111111111111</v>
      </c>
    </row>
    <row r="28" spans="1:12" x14ac:dyDescent="0.25">
      <c r="A28" s="38" t="s">
        <v>30</v>
      </c>
      <c r="B28" s="15">
        <v>9</v>
      </c>
      <c r="C28" s="16">
        <f t="shared" si="9"/>
        <v>0.21428571428571427</v>
      </c>
      <c r="D28" s="15">
        <v>4</v>
      </c>
      <c r="E28" s="16">
        <f t="shared" si="8"/>
        <v>9.3023255813953487E-2</v>
      </c>
      <c r="F28" s="15">
        <v>5</v>
      </c>
      <c r="G28" s="16">
        <f t="shared" si="11"/>
        <v>9.8039215686274508E-2</v>
      </c>
      <c r="H28" s="31" t="s">
        <v>14</v>
      </c>
      <c r="I28" s="31" t="s">
        <v>14</v>
      </c>
      <c r="J28" s="15">
        <v>1</v>
      </c>
      <c r="K28" s="16">
        <f t="shared" si="10"/>
        <v>1.7543859649122806E-2</v>
      </c>
      <c r="L28" s="16">
        <f t="shared" si="16"/>
        <v>-0.88888888888888884</v>
      </c>
    </row>
    <row r="29" spans="1:12" x14ac:dyDescent="0.25">
      <c r="A29" s="38" t="s">
        <v>31</v>
      </c>
      <c r="B29" s="31" t="s">
        <v>14</v>
      </c>
      <c r="C29" s="31" t="s">
        <v>14</v>
      </c>
      <c r="D29" s="15">
        <v>1</v>
      </c>
      <c r="E29" s="16">
        <f t="shared" si="8"/>
        <v>2.3255813953488372E-2</v>
      </c>
      <c r="F29" s="15">
        <v>1</v>
      </c>
      <c r="G29" s="16">
        <f t="shared" si="11"/>
        <v>1.9607843137254902E-2</v>
      </c>
      <c r="H29" s="31" t="s">
        <v>14</v>
      </c>
      <c r="I29" s="31" t="s">
        <v>14</v>
      </c>
      <c r="J29" s="31" t="s">
        <v>14</v>
      </c>
      <c r="K29" s="31" t="s">
        <v>14</v>
      </c>
      <c r="L29" s="16">
        <v>0</v>
      </c>
    </row>
    <row r="30" spans="1:12" x14ac:dyDescent="0.25">
      <c r="A30" s="38" t="s">
        <v>32</v>
      </c>
      <c r="B30" s="15">
        <v>4</v>
      </c>
      <c r="C30" s="16">
        <f t="shared" si="9"/>
        <v>9.5238095238095233E-2</v>
      </c>
      <c r="D30" s="15">
        <v>11</v>
      </c>
      <c r="E30" s="16">
        <f t="shared" si="8"/>
        <v>0.2558139534883721</v>
      </c>
      <c r="F30" s="15">
        <v>7</v>
      </c>
      <c r="G30" s="16">
        <f t="shared" si="11"/>
        <v>0.13725490196078433</v>
      </c>
      <c r="H30" s="15">
        <v>7</v>
      </c>
      <c r="I30" s="16">
        <f t="shared" si="12"/>
        <v>0.26923076923076922</v>
      </c>
      <c r="J30" s="15">
        <v>31</v>
      </c>
      <c r="K30" s="16">
        <f t="shared" si="10"/>
        <v>0.54385964912280704</v>
      </c>
      <c r="L30" s="16">
        <f t="shared" si="16"/>
        <v>6.75</v>
      </c>
    </row>
    <row r="31" spans="1:12" s="20" customFormat="1" x14ac:dyDescent="0.25">
      <c r="A31" s="45" t="s">
        <v>10</v>
      </c>
      <c r="B31" s="17">
        <f>SUM(B26:B30)</f>
        <v>42</v>
      </c>
      <c r="C31" s="18">
        <f t="shared" si="9"/>
        <v>1</v>
      </c>
      <c r="D31" s="17">
        <f t="shared" ref="D31:J31" si="17">SUM(D26:D30)</f>
        <v>43</v>
      </c>
      <c r="E31" s="18">
        <f t="shared" si="8"/>
        <v>1</v>
      </c>
      <c r="F31" s="17">
        <f t="shared" si="17"/>
        <v>51</v>
      </c>
      <c r="G31" s="18">
        <f t="shared" si="11"/>
        <v>1</v>
      </c>
      <c r="H31" s="17">
        <f t="shared" si="17"/>
        <v>26</v>
      </c>
      <c r="I31" s="18">
        <f t="shared" si="12"/>
        <v>1</v>
      </c>
      <c r="J31" s="17">
        <f t="shared" si="17"/>
        <v>57</v>
      </c>
      <c r="K31" s="18">
        <f t="shared" si="10"/>
        <v>1</v>
      </c>
      <c r="L31" s="18">
        <f t="shared" si="16"/>
        <v>0.35714285714285715</v>
      </c>
    </row>
    <row r="32" spans="1:12" ht="30" x14ac:dyDescent="0.25">
      <c r="A32" s="42" t="s">
        <v>33</v>
      </c>
      <c r="B32" s="51" t="s">
        <v>1</v>
      </c>
      <c r="C32" s="51"/>
      <c r="D32" s="51" t="s">
        <v>2</v>
      </c>
      <c r="E32" s="51"/>
      <c r="F32" s="51" t="s">
        <v>3</v>
      </c>
      <c r="G32" s="51"/>
      <c r="H32" s="51" t="s">
        <v>4</v>
      </c>
      <c r="I32" s="51"/>
      <c r="J32" s="51" t="s">
        <v>5</v>
      </c>
      <c r="K32" s="51"/>
      <c r="L32" s="14" t="s">
        <v>6</v>
      </c>
    </row>
    <row r="33" spans="1:12" ht="30" x14ac:dyDescent="0.25">
      <c r="A33" s="47" t="s">
        <v>77</v>
      </c>
      <c r="B33" s="15">
        <v>27</v>
      </c>
      <c r="C33" s="16">
        <f t="shared" si="9"/>
        <v>0.6428571428571429</v>
      </c>
      <c r="D33" s="15">
        <v>31</v>
      </c>
      <c r="E33" s="16">
        <f t="shared" si="8"/>
        <v>0.72093023255813948</v>
      </c>
      <c r="F33" s="15">
        <v>34</v>
      </c>
      <c r="G33" s="16">
        <f t="shared" si="11"/>
        <v>0.66666666666666663</v>
      </c>
      <c r="H33" s="15">
        <v>20</v>
      </c>
      <c r="I33" s="16">
        <f t="shared" si="12"/>
        <v>0.76923076923076927</v>
      </c>
      <c r="J33" s="15">
        <v>47</v>
      </c>
      <c r="K33" s="16">
        <f t="shared" si="10"/>
        <v>0.82456140350877194</v>
      </c>
      <c r="L33" s="16">
        <f t="shared" ref="L33:L35" si="18">(J33-B33)/B33</f>
        <v>0.7407407407407407</v>
      </c>
    </row>
    <row r="34" spans="1:12" x14ac:dyDescent="0.25">
      <c r="A34" s="38" t="s">
        <v>34</v>
      </c>
      <c r="B34" s="15">
        <v>15</v>
      </c>
      <c r="C34" s="16">
        <f t="shared" si="9"/>
        <v>0.35714285714285715</v>
      </c>
      <c r="D34" s="15">
        <v>12</v>
      </c>
      <c r="E34" s="16">
        <f t="shared" si="8"/>
        <v>0.27906976744186046</v>
      </c>
      <c r="F34" s="15">
        <v>17</v>
      </c>
      <c r="G34" s="16">
        <f t="shared" si="11"/>
        <v>0.33333333333333331</v>
      </c>
      <c r="H34" s="15">
        <v>6</v>
      </c>
      <c r="I34" s="16">
        <f t="shared" si="12"/>
        <v>0.23076923076923078</v>
      </c>
      <c r="J34" s="15">
        <v>10</v>
      </c>
      <c r="K34" s="16">
        <f t="shared" si="10"/>
        <v>0.17543859649122806</v>
      </c>
      <c r="L34" s="16">
        <f t="shared" si="18"/>
        <v>-0.33333333333333331</v>
      </c>
    </row>
    <row r="35" spans="1:12" s="20" customFormat="1" x14ac:dyDescent="0.25">
      <c r="A35" s="45" t="s">
        <v>10</v>
      </c>
      <c r="B35" s="17">
        <f>SUM(B33:B34)</f>
        <v>42</v>
      </c>
      <c r="C35" s="18">
        <f t="shared" si="9"/>
        <v>1</v>
      </c>
      <c r="D35" s="17">
        <f t="shared" ref="D35:J35" si="19">SUM(D33:D34)</f>
        <v>43</v>
      </c>
      <c r="E35" s="18">
        <f t="shared" si="8"/>
        <v>1</v>
      </c>
      <c r="F35" s="17">
        <f t="shared" si="19"/>
        <v>51</v>
      </c>
      <c r="G35" s="18">
        <f t="shared" si="11"/>
        <v>1</v>
      </c>
      <c r="H35" s="17">
        <f t="shared" si="19"/>
        <v>26</v>
      </c>
      <c r="I35" s="18">
        <f t="shared" si="12"/>
        <v>1</v>
      </c>
      <c r="J35" s="17">
        <f t="shared" si="19"/>
        <v>57</v>
      </c>
      <c r="K35" s="18">
        <f t="shared" si="10"/>
        <v>1</v>
      </c>
      <c r="L35" s="18">
        <f t="shared" si="18"/>
        <v>0.35714285714285715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orientation="portrait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A3" sqref="A1:A1048576"/>
    </sheetView>
  </sheetViews>
  <sheetFormatPr defaultRowHeight="15" x14ac:dyDescent="0.25"/>
  <cols>
    <col min="1" max="1" width="38.140625" style="39" customWidth="1"/>
    <col min="2" max="2" width="18.5703125" customWidth="1"/>
    <col min="3" max="8" width="13.140625" customWidth="1"/>
  </cols>
  <sheetData>
    <row r="1" spans="1:8" x14ac:dyDescent="0.25">
      <c r="A1" s="48" t="s">
        <v>40</v>
      </c>
      <c r="B1" s="48"/>
      <c r="C1" s="48"/>
      <c r="D1" s="48"/>
      <c r="E1" s="48"/>
      <c r="F1" s="48"/>
      <c r="G1" s="48"/>
      <c r="H1" s="48"/>
    </row>
    <row r="2" spans="1:8" x14ac:dyDescent="0.25">
      <c r="A2" s="52"/>
      <c r="B2" s="52"/>
      <c r="C2" s="52"/>
      <c r="D2" s="52"/>
      <c r="E2" s="52"/>
      <c r="F2" s="52"/>
      <c r="G2" s="52"/>
      <c r="H2" s="52"/>
    </row>
    <row r="3" spans="1:8" ht="30" x14ac:dyDescent="0.25">
      <c r="A3" s="43" t="s">
        <v>36</v>
      </c>
      <c r="B3" s="3" t="s">
        <v>37</v>
      </c>
      <c r="C3" s="4" t="s">
        <v>69</v>
      </c>
      <c r="D3" s="4" t="s">
        <v>70</v>
      </c>
      <c r="E3" s="4" t="s">
        <v>71</v>
      </c>
      <c r="F3" s="4" t="s">
        <v>72</v>
      </c>
      <c r="G3" s="4" t="s">
        <v>38</v>
      </c>
      <c r="H3" s="4" t="s">
        <v>73</v>
      </c>
    </row>
    <row r="4" spans="1:8" x14ac:dyDescent="0.25">
      <c r="A4" s="53" t="s">
        <v>41</v>
      </c>
      <c r="B4" s="1" t="s">
        <v>1</v>
      </c>
      <c r="C4" s="5">
        <v>42</v>
      </c>
      <c r="D4" s="5">
        <v>35</v>
      </c>
      <c r="E4" s="6">
        <v>0.82932692307692313</v>
      </c>
      <c r="F4" s="5">
        <v>27</v>
      </c>
      <c r="G4" s="6">
        <v>0.63942307692307687</v>
      </c>
      <c r="H4" s="7" t="s">
        <v>14</v>
      </c>
    </row>
    <row r="5" spans="1:8" x14ac:dyDescent="0.25">
      <c r="A5" s="54"/>
      <c r="B5" s="1" t="s">
        <v>2</v>
      </c>
      <c r="C5" s="2">
        <v>43</v>
      </c>
      <c r="D5" s="2">
        <v>39</v>
      </c>
      <c r="E5" s="8">
        <v>0.9285714285714286</v>
      </c>
      <c r="F5" s="2">
        <v>27</v>
      </c>
      <c r="G5" s="8">
        <v>0.65238095238095228</v>
      </c>
      <c r="H5" s="9" t="s">
        <v>14</v>
      </c>
    </row>
    <row r="6" spans="1:8" x14ac:dyDescent="0.25">
      <c r="A6" s="54"/>
      <c r="B6" s="1" t="s">
        <v>3</v>
      </c>
      <c r="C6" s="2">
        <v>51</v>
      </c>
      <c r="D6" s="2">
        <v>30</v>
      </c>
      <c r="E6" s="8">
        <v>0.58823529411764708</v>
      </c>
      <c r="F6" s="2">
        <v>26</v>
      </c>
      <c r="G6" s="8">
        <v>0.50980392156862742</v>
      </c>
      <c r="H6" s="9" t="s">
        <v>14</v>
      </c>
    </row>
    <row r="7" spans="1:8" x14ac:dyDescent="0.25">
      <c r="A7" s="54"/>
      <c r="B7" s="1" t="s">
        <v>4</v>
      </c>
      <c r="C7" s="2">
        <v>26</v>
      </c>
      <c r="D7" s="2">
        <v>22</v>
      </c>
      <c r="E7" s="8">
        <v>0.84615384615384615</v>
      </c>
      <c r="F7" s="2">
        <v>15</v>
      </c>
      <c r="G7" s="8">
        <v>0.57692307692307687</v>
      </c>
      <c r="H7" s="9" t="s">
        <v>14</v>
      </c>
    </row>
    <row r="8" spans="1:8" x14ac:dyDescent="0.25">
      <c r="A8" s="55"/>
      <c r="B8" s="1" t="s">
        <v>5</v>
      </c>
      <c r="C8" s="2">
        <v>57</v>
      </c>
      <c r="D8" s="2">
        <v>50</v>
      </c>
      <c r="E8" s="8">
        <v>0.875925925925926</v>
      </c>
      <c r="F8" s="2">
        <v>47</v>
      </c>
      <c r="G8" s="8">
        <v>0.82037037037037042</v>
      </c>
      <c r="H8" s="9" t="s">
        <v>14</v>
      </c>
    </row>
    <row r="9" spans="1:8" x14ac:dyDescent="0.25">
      <c r="C9" s="10"/>
      <c r="D9" s="10"/>
      <c r="E9" s="10"/>
      <c r="F9" s="10"/>
      <c r="G9" s="10"/>
      <c r="H9" s="10"/>
    </row>
    <row r="10" spans="1:8" ht="30" x14ac:dyDescent="0.25">
      <c r="A10" s="42" t="s">
        <v>39</v>
      </c>
      <c r="B10" s="12" t="s">
        <v>37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38</v>
      </c>
      <c r="H10" s="4" t="s">
        <v>73</v>
      </c>
    </row>
    <row r="11" spans="1:8" x14ac:dyDescent="0.25">
      <c r="A11" s="56" t="s">
        <v>42</v>
      </c>
      <c r="B11" s="1" t="s">
        <v>1</v>
      </c>
      <c r="C11" s="2">
        <v>26</v>
      </c>
      <c r="D11" s="2">
        <v>22</v>
      </c>
      <c r="E11" s="8">
        <v>0.84615384615384615</v>
      </c>
      <c r="F11" s="2">
        <v>17</v>
      </c>
      <c r="G11" s="8">
        <v>0.65384615384615385</v>
      </c>
      <c r="H11" s="9">
        <v>2.6363636363636362</v>
      </c>
    </row>
    <row r="12" spans="1:8" x14ac:dyDescent="0.25">
      <c r="A12" s="56"/>
      <c r="B12" s="1" t="s">
        <v>2</v>
      </c>
      <c r="C12" s="2">
        <v>28</v>
      </c>
      <c r="D12" s="2">
        <v>24</v>
      </c>
      <c r="E12" s="8">
        <v>0.8571428571428571</v>
      </c>
      <c r="F12" s="2">
        <v>16</v>
      </c>
      <c r="G12" s="8">
        <v>0.5714285714285714</v>
      </c>
      <c r="H12" s="9">
        <v>1.826086956521739</v>
      </c>
    </row>
    <row r="13" spans="1:8" x14ac:dyDescent="0.25">
      <c r="A13" s="56"/>
      <c r="B13" s="1" t="s">
        <v>3</v>
      </c>
      <c r="C13" s="2">
        <v>51</v>
      </c>
      <c r="D13" s="2">
        <v>30</v>
      </c>
      <c r="E13" s="8">
        <v>0.58823529411764708</v>
      </c>
      <c r="F13" s="2">
        <v>26</v>
      </c>
      <c r="G13" s="8">
        <v>0.50980392156862742</v>
      </c>
      <c r="H13" s="9">
        <v>2.4666666666666668</v>
      </c>
    </row>
    <row r="14" spans="1:8" x14ac:dyDescent="0.25">
      <c r="A14" s="56"/>
      <c r="B14" s="1" t="s">
        <v>4</v>
      </c>
      <c r="C14" s="2">
        <v>26</v>
      </c>
      <c r="D14" s="2">
        <v>22</v>
      </c>
      <c r="E14" s="8">
        <v>0.84615384615384615</v>
      </c>
      <c r="F14" s="2">
        <v>15</v>
      </c>
      <c r="G14" s="8">
        <v>0.57692307692307687</v>
      </c>
      <c r="H14" s="9">
        <v>2.0772727272727272</v>
      </c>
    </row>
    <row r="15" spans="1:8" x14ac:dyDescent="0.25">
      <c r="A15" s="56"/>
      <c r="B15" s="1" t="s">
        <v>5</v>
      </c>
      <c r="C15" s="2">
        <v>27</v>
      </c>
      <c r="D15" s="2">
        <v>23</v>
      </c>
      <c r="E15" s="8">
        <v>0.85185185185185186</v>
      </c>
      <c r="F15" s="2">
        <v>20</v>
      </c>
      <c r="G15" s="8">
        <v>0.7407407407407407</v>
      </c>
      <c r="H15" s="9">
        <v>2.4545454545454546</v>
      </c>
    </row>
    <row r="16" spans="1:8" ht="30" x14ac:dyDescent="0.25">
      <c r="A16" s="44"/>
      <c r="B16" s="12" t="s">
        <v>37</v>
      </c>
      <c r="C16" s="4" t="s">
        <v>69</v>
      </c>
      <c r="D16" s="4" t="s">
        <v>70</v>
      </c>
      <c r="E16" s="4" t="s">
        <v>71</v>
      </c>
      <c r="F16" s="4" t="s">
        <v>72</v>
      </c>
      <c r="G16" s="4" t="s">
        <v>38</v>
      </c>
      <c r="H16" s="4" t="s">
        <v>73</v>
      </c>
    </row>
    <row r="17" spans="1:8" x14ac:dyDescent="0.25">
      <c r="A17" s="56" t="s">
        <v>43</v>
      </c>
      <c r="B17" s="1" t="s">
        <v>1</v>
      </c>
      <c r="C17" s="2">
        <v>16</v>
      </c>
      <c r="D17" s="2">
        <v>13</v>
      </c>
      <c r="E17" s="8">
        <v>0.8125</v>
      </c>
      <c r="F17" s="2">
        <v>10</v>
      </c>
      <c r="G17" s="8">
        <v>0.625</v>
      </c>
      <c r="H17" s="9">
        <v>2.1538461538461537</v>
      </c>
    </row>
    <row r="18" spans="1:8" x14ac:dyDescent="0.25">
      <c r="A18" s="56"/>
      <c r="B18" s="1" t="s">
        <v>2</v>
      </c>
      <c r="C18" s="2">
        <v>15</v>
      </c>
      <c r="D18" s="2">
        <v>15</v>
      </c>
      <c r="E18" s="8">
        <v>1</v>
      </c>
      <c r="F18" s="2">
        <v>11</v>
      </c>
      <c r="G18" s="8">
        <v>0.73333333333333328</v>
      </c>
      <c r="H18" s="9">
        <v>2.1538461538461537</v>
      </c>
    </row>
    <row r="19" spans="1:8" x14ac:dyDescent="0.25">
      <c r="A19" s="56"/>
      <c r="B19" s="1" t="s">
        <v>3</v>
      </c>
      <c r="C19" s="2" t="s">
        <v>14</v>
      </c>
      <c r="D19" s="2" t="s">
        <v>14</v>
      </c>
      <c r="E19" s="8" t="s">
        <v>14</v>
      </c>
      <c r="F19" s="2" t="s">
        <v>14</v>
      </c>
      <c r="G19" s="8" t="s">
        <v>14</v>
      </c>
      <c r="H19" s="9" t="s">
        <v>14</v>
      </c>
    </row>
    <row r="20" spans="1:8" x14ac:dyDescent="0.25">
      <c r="A20" s="56"/>
      <c r="B20" s="1" t="s">
        <v>4</v>
      </c>
      <c r="C20" s="2" t="s">
        <v>14</v>
      </c>
      <c r="D20" s="2" t="s">
        <v>14</v>
      </c>
      <c r="E20" s="8" t="s">
        <v>14</v>
      </c>
      <c r="F20" s="2" t="s">
        <v>14</v>
      </c>
      <c r="G20" s="8" t="s">
        <v>14</v>
      </c>
      <c r="H20" s="9" t="s">
        <v>14</v>
      </c>
    </row>
    <row r="21" spans="1:8" x14ac:dyDescent="0.25">
      <c r="A21" s="56"/>
      <c r="B21" s="1" t="s">
        <v>5</v>
      </c>
      <c r="C21" s="2">
        <v>30</v>
      </c>
      <c r="D21" s="2">
        <v>27</v>
      </c>
      <c r="E21" s="8">
        <v>0.9</v>
      </c>
      <c r="F21" s="2">
        <v>27</v>
      </c>
      <c r="G21" s="8">
        <v>0.9</v>
      </c>
      <c r="H21" s="9">
        <v>3.1111111111111112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9" customWidth="1"/>
    <col min="2" max="8" width="13.7109375" style="19" customWidth="1"/>
  </cols>
  <sheetData>
    <row r="1" spans="1:8" ht="30" x14ac:dyDescent="0.25">
      <c r="A1" s="42" t="s">
        <v>68</v>
      </c>
      <c r="B1" s="11" t="s">
        <v>37</v>
      </c>
      <c r="C1" s="22" t="s">
        <v>69</v>
      </c>
      <c r="D1" s="22" t="s">
        <v>70</v>
      </c>
      <c r="E1" s="22" t="s">
        <v>71</v>
      </c>
      <c r="F1" s="22" t="s">
        <v>72</v>
      </c>
      <c r="G1" s="22" t="s">
        <v>38</v>
      </c>
      <c r="H1" s="22" t="s">
        <v>73</v>
      </c>
    </row>
    <row r="2" spans="1:8" x14ac:dyDescent="0.25">
      <c r="A2" s="56" t="s">
        <v>44</v>
      </c>
      <c r="B2" s="13" t="s">
        <v>1</v>
      </c>
      <c r="C2" s="15">
        <v>42</v>
      </c>
      <c r="D2" s="15">
        <v>35</v>
      </c>
      <c r="E2" s="28">
        <v>0.83333333333333337</v>
      </c>
      <c r="F2" s="15">
        <v>27</v>
      </c>
      <c r="G2" s="29">
        <v>0.6428571428571429</v>
      </c>
      <c r="H2" s="30">
        <v>2.4571428571428573</v>
      </c>
    </row>
    <row r="3" spans="1:8" x14ac:dyDescent="0.25">
      <c r="A3" s="56"/>
      <c r="B3" s="13" t="s">
        <v>2</v>
      </c>
      <c r="C3" s="15">
        <v>43</v>
      </c>
      <c r="D3" s="15">
        <v>39</v>
      </c>
      <c r="E3" s="28">
        <v>0.90697674418604646</v>
      </c>
      <c r="F3" s="15">
        <v>27</v>
      </c>
      <c r="G3" s="29">
        <v>0.62790697674418605</v>
      </c>
      <c r="H3" s="30">
        <v>1.9444444444444444</v>
      </c>
    </row>
    <row r="4" spans="1:8" x14ac:dyDescent="0.25">
      <c r="A4" s="56"/>
      <c r="B4" s="13" t="s">
        <v>3</v>
      </c>
      <c r="C4" s="15">
        <v>51</v>
      </c>
      <c r="D4" s="15">
        <v>30</v>
      </c>
      <c r="E4" s="28">
        <v>0.58823529411764708</v>
      </c>
      <c r="F4" s="15">
        <v>26</v>
      </c>
      <c r="G4" s="29">
        <v>0.50980392156862742</v>
      </c>
      <c r="H4" s="30">
        <v>2.4666666666666668</v>
      </c>
    </row>
    <row r="5" spans="1:8" x14ac:dyDescent="0.25">
      <c r="A5" s="56"/>
      <c r="B5" s="13" t="s">
        <v>4</v>
      </c>
      <c r="C5" s="15">
        <v>26</v>
      </c>
      <c r="D5" s="15">
        <v>22</v>
      </c>
      <c r="E5" s="28">
        <v>0.84615384615384615</v>
      </c>
      <c r="F5" s="15">
        <v>15</v>
      </c>
      <c r="G5" s="29">
        <v>0.57692307692307687</v>
      </c>
      <c r="H5" s="30">
        <v>2.0772727272727272</v>
      </c>
    </row>
    <row r="6" spans="1:8" x14ac:dyDescent="0.25">
      <c r="A6" s="56"/>
      <c r="B6" s="13" t="s">
        <v>5</v>
      </c>
      <c r="C6" s="15">
        <v>57</v>
      </c>
      <c r="D6" s="15">
        <v>50</v>
      </c>
      <c r="E6" s="28">
        <v>0.8771929824561403</v>
      </c>
      <c r="F6" s="15">
        <v>47</v>
      </c>
      <c r="G6" s="29">
        <v>0.82456140350877194</v>
      </c>
      <c r="H6" s="30">
        <v>2.8163265306122449</v>
      </c>
    </row>
    <row r="7" spans="1:8" x14ac:dyDescent="0.25">
      <c r="A7" s="56" t="s">
        <v>45</v>
      </c>
      <c r="B7" s="13" t="s">
        <v>1</v>
      </c>
      <c r="C7" s="31" t="s">
        <v>14</v>
      </c>
      <c r="D7" s="31" t="s">
        <v>14</v>
      </c>
      <c r="E7" s="32" t="s">
        <v>14</v>
      </c>
      <c r="F7" s="31" t="s">
        <v>14</v>
      </c>
      <c r="G7" s="31" t="s">
        <v>14</v>
      </c>
      <c r="H7" s="32" t="s">
        <v>14</v>
      </c>
    </row>
    <row r="8" spans="1:8" x14ac:dyDescent="0.25">
      <c r="A8" s="56"/>
      <c r="B8" s="13" t="s">
        <v>2</v>
      </c>
      <c r="C8" s="31" t="s">
        <v>14</v>
      </c>
      <c r="D8" s="31" t="s">
        <v>14</v>
      </c>
      <c r="E8" s="32" t="s">
        <v>14</v>
      </c>
      <c r="F8" s="31" t="s">
        <v>14</v>
      </c>
      <c r="G8" s="31" t="s">
        <v>14</v>
      </c>
      <c r="H8" s="32" t="s">
        <v>14</v>
      </c>
    </row>
    <row r="9" spans="1:8" x14ac:dyDescent="0.25">
      <c r="A9" s="56"/>
      <c r="B9" s="13" t="s">
        <v>3</v>
      </c>
      <c r="C9" s="31" t="s">
        <v>14</v>
      </c>
      <c r="D9" s="31" t="s">
        <v>14</v>
      </c>
      <c r="E9" s="32" t="s">
        <v>14</v>
      </c>
      <c r="F9" s="31" t="s">
        <v>14</v>
      </c>
      <c r="G9" s="31" t="s">
        <v>14</v>
      </c>
      <c r="H9" s="32" t="s">
        <v>14</v>
      </c>
    </row>
    <row r="10" spans="1:8" x14ac:dyDescent="0.25">
      <c r="A10" s="56"/>
      <c r="B10" s="13" t="s">
        <v>4</v>
      </c>
      <c r="C10" s="31" t="s">
        <v>14</v>
      </c>
      <c r="D10" s="31" t="s">
        <v>14</v>
      </c>
      <c r="E10" s="32" t="s">
        <v>14</v>
      </c>
      <c r="F10" s="31" t="s">
        <v>14</v>
      </c>
      <c r="G10" s="31" t="s">
        <v>14</v>
      </c>
      <c r="H10" s="32" t="s">
        <v>14</v>
      </c>
    </row>
    <row r="11" spans="1:8" x14ac:dyDescent="0.25">
      <c r="A11" s="56"/>
      <c r="B11" s="13" t="s">
        <v>5</v>
      </c>
      <c r="C11" s="31" t="s">
        <v>14</v>
      </c>
      <c r="D11" s="31" t="s">
        <v>14</v>
      </c>
      <c r="E11" s="32" t="s">
        <v>14</v>
      </c>
      <c r="F11" s="31" t="s">
        <v>14</v>
      </c>
      <c r="G11" s="31" t="s">
        <v>14</v>
      </c>
      <c r="H11" s="32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9" customWidth="1"/>
    <col min="2" max="8" width="14" style="19" customWidth="1"/>
  </cols>
  <sheetData>
    <row r="1" spans="1:8" ht="30" x14ac:dyDescent="0.25">
      <c r="A1" s="42" t="s">
        <v>0</v>
      </c>
      <c r="B1" s="11" t="s">
        <v>37</v>
      </c>
      <c r="C1" s="22" t="s">
        <v>69</v>
      </c>
      <c r="D1" s="22" t="s">
        <v>70</v>
      </c>
      <c r="E1" s="22" t="s">
        <v>71</v>
      </c>
      <c r="F1" s="22" t="s">
        <v>72</v>
      </c>
      <c r="G1" s="22" t="s">
        <v>38</v>
      </c>
      <c r="H1" s="22" t="s">
        <v>73</v>
      </c>
    </row>
    <row r="2" spans="1:8" x14ac:dyDescent="0.25">
      <c r="A2" s="56" t="s">
        <v>7</v>
      </c>
      <c r="B2" s="13" t="s">
        <v>1</v>
      </c>
      <c r="C2" s="15">
        <v>29</v>
      </c>
      <c r="D2" s="15">
        <v>25</v>
      </c>
      <c r="E2" s="28">
        <v>0.86206896551724133</v>
      </c>
      <c r="F2" s="15">
        <v>20</v>
      </c>
      <c r="G2" s="28">
        <v>0.68965517241379315</v>
      </c>
      <c r="H2" s="33">
        <v>2.52</v>
      </c>
    </row>
    <row r="3" spans="1:8" x14ac:dyDescent="0.25">
      <c r="A3" s="56"/>
      <c r="B3" s="13" t="s">
        <v>2</v>
      </c>
      <c r="C3" s="15">
        <v>20</v>
      </c>
      <c r="D3" s="15">
        <v>18</v>
      </c>
      <c r="E3" s="28">
        <v>0.9</v>
      </c>
      <c r="F3" s="15">
        <v>15</v>
      </c>
      <c r="G3" s="28">
        <v>0.75</v>
      </c>
      <c r="H3" s="33">
        <v>2.5555555555555554</v>
      </c>
    </row>
    <row r="4" spans="1:8" x14ac:dyDescent="0.25">
      <c r="A4" s="56"/>
      <c r="B4" s="13" t="s">
        <v>3</v>
      </c>
      <c r="C4" s="15">
        <v>31</v>
      </c>
      <c r="D4" s="15">
        <v>20</v>
      </c>
      <c r="E4" s="28">
        <v>0.64516129032258063</v>
      </c>
      <c r="F4" s="15">
        <v>18</v>
      </c>
      <c r="G4" s="28">
        <v>0.58064516129032262</v>
      </c>
      <c r="H4" s="33">
        <v>2.7</v>
      </c>
    </row>
    <row r="5" spans="1:8" x14ac:dyDescent="0.25">
      <c r="A5" s="56"/>
      <c r="B5" s="13" t="s">
        <v>4</v>
      </c>
      <c r="C5" s="15">
        <v>18</v>
      </c>
      <c r="D5" s="15">
        <v>15</v>
      </c>
      <c r="E5" s="28">
        <v>0.83333333333333337</v>
      </c>
      <c r="F5" s="15">
        <v>13</v>
      </c>
      <c r="G5" s="28">
        <v>0.72222222222222221</v>
      </c>
      <c r="H5" s="33">
        <v>2.5333333333333332</v>
      </c>
    </row>
    <row r="6" spans="1:8" x14ac:dyDescent="0.25">
      <c r="A6" s="56"/>
      <c r="B6" s="13" t="s">
        <v>5</v>
      </c>
      <c r="C6" s="15">
        <v>34</v>
      </c>
      <c r="D6" s="15">
        <v>30</v>
      </c>
      <c r="E6" s="28">
        <v>0.88235294117647056</v>
      </c>
      <c r="F6" s="15">
        <v>30</v>
      </c>
      <c r="G6" s="28">
        <v>0.88235294117647056</v>
      </c>
      <c r="H6" s="33">
        <v>3</v>
      </c>
    </row>
    <row r="7" spans="1:8" x14ac:dyDescent="0.25">
      <c r="A7" s="56" t="s">
        <v>8</v>
      </c>
      <c r="B7" s="13" t="s">
        <v>1</v>
      </c>
      <c r="C7" s="15">
        <v>13</v>
      </c>
      <c r="D7" s="15">
        <v>10</v>
      </c>
      <c r="E7" s="28">
        <v>0.76923076923076927</v>
      </c>
      <c r="F7" s="15">
        <v>7</v>
      </c>
      <c r="G7" s="28">
        <v>0.53846153846153844</v>
      </c>
      <c r="H7" s="33">
        <v>2.2999999999999998</v>
      </c>
    </row>
    <row r="8" spans="1:8" x14ac:dyDescent="0.25">
      <c r="A8" s="56"/>
      <c r="B8" s="13" t="s">
        <v>2</v>
      </c>
      <c r="C8" s="15">
        <v>22</v>
      </c>
      <c r="D8" s="15">
        <v>20</v>
      </c>
      <c r="E8" s="28">
        <v>0.90909090909090906</v>
      </c>
      <c r="F8" s="15">
        <v>12</v>
      </c>
      <c r="G8" s="28">
        <v>0.54545454545454541</v>
      </c>
      <c r="H8" s="33">
        <v>1.411764705882353</v>
      </c>
    </row>
    <row r="9" spans="1:8" x14ac:dyDescent="0.25">
      <c r="A9" s="56"/>
      <c r="B9" s="13" t="s">
        <v>3</v>
      </c>
      <c r="C9" s="15">
        <v>20</v>
      </c>
      <c r="D9" s="15">
        <v>10</v>
      </c>
      <c r="E9" s="28">
        <v>0.5</v>
      </c>
      <c r="F9" s="15">
        <v>8</v>
      </c>
      <c r="G9" s="28">
        <v>0.4</v>
      </c>
      <c r="H9" s="33">
        <v>2</v>
      </c>
    </row>
    <row r="10" spans="1:8" x14ac:dyDescent="0.25">
      <c r="A10" s="56"/>
      <c r="B10" s="13" t="s">
        <v>4</v>
      </c>
      <c r="C10" s="15">
        <v>7</v>
      </c>
      <c r="D10" s="15">
        <v>6</v>
      </c>
      <c r="E10" s="28">
        <v>0.8571428571428571</v>
      </c>
      <c r="F10" s="15">
        <v>2</v>
      </c>
      <c r="G10" s="28">
        <v>0.2857142857142857</v>
      </c>
      <c r="H10" s="33">
        <v>1.2833333333333334</v>
      </c>
    </row>
    <row r="11" spans="1:8" x14ac:dyDescent="0.25">
      <c r="A11" s="56"/>
      <c r="B11" s="13" t="s">
        <v>5</v>
      </c>
      <c r="C11" s="15">
        <v>23</v>
      </c>
      <c r="D11" s="15">
        <v>20</v>
      </c>
      <c r="E11" s="28">
        <v>0.86956521739130432</v>
      </c>
      <c r="F11" s="15">
        <v>17</v>
      </c>
      <c r="G11" s="28">
        <v>0.73913043478260865</v>
      </c>
      <c r="H11" s="33">
        <v>2.5499999999999998</v>
      </c>
    </row>
    <row r="12" spans="1:8" ht="30" x14ac:dyDescent="0.25">
      <c r="A12" s="42" t="s">
        <v>46</v>
      </c>
      <c r="B12" s="11" t="s">
        <v>37</v>
      </c>
      <c r="C12" s="22" t="s">
        <v>69</v>
      </c>
      <c r="D12" s="22" t="s">
        <v>70</v>
      </c>
      <c r="E12" s="22" t="s">
        <v>71</v>
      </c>
      <c r="F12" s="22" t="s">
        <v>72</v>
      </c>
      <c r="G12" s="22" t="s">
        <v>38</v>
      </c>
      <c r="H12" s="22" t="s">
        <v>73</v>
      </c>
    </row>
    <row r="13" spans="1:8" x14ac:dyDescent="0.25">
      <c r="A13" s="57" t="s">
        <v>47</v>
      </c>
      <c r="B13" s="13" t="s">
        <v>1</v>
      </c>
      <c r="C13" s="15">
        <v>3</v>
      </c>
      <c r="D13" s="15">
        <v>3</v>
      </c>
      <c r="E13" s="28">
        <v>1</v>
      </c>
      <c r="F13" s="15">
        <v>2</v>
      </c>
      <c r="G13" s="28">
        <v>0.66666666666666663</v>
      </c>
      <c r="H13" s="33">
        <v>2.3333333333333335</v>
      </c>
    </row>
    <row r="14" spans="1:8" x14ac:dyDescent="0.25">
      <c r="A14" s="58"/>
      <c r="B14" s="13" t="s">
        <v>2</v>
      </c>
      <c r="C14" s="15">
        <v>3</v>
      </c>
      <c r="D14" s="15">
        <v>3</v>
      </c>
      <c r="E14" s="28">
        <v>1</v>
      </c>
      <c r="F14" s="15">
        <v>3</v>
      </c>
      <c r="G14" s="28">
        <v>1</v>
      </c>
      <c r="H14" s="33">
        <v>3</v>
      </c>
    </row>
    <row r="15" spans="1:8" x14ac:dyDescent="0.25">
      <c r="A15" s="58"/>
      <c r="B15" s="13" t="s">
        <v>3</v>
      </c>
      <c r="C15" s="15">
        <v>6</v>
      </c>
      <c r="D15" s="15">
        <v>3</v>
      </c>
      <c r="E15" s="28">
        <v>0.5</v>
      </c>
      <c r="F15" s="15">
        <v>2</v>
      </c>
      <c r="G15" s="28">
        <v>0.33333333333333331</v>
      </c>
      <c r="H15" s="33">
        <v>1.6666666666666667</v>
      </c>
    </row>
    <row r="16" spans="1:8" x14ac:dyDescent="0.25">
      <c r="A16" s="58"/>
      <c r="B16" s="13" t="s">
        <v>4</v>
      </c>
      <c r="C16" s="15" t="s">
        <v>14</v>
      </c>
      <c r="D16" s="15" t="s">
        <v>14</v>
      </c>
      <c r="E16" s="28" t="s">
        <v>14</v>
      </c>
      <c r="F16" s="15" t="s">
        <v>14</v>
      </c>
      <c r="G16" s="28" t="s">
        <v>14</v>
      </c>
      <c r="H16" s="33" t="s">
        <v>14</v>
      </c>
    </row>
    <row r="17" spans="1:8" x14ac:dyDescent="0.25">
      <c r="A17" s="59"/>
      <c r="B17" s="13" t="s">
        <v>5</v>
      </c>
      <c r="C17" s="15">
        <v>6</v>
      </c>
      <c r="D17" s="15">
        <v>6</v>
      </c>
      <c r="E17" s="28">
        <v>1</v>
      </c>
      <c r="F17" s="15">
        <v>6</v>
      </c>
      <c r="G17" s="28">
        <v>1</v>
      </c>
      <c r="H17" s="33">
        <v>2.5</v>
      </c>
    </row>
    <row r="18" spans="1:8" x14ac:dyDescent="0.25">
      <c r="A18" s="60" t="s">
        <v>48</v>
      </c>
      <c r="B18" s="13" t="s">
        <v>1</v>
      </c>
      <c r="C18" s="34" t="s">
        <v>14</v>
      </c>
      <c r="D18" s="34" t="s">
        <v>14</v>
      </c>
      <c r="E18" s="28" t="s">
        <v>14</v>
      </c>
      <c r="F18" s="34" t="s">
        <v>14</v>
      </c>
      <c r="G18" s="28" t="s">
        <v>14</v>
      </c>
      <c r="H18" s="35" t="s">
        <v>14</v>
      </c>
    </row>
    <row r="19" spans="1:8" x14ac:dyDescent="0.25">
      <c r="A19" s="60"/>
      <c r="B19" s="13" t="s">
        <v>2</v>
      </c>
      <c r="C19" s="15">
        <v>1</v>
      </c>
      <c r="D19" s="15">
        <v>1</v>
      </c>
      <c r="E19" s="28">
        <v>1</v>
      </c>
      <c r="F19" s="15">
        <v>1</v>
      </c>
      <c r="G19" s="28">
        <v>1</v>
      </c>
      <c r="H19" s="33">
        <v>3</v>
      </c>
    </row>
    <row r="20" spans="1:8" x14ac:dyDescent="0.25">
      <c r="A20" s="60"/>
      <c r="B20" s="13" t="s">
        <v>3</v>
      </c>
      <c r="C20" s="34" t="s">
        <v>14</v>
      </c>
      <c r="D20" s="34" t="s">
        <v>14</v>
      </c>
      <c r="E20" s="28" t="s">
        <v>14</v>
      </c>
      <c r="F20" s="34" t="s">
        <v>14</v>
      </c>
      <c r="G20" s="28" t="s">
        <v>14</v>
      </c>
      <c r="H20" s="35" t="s">
        <v>14</v>
      </c>
    </row>
    <row r="21" spans="1:8" x14ac:dyDescent="0.25">
      <c r="A21" s="60"/>
      <c r="B21" s="13" t="s">
        <v>4</v>
      </c>
      <c r="C21" s="15" t="s">
        <v>14</v>
      </c>
      <c r="D21" s="15" t="s">
        <v>14</v>
      </c>
      <c r="E21" s="28" t="s">
        <v>14</v>
      </c>
      <c r="F21" s="15" t="s">
        <v>14</v>
      </c>
      <c r="G21" s="28" t="s">
        <v>14</v>
      </c>
      <c r="H21" s="33" t="s">
        <v>14</v>
      </c>
    </row>
    <row r="22" spans="1:8" x14ac:dyDescent="0.25">
      <c r="A22" s="60"/>
      <c r="B22" s="13" t="s">
        <v>5</v>
      </c>
      <c r="C22" s="15" t="s">
        <v>14</v>
      </c>
      <c r="D22" s="15" t="s">
        <v>14</v>
      </c>
      <c r="E22" s="28" t="s">
        <v>14</v>
      </c>
      <c r="F22" s="15" t="s">
        <v>14</v>
      </c>
      <c r="G22" s="28" t="s">
        <v>14</v>
      </c>
      <c r="H22" s="33" t="s">
        <v>14</v>
      </c>
    </row>
    <row r="23" spans="1:8" x14ac:dyDescent="0.25">
      <c r="A23" s="56" t="s">
        <v>15</v>
      </c>
      <c r="B23" s="13" t="s">
        <v>1</v>
      </c>
      <c r="C23" s="15">
        <v>1</v>
      </c>
      <c r="D23" s="15">
        <v>0</v>
      </c>
      <c r="E23" s="28">
        <v>0</v>
      </c>
      <c r="F23" s="15">
        <v>0</v>
      </c>
      <c r="G23" s="28">
        <v>0</v>
      </c>
      <c r="H23" s="33" t="s">
        <v>14</v>
      </c>
    </row>
    <row r="24" spans="1:8" x14ac:dyDescent="0.25">
      <c r="A24" s="56"/>
      <c r="B24" s="13" t="s">
        <v>2</v>
      </c>
      <c r="C24" s="15">
        <v>1</v>
      </c>
      <c r="D24" s="15">
        <v>1</v>
      </c>
      <c r="E24" s="28">
        <v>1</v>
      </c>
      <c r="F24" s="15">
        <v>0</v>
      </c>
      <c r="G24" s="28">
        <v>0</v>
      </c>
      <c r="H24" s="33">
        <v>1</v>
      </c>
    </row>
    <row r="25" spans="1:8" x14ac:dyDescent="0.25">
      <c r="A25" s="56"/>
      <c r="B25" s="13" t="s">
        <v>3</v>
      </c>
      <c r="C25" s="34" t="s">
        <v>14</v>
      </c>
      <c r="D25" s="34" t="s">
        <v>14</v>
      </c>
      <c r="E25" s="28" t="s">
        <v>14</v>
      </c>
      <c r="F25" s="34" t="s">
        <v>14</v>
      </c>
      <c r="G25" s="28" t="s">
        <v>14</v>
      </c>
      <c r="H25" s="35" t="s">
        <v>14</v>
      </c>
    </row>
    <row r="26" spans="1:8" x14ac:dyDescent="0.25">
      <c r="A26" s="56"/>
      <c r="B26" s="13" t="s">
        <v>4</v>
      </c>
      <c r="C26" s="15" t="s">
        <v>14</v>
      </c>
      <c r="D26" s="15" t="s">
        <v>14</v>
      </c>
      <c r="E26" s="28" t="s">
        <v>14</v>
      </c>
      <c r="F26" s="15" t="s">
        <v>14</v>
      </c>
      <c r="G26" s="28" t="s">
        <v>14</v>
      </c>
      <c r="H26" s="33" t="s">
        <v>14</v>
      </c>
    </row>
    <row r="27" spans="1:8" x14ac:dyDescent="0.25">
      <c r="A27" s="56"/>
      <c r="B27" s="13" t="s">
        <v>5</v>
      </c>
      <c r="C27" s="15">
        <v>2</v>
      </c>
      <c r="D27" s="15">
        <v>2</v>
      </c>
      <c r="E27" s="28">
        <v>1</v>
      </c>
      <c r="F27" s="15">
        <v>2</v>
      </c>
      <c r="G27" s="28">
        <v>1</v>
      </c>
      <c r="H27" s="33">
        <v>3.5</v>
      </c>
    </row>
    <row r="28" spans="1:8" x14ac:dyDescent="0.25">
      <c r="A28" s="56" t="s">
        <v>16</v>
      </c>
      <c r="B28" s="13" t="s">
        <v>1</v>
      </c>
      <c r="C28" s="15" t="s">
        <v>14</v>
      </c>
      <c r="D28" s="15" t="s">
        <v>14</v>
      </c>
      <c r="E28" s="28" t="s">
        <v>14</v>
      </c>
      <c r="F28" s="15" t="s">
        <v>14</v>
      </c>
      <c r="G28" s="28" t="s">
        <v>14</v>
      </c>
      <c r="H28" s="33" t="s">
        <v>14</v>
      </c>
    </row>
    <row r="29" spans="1:8" x14ac:dyDescent="0.25">
      <c r="A29" s="56"/>
      <c r="B29" s="13" t="s">
        <v>2</v>
      </c>
      <c r="C29" s="15">
        <v>2</v>
      </c>
      <c r="D29" s="15">
        <v>2</v>
      </c>
      <c r="E29" s="28">
        <v>1</v>
      </c>
      <c r="F29" s="15">
        <v>1</v>
      </c>
      <c r="G29" s="28">
        <v>0.5</v>
      </c>
      <c r="H29" s="33">
        <v>1</v>
      </c>
    </row>
    <row r="30" spans="1:8" x14ac:dyDescent="0.25">
      <c r="A30" s="56"/>
      <c r="B30" s="13" t="s">
        <v>3</v>
      </c>
      <c r="C30" s="15">
        <v>1</v>
      </c>
      <c r="D30" s="15">
        <v>0</v>
      </c>
      <c r="E30" s="28">
        <v>0</v>
      </c>
      <c r="F30" s="15">
        <v>0</v>
      </c>
      <c r="G30" s="28">
        <v>0</v>
      </c>
      <c r="H30" s="33" t="s">
        <v>14</v>
      </c>
    </row>
    <row r="31" spans="1:8" x14ac:dyDescent="0.25">
      <c r="A31" s="56"/>
      <c r="B31" s="13" t="s">
        <v>4</v>
      </c>
      <c r="C31" s="15" t="s">
        <v>14</v>
      </c>
      <c r="D31" s="15" t="s">
        <v>14</v>
      </c>
      <c r="E31" s="28" t="s">
        <v>14</v>
      </c>
      <c r="F31" s="15" t="s">
        <v>14</v>
      </c>
      <c r="G31" s="28" t="s">
        <v>14</v>
      </c>
      <c r="H31" s="33" t="s">
        <v>14</v>
      </c>
    </row>
    <row r="32" spans="1:8" x14ac:dyDescent="0.25">
      <c r="A32" s="56"/>
      <c r="B32" s="13" t="s">
        <v>5</v>
      </c>
      <c r="C32" s="15" t="s">
        <v>14</v>
      </c>
      <c r="D32" s="15" t="s">
        <v>14</v>
      </c>
      <c r="E32" s="28" t="s">
        <v>14</v>
      </c>
      <c r="F32" s="15" t="s">
        <v>14</v>
      </c>
      <c r="G32" s="28" t="s">
        <v>14</v>
      </c>
      <c r="H32" s="33" t="s">
        <v>14</v>
      </c>
    </row>
    <row r="33" spans="1:8" x14ac:dyDescent="0.25">
      <c r="A33" s="56" t="s">
        <v>17</v>
      </c>
      <c r="B33" s="13" t="s">
        <v>1</v>
      </c>
      <c r="C33" s="15">
        <v>21</v>
      </c>
      <c r="D33" s="15">
        <v>16</v>
      </c>
      <c r="E33" s="28">
        <v>0.76190476190476186</v>
      </c>
      <c r="F33" s="15">
        <v>12</v>
      </c>
      <c r="G33" s="28">
        <v>0.5714285714285714</v>
      </c>
      <c r="H33" s="33">
        <v>2.125</v>
      </c>
    </row>
    <row r="34" spans="1:8" x14ac:dyDescent="0.25">
      <c r="A34" s="56"/>
      <c r="B34" s="13" t="s">
        <v>2</v>
      </c>
      <c r="C34" s="15">
        <v>21</v>
      </c>
      <c r="D34" s="15">
        <v>17</v>
      </c>
      <c r="E34" s="28">
        <v>0.80952380952380953</v>
      </c>
      <c r="F34" s="15">
        <v>9</v>
      </c>
      <c r="G34" s="28">
        <v>0.42857142857142855</v>
      </c>
      <c r="H34" s="33">
        <v>1.4705882352941178</v>
      </c>
    </row>
    <row r="35" spans="1:8" x14ac:dyDescent="0.25">
      <c r="A35" s="56"/>
      <c r="B35" s="13" t="s">
        <v>3</v>
      </c>
      <c r="C35" s="15">
        <v>27</v>
      </c>
      <c r="D35" s="15">
        <v>17</v>
      </c>
      <c r="E35" s="28">
        <v>0.62962962962962965</v>
      </c>
      <c r="F35" s="15">
        <v>16</v>
      </c>
      <c r="G35" s="28">
        <v>0.59259259259259256</v>
      </c>
      <c r="H35" s="33">
        <v>2.8235294117647061</v>
      </c>
    </row>
    <row r="36" spans="1:8" x14ac:dyDescent="0.25">
      <c r="A36" s="56"/>
      <c r="B36" s="13" t="s">
        <v>4</v>
      </c>
      <c r="C36" s="15">
        <v>16</v>
      </c>
      <c r="D36" s="15">
        <v>14</v>
      </c>
      <c r="E36" s="28">
        <v>0.875</v>
      </c>
      <c r="F36" s="15">
        <v>11</v>
      </c>
      <c r="G36" s="28">
        <v>0.6875</v>
      </c>
      <c r="H36" s="33">
        <v>2.3571428571428572</v>
      </c>
    </row>
    <row r="37" spans="1:8" x14ac:dyDescent="0.25">
      <c r="A37" s="56"/>
      <c r="B37" s="13" t="s">
        <v>5</v>
      </c>
      <c r="C37" s="15">
        <v>32</v>
      </c>
      <c r="D37" s="15">
        <v>27</v>
      </c>
      <c r="E37" s="28">
        <v>0.84375</v>
      </c>
      <c r="F37" s="15">
        <v>24</v>
      </c>
      <c r="G37" s="28">
        <v>0.75</v>
      </c>
      <c r="H37" s="33">
        <v>2.6153846153846154</v>
      </c>
    </row>
    <row r="38" spans="1:8" x14ac:dyDescent="0.25">
      <c r="A38" s="56" t="s">
        <v>18</v>
      </c>
      <c r="B38" s="13" t="s">
        <v>1</v>
      </c>
      <c r="C38" s="15" t="s">
        <v>14</v>
      </c>
      <c r="D38" s="15" t="s">
        <v>14</v>
      </c>
      <c r="E38" s="28" t="s">
        <v>14</v>
      </c>
      <c r="F38" s="15" t="s">
        <v>14</v>
      </c>
      <c r="G38" s="28" t="s">
        <v>14</v>
      </c>
      <c r="H38" s="33" t="s">
        <v>14</v>
      </c>
    </row>
    <row r="39" spans="1:8" x14ac:dyDescent="0.25">
      <c r="A39" s="56"/>
      <c r="B39" s="13" t="s">
        <v>2</v>
      </c>
      <c r="C39" s="15" t="s">
        <v>14</v>
      </c>
      <c r="D39" s="15" t="s">
        <v>14</v>
      </c>
      <c r="E39" s="28" t="s">
        <v>14</v>
      </c>
      <c r="F39" s="15" t="s">
        <v>14</v>
      </c>
      <c r="G39" s="28" t="s">
        <v>14</v>
      </c>
      <c r="H39" s="33" t="s">
        <v>14</v>
      </c>
    </row>
    <row r="40" spans="1:8" x14ac:dyDescent="0.25">
      <c r="A40" s="56"/>
      <c r="B40" s="13" t="s">
        <v>3</v>
      </c>
      <c r="C40" s="15" t="s">
        <v>14</v>
      </c>
      <c r="D40" s="15" t="s">
        <v>14</v>
      </c>
      <c r="E40" s="28" t="s">
        <v>14</v>
      </c>
      <c r="F40" s="15" t="s">
        <v>14</v>
      </c>
      <c r="G40" s="28" t="s">
        <v>14</v>
      </c>
      <c r="H40" s="33" t="s">
        <v>14</v>
      </c>
    </row>
    <row r="41" spans="1:8" x14ac:dyDescent="0.25">
      <c r="A41" s="56"/>
      <c r="B41" s="13" t="s">
        <v>4</v>
      </c>
      <c r="C41" s="15" t="s">
        <v>14</v>
      </c>
      <c r="D41" s="15" t="s">
        <v>14</v>
      </c>
      <c r="E41" s="28" t="s">
        <v>14</v>
      </c>
      <c r="F41" s="15" t="s">
        <v>14</v>
      </c>
      <c r="G41" s="28" t="s">
        <v>14</v>
      </c>
      <c r="H41" s="33" t="s">
        <v>14</v>
      </c>
    </row>
    <row r="42" spans="1:8" x14ac:dyDescent="0.25">
      <c r="A42" s="56"/>
      <c r="B42" s="13" t="s">
        <v>5</v>
      </c>
      <c r="C42" s="15" t="s">
        <v>14</v>
      </c>
      <c r="D42" s="15" t="s">
        <v>14</v>
      </c>
      <c r="E42" s="28" t="s">
        <v>14</v>
      </c>
      <c r="F42" s="15" t="s">
        <v>14</v>
      </c>
      <c r="G42" s="28" t="s">
        <v>14</v>
      </c>
      <c r="H42" s="33" t="s">
        <v>14</v>
      </c>
    </row>
    <row r="43" spans="1:8" x14ac:dyDescent="0.25">
      <c r="A43" s="60" t="s">
        <v>49</v>
      </c>
      <c r="B43" s="13" t="s">
        <v>1</v>
      </c>
      <c r="C43" s="15">
        <v>15</v>
      </c>
      <c r="D43" s="15">
        <v>14</v>
      </c>
      <c r="E43" s="28">
        <v>0.93333333333333335</v>
      </c>
      <c r="F43" s="15">
        <v>11</v>
      </c>
      <c r="G43" s="28">
        <v>0.73333333333333328</v>
      </c>
      <c r="H43" s="33">
        <v>2.7142857142857144</v>
      </c>
    </row>
    <row r="44" spans="1:8" x14ac:dyDescent="0.25">
      <c r="A44" s="60"/>
      <c r="B44" s="13" t="s">
        <v>2</v>
      </c>
      <c r="C44" s="15">
        <v>12</v>
      </c>
      <c r="D44" s="15">
        <v>12</v>
      </c>
      <c r="E44" s="28">
        <v>1</v>
      </c>
      <c r="F44" s="15">
        <v>11</v>
      </c>
      <c r="G44" s="28">
        <v>0.91666666666666663</v>
      </c>
      <c r="H44" s="33">
        <v>2.6666666666666665</v>
      </c>
    </row>
    <row r="45" spans="1:8" x14ac:dyDescent="0.25">
      <c r="A45" s="60"/>
      <c r="B45" s="13" t="s">
        <v>3</v>
      </c>
      <c r="C45" s="15">
        <v>15</v>
      </c>
      <c r="D45" s="15">
        <v>9</v>
      </c>
      <c r="E45" s="28">
        <v>0.6</v>
      </c>
      <c r="F45" s="15">
        <v>8</v>
      </c>
      <c r="G45" s="28">
        <v>0.53333333333333333</v>
      </c>
      <c r="H45" s="33">
        <v>2.2222222222222223</v>
      </c>
    </row>
    <row r="46" spans="1:8" x14ac:dyDescent="0.25">
      <c r="A46" s="60"/>
      <c r="B46" s="13" t="s">
        <v>4</v>
      </c>
      <c r="C46" s="15">
        <v>8</v>
      </c>
      <c r="D46" s="15">
        <v>7</v>
      </c>
      <c r="E46" s="28">
        <v>0.875</v>
      </c>
      <c r="F46" s="15">
        <v>4</v>
      </c>
      <c r="G46" s="28">
        <v>0.5</v>
      </c>
      <c r="H46" s="33">
        <v>1.6714285714285715</v>
      </c>
    </row>
    <row r="47" spans="1:8" x14ac:dyDescent="0.25">
      <c r="A47" s="60"/>
      <c r="B47" s="13" t="s">
        <v>5</v>
      </c>
      <c r="C47" s="15">
        <v>11</v>
      </c>
      <c r="D47" s="15">
        <v>9</v>
      </c>
      <c r="E47" s="28">
        <v>0.81818181818181823</v>
      </c>
      <c r="F47" s="15">
        <v>9</v>
      </c>
      <c r="G47" s="28">
        <v>0.81818181818181823</v>
      </c>
      <c r="H47" s="33">
        <v>3.2222222222222223</v>
      </c>
    </row>
    <row r="48" spans="1:8" x14ac:dyDescent="0.25">
      <c r="A48" s="60" t="s">
        <v>50</v>
      </c>
      <c r="B48" s="13" t="s">
        <v>1</v>
      </c>
      <c r="C48" s="15">
        <v>2</v>
      </c>
      <c r="D48" s="15">
        <v>2</v>
      </c>
      <c r="E48" s="28">
        <v>1</v>
      </c>
      <c r="F48" s="15">
        <v>2</v>
      </c>
      <c r="G48" s="28">
        <v>1</v>
      </c>
      <c r="H48" s="33">
        <v>3.5</v>
      </c>
    </row>
    <row r="49" spans="1:8" x14ac:dyDescent="0.25">
      <c r="A49" s="60"/>
      <c r="B49" s="13" t="s">
        <v>2</v>
      </c>
      <c r="C49" s="15">
        <v>3</v>
      </c>
      <c r="D49" s="15">
        <v>3</v>
      </c>
      <c r="E49" s="28">
        <v>1</v>
      </c>
      <c r="F49" s="15">
        <v>2</v>
      </c>
      <c r="G49" s="28">
        <v>0.66666666666666663</v>
      </c>
      <c r="H49" s="33">
        <v>2</v>
      </c>
    </row>
    <row r="50" spans="1:8" x14ac:dyDescent="0.25">
      <c r="A50" s="60"/>
      <c r="B50" s="13" t="s">
        <v>3</v>
      </c>
      <c r="C50" s="15">
        <v>2</v>
      </c>
      <c r="D50" s="15">
        <v>1</v>
      </c>
      <c r="E50" s="28">
        <v>0.5</v>
      </c>
      <c r="F50" s="15">
        <v>0</v>
      </c>
      <c r="G50" s="28">
        <v>0</v>
      </c>
      <c r="H50" s="33">
        <v>1</v>
      </c>
    </row>
    <row r="51" spans="1:8" x14ac:dyDescent="0.25">
      <c r="A51" s="60"/>
      <c r="B51" s="13" t="s">
        <v>4</v>
      </c>
      <c r="C51" s="15">
        <v>2</v>
      </c>
      <c r="D51" s="15">
        <v>1</v>
      </c>
      <c r="E51" s="28">
        <v>0.5</v>
      </c>
      <c r="F51" s="15">
        <v>0</v>
      </c>
      <c r="G51" s="28">
        <v>0</v>
      </c>
      <c r="H51" s="33">
        <v>1</v>
      </c>
    </row>
    <row r="52" spans="1:8" x14ac:dyDescent="0.25">
      <c r="A52" s="60"/>
      <c r="B52" s="13" t="s">
        <v>5</v>
      </c>
      <c r="C52" s="15">
        <v>5</v>
      </c>
      <c r="D52" s="15">
        <v>5</v>
      </c>
      <c r="E52" s="28">
        <v>1</v>
      </c>
      <c r="F52" s="15">
        <v>5</v>
      </c>
      <c r="G52" s="28">
        <v>1</v>
      </c>
      <c r="H52" s="33">
        <v>3</v>
      </c>
    </row>
    <row r="53" spans="1:8" x14ac:dyDescent="0.25">
      <c r="A53" s="60" t="s">
        <v>51</v>
      </c>
      <c r="B53" s="13" t="s">
        <v>1</v>
      </c>
      <c r="C53" s="15" t="s">
        <v>14</v>
      </c>
      <c r="D53" s="15" t="s">
        <v>14</v>
      </c>
      <c r="E53" s="28" t="s">
        <v>14</v>
      </c>
      <c r="F53" s="15" t="s">
        <v>14</v>
      </c>
      <c r="G53" s="28" t="s">
        <v>14</v>
      </c>
      <c r="H53" s="33" t="s">
        <v>14</v>
      </c>
    </row>
    <row r="54" spans="1:8" x14ac:dyDescent="0.25">
      <c r="A54" s="60"/>
      <c r="B54" s="13" t="s">
        <v>2</v>
      </c>
      <c r="C54" s="15" t="s">
        <v>14</v>
      </c>
      <c r="D54" s="15" t="s">
        <v>14</v>
      </c>
      <c r="E54" s="28" t="s">
        <v>14</v>
      </c>
      <c r="F54" s="15" t="s">
        <v>14</v>
      </c>
      <c r="G54" s="28" t="s">
        <v>14</v>
      </c>
      <c r="H54" s="33" t="s">
        <v>14</v>
      </c>
    </row>
    <row r="55" spans="1:8" x14ac:dyDescent="0.25">
      <c r="A55" s="60"/>
      <c r="B55" s="13" t="s">
        <v>3</v>
      </c>
      <c r="C55" s="15" t="s">
        <v>14</v>
      </c>
      <c r="D55" s="15" t="s">
        <v>14</v>
      </c>
      <c r="E55" s="28" t="s">
        <v>14</v>
      </c>
      <c r="F55" s="15" t="s">
        <v>14</v>
      </c>
      <c r="G55" s="28" t="s">
        <v>14</v>
      </c>
      <c r="H55" s="33" t="s">
        <v>14</v>
      </c>
    </row>
    <row r="56" spans="1:8" x14ac:dyDescent="0.25">
      <c r="A56" s="60"/>
      <c r="B56" s="13" t="s">
        <v>4</v>
      </c>
      <c r="C56" s="15" t="s">
        <v>14</v>
      </c>
      <c r="D56" s="15" t="s">
        <v>14</v>
      </c>
      <c r="E56" s="28" t="s">
        <v>14</v>
      </c>
      <c r="F56" s="15" t="s">
        <v>14</v>
      </c>
      <c r="G56" s="28" t="s">
        <v>14</v>
      </c>
      <c r="H56" s="33" t="s">
        <v>14</v>
      </c>
    </row>
    <row r="57" spans="1:8" x14ac:dyDescent="0.25">
      <c r="A57" s="60"/>
      <c r="B57" s="13" t="s">
        <v>5</v>
      </c>
      <c r="C57" s="15">
        <v>1</v>
      </c>
      <c r="D57" s="15">
        <v>1</v>
      </c>
      <c r="E57" s="28">
        <v>1</v>
      </c>
      <c r="F57" s="15">
        <v>1</v>
      </c>
      <c r="G57" s="28">
        <v>1</v>
      </c>
      <c r="H57" s="33">
        <v>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7" sqref="D7"/>
    </sheetView>
  </sheetViews>
  <sheetFormatPr defaultRowHeight="15" x14ac:dyDescent="0.25"/>
  <cols>
    <col min="1" max="1" width="23.28515625" customWidth="1"/>
  </cols>
  <sheetData>
    <row r="1" spans="1:6" x14ac:dyDescent="0.25">
      <c r="A1" s="61" t="s">
        <v>41</v>
      </c>
      <c r="B1" s="62"/>
      <c r="C1" s="62"/>
      <c r="D1" s="62"/>
      <c r="E1" s="62"/>
      <c r="F1" s="62"/>
    </row>
    <row r="2" spans="1:6" x14ac:dyDescent="0.25">
      <c r="A2" s="63" t="s">
        <v>74</v>
      </c>
      <c r="B2" s="51" t="s">
        <v>75</v>
      </c>
      <c r="C2" s="51"/>
      <c r="D2" s="51"/>
      <c r="E2" s="51"/>
      <c r="F2" s="51"/>
    </row>
    <row r="3" spans="1:6" x14ac:dyDescent="0.25">
      <c r="A3" s="63"/>
      <c r="B3" s="36" t="s">
        <v>53</v>
      </c>
      <c r="C3" s="36" t="s">
        <v>54</v>
      </c>
      <c r="D3" s="36" t="s">
        <v>55</v>
      </c>
      <c r="E3" s="36" t="s">
        <v>56</v>
      </c>
      <c r="F3" s="36" t="s">
        <v>57</v>
      </c>
    </row>
    <row r="4" spans="1:6" x14ac:dyDescent="0.25">
      <c r="A4" s="40" t="s">
        <v>52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25">
      <c r="A5" s="40" t="s">
        <v>76</v>
      </c>
      <c r="B5" s="41" t="s">
        <v>14</v>
      </c>
      <c r="C5" s="41" t="s">
        <v>14</v>
      </c>
      <c r="D5" s="41" t="s">
        <v>14</v>
      </c>
      <c r="E5" s="41" t="s">
        <v>14</v>
      </c>
      <c r="F5" s="41" t="s">
        <v>14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9" customWidth="1"/>
    <col min="2" max="11" width="11.7109375" style="19" customWidth="1"/>
  </cols>
  <sheetData>
    <row r="1" spans="1:11" ht="45" x14ac:dyDescent="0.25">
      <c r="A1" s="37" t="s">
        <v>37</v>
      </c>
      <c r="B1" s="22" t="s">
        <v>58</v>
      </c>
      <c r="C1" s="22" t="s">
        <v>59</v>
      </c>
      <c r="D1" s="22" t="s">
        <v>60</v>
      </c>
      <c r="E1" s="22" t="s">
        <v>61</v>
      </c>
      <c r="F1" s="22" t="s">
        <v>62</v>
      </c>
      <c r="G1" s="22" t="s">
        <v>63</v>
      </c>
      <c r="H1" s="22" t="s">
        <v>64</v>
      </c>
      <c r="I1" s="22" t="s">
        <v>65</v>
      </c>
      <c r="J1" s="22" t="s">
        <v>66</v>
      </c>
      <c r="K1" s="22" t="s">
        <v>67</v>
      </c>
    </row>
    <row r="2" spans="1:11" x14ac:dyDescent="0.25">
      <c r="A2" s="38" t="s">
        <v>1</v>
      </c>
      <c r="B2" s="21">
        <v>2</v>
      </c>
      <c r="C2" s="23">
        <v>209.99991600000001</v>
      </c>
      <c r="D2" s="24">
        <v>315.3151891891892</v>
      </c>
      <c r="E2" s="23">
        <v>6.9999972000000001</v>
      </c>
      <c r="F2" s="23">
        <v>0.66600000000000004</v>
      </c>
      <c r="G2" s="25">
        <v>0.66600000000000004</v>
      </c>
      <c r="H2" s="24">
        <v>10.510506306306306</v>
      </c>
      <c r="I2" s="21">
        <v>42</v>
      </c>
      <c r="J2" s="21">
        <v>60</v>
      </c>
      <c r="K2" s="26">
        <v>0.7</v>
      </c>
    </row>
    <row r="3" spans="1:11" x14ac:dyDescent="0.25">
      <c r="A3" s="38" t="s">
        <v>2</v>
      </c>
      <c r="B3" s="21">
        <v>2</v>
      </c>
      <c r="C3" s="23">
        <v>213.19995900000004</v>
      </c>
      <c r="D3" s="24">
        <v>320.12005855855858</v>
      </c>
      <c r="E3" s="23">
        <v>7.1066653000000004</v>
      </c>
      <c r="F3" s="23">
        <v>0.66600000000000004</v>
      </c>
      <c r="G3" s="25">
        <v>0.66600000000000004</v>
      </c>
      <c r="H3" s="24">
        <v>10.670668618618619</v>
      </c>
      <c r="I3" s="21">
        <v>41</v>
      </c>
      <c r="J3" s="21">
        <v>60</v>
      </c>
      <c r="K3" s="26">
        <v>0.68333333333333335</v>
      </c>
    </row>
    <row r="4" spans="1:11" x14ac:dyDescent="0.25">
      <c r="A4" s="38" t="s">
        <v>3</v>
      </c>
      <c r="B4" s="21">
        <v>2</v>
      </c>
      <c r="C4" s="23">
        <v>265.199949</v>
      </c>
      <c r="D4" s="24">
        <v>398.19812162162157</v>
      </c>
      <c r="E4" s="23">
        <v>8.8399982999999995</v>
      </c>
      <c r="F4" s="23">
        <v>0.66600000000000004</v>
      </c>
      <c r="G4" s="25">
        <v>0.66600000000000004</v>
      </c>
      <c r="H4" s="24">
        <v>13.273270720720719</v>
      </c>
      <c r="I4" s="21">
        <v>51</v>
      </c>
      <c r="J4" s="21">
        <v>60</v>
      </c>
      <c r="K4" s="26">
        <v>0.85</v>
      </c>
    </row>
    <row r="5" spans="1:11" x14ac:dyDescent="0.25">
      <c r="A5" s="38" t="s">
        <v>4</v>
      </c>
      <c r="B5" s="21">
        <v>1</v>
      </c>
      <c r="C5" s="25">
        <v>124.99995000000001</v>
      </c>
      <c r="D5" s="27">
        <v>375.03735373537359</v>
      </c>
      <c r="E5" s="25">
        <v>4.1666650000000001</v>
      </c>
      <c r="F5" s="25">
        <v>0.33329999999999999</v>
      </c>
      <c r="G5" s="25">
        <v>0.33329999999999999</v>
      </c>
      <c r="H5" s="27">
        <v>12.501245124512453</v>
      </c>
      <c r="I5" s="21">
        <v>25</v>
      </c>
      <c r="J5" s="21">
        <v>30</v>
      </c>
      <c r="K5" s="26">
        <v>0.83333333333333337</v>
      </c>
    </row>
    <row r="6" spans="1:11" x14ac:dyDescent="0.25">
      <c r="A6" s="38" t="s">
        <v>5</v>
      </c>
      <c r="B6" s="21">
        <v>3</v>
      </c>
      <c r="C6" s="23">
        <v>254.81137454999998</v>
      </c>
      <c r="D6" s="24">
        <v>254.83685823582357</v>
      </c>
      <c r="E6" s="23">
        <v>8.4937124849999996</v>
      </c>
      <c r="F6" s="23">
        <v>0.99990000000000001</v>
      </c>
      <c r="G6" s="25">
        <v>0.99990000000000001</v>
      </c>
      <c r="H6" s="24">
        <v>8.4945619411941191</v>
      </c>
      <c r="I6" s="21">
        <v>57</v>
      </c>
      <c r="J6" s="21">
        <v>90</v>
      </c>
      <c r="K6" s="26">
        <v>0.6333333333333333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2017-09-26T17:46:17Z</cp:lastPrinted>
  <dcterms:created xsi:type="dcterms:W3CDTF">2017-08-30T20:15:23Z</dcterms:created>
  <dcterms:modified xsi:type="dcterms:W3CDTF">2017-09-28T19:27:27Z</dcterms:modified>
</cp:coreProperties>
</file>