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5" i="1"/>
  <c r="I33" i="1"/>
  <c r="G34" i="1"/>
  <c r="G35" i="1"/>
  <c r="G33" i="1"/>
  <c r="E34" i="1"/>
  <c r="E33" i="1"/>
  <c r="C34" i="1"/>
  <c r="C33" i="1"/>
  <c r="K27" i="1"/>
  <c r="K28" i="1"/>
  <c r="K30" i="1"/>
  <c r="K26" i="1"/>
  <c r="I27" i="1"/>
  <c r="I28" i="1"/>
  <c r="I30" i="1"/>
  <c r="I26" i="1"/>
  <c r="G27" i="1"/>
  <c r="G28" i="1"/>
  <c r="G29" i="1"/>
  <c r="G30" i="1"/>
  <c r="G31" i="1"/>
  <c r="G26" i="1"/>
  <c r="E27" i="1"/>
  <c r="E28" i="1"/>
  <c r="E29" i="1"/>
  <c r="E30" i="1"/>
  <c r="E26" i="1"/>
  <c r="C27" i="1"/>
  <c r="C28" i="1"/>
  <c r="C30" i="1"/>
  <c r="C26" i="1"/>
  <c r="K21" i="1"/>
  <c r="K22" i="1"/>
  <c r="K23" i="1"/>
  <c r="K20" i="1"/>
  <c r="I21" i="1"/>
  <c r="I22" i="1"/>
  <c r="I23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1" i="1"/>
  <c r="K12" i="1"/>
  <c r="K13" i="1"/>
  <c r="K15" i="1"/>
  <c r="K16" i="1"/>
  <c r="K9" i="1"/>
  <c r="I11" i="1"/>
  <c r="I12" i="1"/>
  <c r="I13" i="1"/>
  <c r="I15" i="1"/>
  <c r="I16" i="1"/>
  <c r="I9" i="1"/>
  <c r="G11" i="1"/>
  <c r="G12" i="1"/>
  <c r="G13" i="1"/>
  <c r="G15" i="1"/>
  <c r="G16" i="1"/>
  <c r="G17" i="1"/>
  <c r="G9" i="1"/>
  <c r="E10" i="1"/>
  <c r="E11" i="1"/>
  <c r="E12" i="1"/>
  <c r="E13" i="1"/>
  <c r="E14" i="1"/>
  <c r="E15" i="1"/>
  <c r="E16" i="1"/>
  <c r="E9" i="1"/>
  <c r="C11" i="1"/>
  <c r="C12" i="1"/>
  <c r="C13" i="1"/>
  <c r="C15" i="1"/>
  <c r="C16" i="1"/>
  <c r="C17" i="1"/>
  <c r="C9" i="1"/>
  <c r="K4" i="1"/>
  <c r="K5" i="1"/>
  <c r="I4" i="1"/>
  <c r="I5" i="1"/>
  <c r="I7" i="1"/>
  <c r="G4" i="1"/>
  <c r="G5" i="1"/>
  <c r="G6" i="1"/>
  <c r="E4" i="1"/>
  <c r="E5" i="1"/>
  <c r="C4" i="1"/>
  <c r="C5" i="1"/>
  <c r="C7" i="1"/>
  <c r="J35" i="1"/>
  <c r="K35" i="1" s="1"/>
  <c r="H35" i="1"/>
  <c r="F35" i="1"/>
  <c r="D35" i="1"/>
  <c r="E35" i="1" s="1"/>
  <c r="B35" i="1"/>
  <c r="C35" i="1" s="1"/>
  <c r="L34" i="1"/>
  <c r="L33" i="1"/>
  <c r="J31" i="1"/>
  <c r="K31" i="1" s="1"/>
  <c r="H31" i="1"/>
  <c r="I31" i="1" s="1"/>
  <c r="F31" i="1"/>
  <c r="D31" i="1"/>
  <c r="E31" i="1" s="1"/>
  <c r="B31" i="1"/>
  <c r="C31" i="1" s="1"/>
  <c r="L30" i="1"/>
  <c r="L28" i="1"/>
  <c r="L27" i="1"/>
  <c r="L26" i="1"/>
  <c r="J24" i="1"/>
  <c r="K24" i="1" s="1"/>
  <c r="H24" i="1"/>
  <c r="I24" i="1" s="1"/>
  <c r="F24" i="1"/>
  <c r="G24" i="1" s="1"/>
  <c r="D24" i="1"/>
  <c r="E24" i="1" s="1"/>
  <c r="B24" i="1"/>
  <c r="L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6" i="1"/>
  <c r="L15" i="1"/>
  <c r="L13" i="1"/>
  <c r="L12" i="1"/>
  <c r="L11" i="1"/>
  <c r="L9" i="1"/>
  <c r="J7" i="1"/>
  <c r="K7" i="1" s="1"/>
  <c r="H7" i="1"/>
  <c r="F7" i="1"/>
  <c r="G7" i="1" s="1"/>
  <c r="D7" i="1"/>
  <c r="E7" i="1" s="1"/>
  <c r="B7" i="1"/>
  <c r="L5" i="1"/>
  <c r="L4" i="1"/>
  <c r="C24" i="1" l="1"/>
  <c r="L35" i="1"/>
  <c r="L31" i="1"/>
  <c r="L18" i="1"/>
  <c r="L7" i="1"/>
</calcChain>
</file>

<file path=xl/sharedStrings.xml><?xml version="1.0" encoding="utf-8"?>
<sst xmlns="http://schemas.openxmlformats.org/spreadsheetml/2006/main" count="457" uniqueCount="80">
  <si>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</si>
  <si>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</si>
  <si>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</si>
  <si>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</si>
  <si>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</si>
  <si>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</si>
  <si>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</si>
  <si>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</si>
  <si>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</si>
  <si>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</si>
  <si>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</si>
  <si>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</si>
  <si>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</si>
  <si>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</si>
  <si>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</si>
  <si>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</si>
  <si>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</si>
  <si>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</si>
  <si>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</si>
  <si>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</si>
  <si>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</si>
  <si>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</si>
  <si>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</si>
  <si>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</si>
  <si>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</si>
  <si>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</si>
  <si>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</si>
  <si>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</si>
  <si>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</si>
  <si>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</si>
  <si>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</si>
  <si>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</si>
  <si>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</si>
  <si>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</si>
  <si>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</si>
  <si>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Religious Studies
Student Characteristics</t>
  </si>
  <si>
    <t>Program</t>
  </si>
  <si>
    <t>Term</t>
  </si>
  <si>
    <t>Success Rate</t>
  </si>
  <si>
    <t>Course</t>
  </si>
  <si>
    <t>Religious Studies
Success and Retention Rates by Course</t>
  </si>
  <si>
    <t>Religious Studies</t>
  </si>
  <si>
    <t>RELG-120 : World Religions</t>
  </si>
  <si>
    <t>RELG-170 : Intro to the New Testament</t>
  </si>
  <si>
    <t>RELG-210 : Intro to Hebrew Scriptures</t>
  </si>
  <si>
    <t>RELG-215 : Intro to the New Testament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</si>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</sst>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3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/>
    </xf>
    <xf numFmtId="9" fontId="0" fillId="0" borderId="2" xfId="1" quotePrefix="1" applyFont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15" sqref="M15"/>
    </sheetView>
  </sheetViews>
  <sheetFormatPr defaultRowHeight="15" x14ac:dyDescent="0.25"/>
  <cols>
    <col min="1" max="1" width="30" style="39" customWidth="1"/>
    <col min="2" max="12" width="8.28515625" customWidth="1"/>
  </cols>
  <sheetData>
    <row r="1" spans="1:12" x14ac:dyDescent="0.25">
      <c r="A1" s="48" t="s">
        <v>35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ht="30" x14ac:dyDescent="0.25">
      <c r="A3" s="42" t="s">
        <v>0</v>
      </c>
      <c r="B3" s="51" t="s">
        <v>1</v>
      </c>
      <c r="C3" s="51"/>
      <c r="D3" s="51" t="s">
        <v>2</v>
      </c>
      <c r="E3" s="51"/>
      <c r="F3" s="51" t="s">
        <v>3</v>
      </c>
      <c r="G3" s="51"/>
      <c r="H3" s="51" t="s">
        <v>4</v>
      </c>
      <c r="I3" s="51"/>
      <c r="J3" s="51" t="s">
        <v>5</v>
      </c>
      <c r="K3" s="51"/>
      <c r="L3" s="1" t="s">
        <v>6</v>
      </c>
    </row>
    <row r="4" spans="1:12" x14ac:dyDescent="0.25">
      <c r="A4" s="38" t="s">
        <v>7</v>
      </c>
      <c r="B4" s="2">
        <v>68</v>
      </c>
      <c r="C4" s="3">
        <f t="shared" ref="C4:C5" si="0">B4/131</f>
        <v>0.51908396946564883</v>
      </c>
      <c r="D4" s="2">
        <v>82</v>
      </c>
      <c r="E4" s="3">
        <f t="shared" ref="E4:E5" si="1">D4/145</f>
        <v>0.56551724137931036</v>
      </c>
      <c r="F4" s="2">
        <v>58</v>
      </c>
      <c r="G4" s="3">
        <f t="shared" ref="G4:G6" si="2">F4/108</f>
        <v>0.53703703703703709</v>
      </c>
      <c r="H4" s="2">
        <v>28</v>
      </c>
      <c r="I4" s="3">
        <f t="shared" ref="I4:I5" si="3">H4/51</f>
        <v>0.5490196078431373</v>
      </c>
      <c r="J4" s="2">
        <v>21</v>
      </c>
      <c r="K4" s="3">
        <f t="shared" ref="K4:K5" si="4">J4/43</f>
        <v>0.48837209302325579</v>
      </c>
      <c r="L4" s="3">
        <f>(J4-B4)/B4</f>
        <v>-0.69117647058823528</v>
      </c>
    </row>
    <row r="5" spans="1:12" x14ac:dyDescent="0.25">
      <c r="A5" s="38" t="s">
        <v>8</v>
      </c>
      <c r="B5" s="2">
        <v>63</v>
      </c>
      <c r="C5" s="3">
        <f t="shared" si="0"/>
        <v>0.48091603053435117</v>
      </c>
      <c r="D5" s="2">
        <v>63</v>
      </c>
      <c r="E5" s="3">
        <f t="shared" si="1"/>
        <v>0.43448275862068964</v>
      </c>
      <c r="F5" s="2">
        <v>49</v>
      </c>
      <c r="G5" s="3">
        <f t="shared" si="2"/>
        <v>0.45370370370370372</v>
      </c>
      <c r="H5" s="2">
        <v>23</v>
      </c>
      <c r="I5" s="3">
        <f t="shared" si="3"/>
        <v>0.45098039215686275</v>
      </c>
      <c r="J5" s="2">
        <v>22</v>
      </c>
      <c r="K5" s="3">
        <f t="shared" si="4"/>
        <v>0.51162790697674421</v>
      </c>
      <c r="L5" s="3">
        <f t="shared" ref="L5:L7" si="5">(J5-B5)/B5</f>
        <v>-0.65079365079365081</v>
      </c>
    </row>
    <row r="6" spans="1:12" x14ac:dyDescent="0.25">
      <c r="A6" s="38" t="s">
        <v>9</v>
      </c>
      <c r="B6" s="35" t="s">
        <v>14</v>
      </c>
      <c r="C6" s="36" t="s">
        <v>14</v>
      </c>
      <c r="D6" s="35" t="s">
        <v>14</v>
      </c>
      <c r="E6" s="36" t="s">
        <v>14</v>
      </c>
      <c r="F6" s="2">
        <v>1</v>
      </c>
      <c r="G6" s="3">
        <f t="shared" si="2"/>
        <v>9.2592592592592587E-3</v>
      </c>
      <c r="H6" s="35" t="s">
        <v>14</v>
      </c>
      <c r="I6" s="36" t="s">
        <v>14</v>
      </c>
      <c r="J6" s="35" t="s">
        <v>14</v>
      </c>
      <c r="K6" s="36" t="s">
        <v>14</v>
      </c>
      <c r="L6" s="3">
        <v>0</v>
      </c>
    </row>
    <row r="7" spans="1:12" s="9" customFormat="1" x14ac:dyDescent="0.25">
      <c r="A7" s="45" t="s">
        <v>10</v>
      </c>
      <c r="B7" s="4">
        <f>SUM(B4:B6)</f>
        <v>131</v>
      </c>
      <c r="C7" s="5">
        <f>B7/131</f>
        <v>1</v>
      </c>
      <c r="D7" s="4">
        <f t="shared" ref="D7:H7" si="6">SUM(D4:D6)</f>
        <v>145</v>
      </c>
      <c r="E7" s="5">
        <f>D7/145</f>
        <v>1</v>
      </c>
      <c r="F7" s="4">
        <f t="shared" si="6"/>
        <v>108</v>
      </c>
      <c r="G7" s="5">
        <f>F7/108</f>
        <v>1</v>
      </c>
      <c r="H7" s="4">
        <f t="shared" si="6"/>
        <v>51</v>
      </c>
      <c r="I7" s="5">
        <f>H7/51</f>
        <v>1</v>
      </c>
      <c r="J7" s="4">
        <f>SUM(J4:J6)</f>
        <v>43</v>
      </c>
      <c r="K7" s="5">
        <f>J7/43</f>
        <v>1</v>
      </c>
      <c r="L7" s="5">
        <f t="shared" si="5"/>
        <v>-0.6717557251908397</v>
      </c>
    </row>
    <row r="8" spans="1:12" ht="30" x14ac:dyDescent="0.25">
      <c r="A8" s="42" t="s">
        <v>11</v>
      </c>
      <c r="B8" s="51" t="s">
        <v>1</v>
      </c>
      <c r="C8" s="51"/>
      <c r="D8" s="51" t="s">
        <v>2</v>
      </c>
      <c r="E8" s="51"/>
      <c r="F8" s="51" t="s">
        <v>3</v>
      </c>
      <c r="G8" s="51"/>
      <c r="H8" s="51" t="s">
        <v>4</v>
      </c>
      <c r="I8" s="51"/>
      <c r="J8" s="51" t="s">
        <v>5</v>
      </c>
      <c r="K8" s="51"/>
      <c r="L8" s="1" t="s">
        <v>6</v>
      </c>
    </row>
    <row r="9" spans="1:12" x14ac:dyDescent="0.25">
      <c r="A9" s="38" t="s">
        <v>12</v>
      </c>
      <c r="B9" s="2">
        <v>11</v>
      </c>
      <c r="C9" s="3">
        <f>B9/131</f>
        <v>8.3969465648854963E-2</v>
      </c>
      <c r="D9" s="2">
        <v>16</v>
      </c>
      <c r="E9" s="3">
        <f>D9/145</f>
        <v>0.1103448275862069</v>
      </c>
      <c r="F9" s="2">
        <v>7</v>
      </c>
      <c r="G9" s="3">
        <f>F9/108</f>
        <v>6.4814814814814811E-2</v>
      </c>
      <c r="H9" s="2">
        <v>3</v>
      </c>
      <c r="I9" s="3">
        <f>H9/51</f>
        <v>5.8823529411764705E-2</v>
      </c>
      <c r="J9" s="2">
        <v>4</v>
      </c>
      <c r="K9" s="3">
        <f>J9/43</f>
        <v>9.3023255813953487E-2</v>
      </c>
      <c r="L9" s="3">
        <f t="shared" ref="L9:L18" si="7">(J9-B9)/B9</f>
        <v>-0.63636363636363635</v>
      </c>
    </row>
    <row r="10" spans="1:12" x14ac:dyDescent="0.25">
      <c r="A10" s="38" t="s">
        <v>13</v>
      </c>
      <c r="B10" s="35" t="s">
        <v>14</v>
      </c>
      <c r="C10" s="36" t="s">
        <v>14</v>
      </c>
      <c r="D10" s="2">
        <v>2</v>
      </c>
      <c r="E10" s="3">
        <f t="shared" ref="E10:E35" si="8">D10/145</f>
        <v>1.3793103448275862E-2</v>
      </c>
      <c r="F10" s="35" t="s">
        <v>14</v>
      </c>
      <c r="G10" s="36" t="s">
        <v>14</v>
      </c>
      <c r="H10" s="35" t="s">
        <v>14</v>
      </c>
      <c r="I10" s="36" t="s">
        <v>14</v>
      </c>
      <c r="J10" s="35" t="s">
        <v>14</v>
      </c>
      <c r="K10" s="36" t="s">
        <v>14</v>
      </c>
      <c r="L10" s="3">
        <v>0</v>
      </c>
    </row>
    <row r="11" spans="1:12" x14ac:dyDescent="0.25">
      <c r="A11" s="38" t="s">
        <v>15</v>
      </c>
      <c r="B11" s="2">
        <v>5</v>
      </c>
      <c r="C11" s="3">
        <f t="shared" ref="C11:C35" si="9">B11/131</f>
        <v>3.8167938931297711E-2</v>
      </c>
      <c r="D11" s="2">
        <v>2</v>
      </c>
      <c r="E11" s="3">
        <f t="shared" si="8"/>
        <v>1.3793103448275862E-2</v>
      </c>
      <c r="F11" s="2">
        <v>5</v>
      </c>
      <c r="G11" s="3">
        <f t="shared" ref="G11:G35" si="10">F11/108</f>
        <v>4.6296296296296294E-2</v>
      </c>
      <c r="H11" s="2">
        <v>3</v>
      </c>
      <c r="I11" s="3">
        <f t="shared" ref="I11:I35" si="11">H11/51</f>
        <v>5.8823529411764705E-2</v>
      </c>
      <c r="J11" s="2">
        <v>1</v>
      </c>
      <c r="K11" s="3">
        <f t="shared" ref="K11:K35" si="12">J11/43</f>
        <v>2.3255813953488372E-2</v>
      </c>
      <c r="L11" s="3">
        <f t="shared" si="7"/>
        <v>-0.8</v>
      </c>
    </row>
    <row r="12" spans="1:12" x14ac:dyDescent="0.25">
      <c r="A12" s="38" t="s">
        <v>16</v>
      </c>
      <c r="B12" s="2">
        <v>3</v>
      </c>
      <c r="C12" s="3">
        <f t="shared" si="9"/>
        <v>2.2900763358778626E-2</v>
      </c>
      <c r="D12" s="2">
        <v>1</v>
      </c>
      <c r="E12" s="3">
        <f t="shared" si="8"/>
        <v>6.8965517241379309E-3</v>
      </c>
      <c r="F12" s="2">
        <v>2</v>
      </c>
      <c r="G12" s="3">
        <f t="shared" si="10"/>
        <v>1.8518518518518517E-2</v>
      </c>
      <c r="H12" s="2">
        <v>1</v>
      </c>
      <c r="I12" s="3">
        <f t="shared" si="11"/>
        <v>1.9607843137254902E-2</v>
      </c>
      <c r="J12" s="2">
        <v>1</v>
      </c>
      <c r="K12" s="3">
        <f t="shared" si="12"/>
        <v>2.3255813953488372E-2</v>
      </c>
      <c r="L12" s="3">
        <f t="shared" si="7"/>
        <v>-0.66666666666666663</v>
      </c>
    </row>
    <row r="13" spans="1:12" x14ac:dyDescent="0.25">
      <c r="A13" s="38" t="s">
        <v>17</v>
      </c>
      <c r="B13" s="2">
        <v>43</v>
      </c>
      <c r="C13" s="3">
        <f t="shared" si="9"/>
        <v>0.3282442748091603</v>
      </c>
      <c r="D13" s="2">
        <v>47</v>
      </c>
      <c r="E13" s="3">
        <f t="shared" si="8"/>
        <v>0.32413793103448274</v>
      </c>
      <c r="F13" s="2">
        <v>45</v>
      </c>
      <c r="G13" s="3">
        <f t="shared" si="10"/>
        <v>0.41666666666666669</v>
      </c>
      <c r="H13" s="2">
        <v>18</v>
      </c>
      <c r="I13" s="3">
        <f t="shared" si="11"/>
        <v>0.35294117647058826</v>
      </c>
      <c r="J13" s="2">
        <v>12</v>
      </c>
      <c r="K13" s="3">
        <f t="shared" si="12"/>
        <v>0.27906976744186046</v>
      </c>
      <c r="L13" s="3">
        <f t="shared" si="7"/>
        <v>-0.72093023255813948</v>
      </c>
    </row>
    <row r="14" spans="1:12" x14ac:dyDescent="0.25">
      <c r="A14" s="38" t="s">
        <v>18</v>
      </c>
      <c r="B14" s="35" t="s">
        <v>14</v>
      </c>
      <c r="C14" s="36" t="s">
        <v>14</v>
      </c>
      <c r="D14" s="2">
        <v>5</v>
      </c>
      <c r="E14" s="3">
        <f t="shared" si="8"/>
        <v>3.4482758620689655E-2</v>
      </c>
      <c r="F14" s="35" t="s">
        <v>14</v>
      </c>
      <c r="G14" s="36" t="s">
        <v>14</v>
      </c>
      <c r="H14" s="35" t="s">
        <v>14</v>
      </c>
      <c r="I14" s="36" t="s">
        <v>14</v>
      </c>
      <c r="J14" s="35" t="s">
        <v>14</v>
      </c>
      <c r="K14" s="36" t="s">
        <v>14</v>
      </c>
      <c r="L14" s="3">
        <v>0</v>
      </c>
    </row>
    <row r="15" spans="1:12" x14ac:dyDescent="0.25">
      <c r="A15" s="38" t="s">
        <v>19</v>
      </c>
      <c r="B15" s="2">
        <v>62</v>
      </c>
      <c r="C15" s="3">
        <f t="shared" si="9"/>
        <v>0.47328244274809161</v>
      </c>
      <c r="D15" s="2">
        <v>57</v>
      </c>
      <c r="E15" s="3">
        <f t="shared" si="8"/>
        <v>0.39310344827586208</v>
      </c>
      <c r="F15" s="2">
        <v>37</v>
      </c>
      <c r="G15" s="3">
        <f t="shared" si="10"/>
        <v>0.34259259259259262</v>
      </c>
      <c r="H15" s="2">
        <v>21</v>
      </c>
      <c r="I15" s="3">
        <f t="shared" si="11"/>
        <v>0.41176470588235292</v>
      </c>
      <c r="J15" s="2">
        <v>22</v>
      </c>
      <c r="K15" s="3">
        <f t="shared" si="12"/>
        <v>0.51162790697674421</v>
      </c>
      <c r="L15" s="3">
        <f t="shared" si="7"/>
        <v>-0.64516129032258063</v>
      </c>
    </row>
    <row r="16" spans="1:12" x14ac:dyDescent="0.25">
      <c r="A16" s="38" t="s">
        <v>20</v>
      </c>
      <c r="B16" s="2">
        <v>5</v>
      </c>
      <c r="C16" s="3">
        <f t="shared" si="9"/>
        <v>3.8167938931297711E-2</v>
      </c>
      <c r="D16" s="2">
        <v>15</v>
      </c>
      <c r="E16" s="3">
        <f t="shared" si="8"/>
        <v>0.10344827586206896</v>
      </c>
      <c r="F16" s="2">
        <v>10</v>
      </c>
      <c r="G16" s="3">
        <f t="shared" si="10"/>
        <v>9.2592592592592587E-2</v>
      </c>
      <c r="H16" s="2">
        <v>5</v>
      </c>
      <c r="I16" s="3">
        <f t="shared" si="11"/>
        <v>9.8039215686274508E-2</v>
      </c>
      <c r="J16" s="2">
        <v>3</v>
      </c>
      <c r="K16" s="3">
        <f t="shared" si="12"/>
        <v>6.9767441860465115E-2</v>
      </c>
      <c r="L16" s="3">
        <f t="shared" si="7"/>
        <v>-0.4</v>
      </c>
    </row>
    <row r="17" spans="1:12" x14ac:dyDescent="0.25">
      <c r="A17" s="38" t="s">
        <v>21</v>
      </c>
      <c r="B17" s="2">
        <v>2</v>
      </c>
      <c r="C17" s="3">
        <f t="shared" si="9"/>
        <v>1.5267175572519083E-2</v>
      </c>
      <c r="D17" s="35" t="s">
        <v>14</v>
      </c>
      <c r="E17" s="36" t="s">
        <v>14</v>
      </c>
      <c r="F17" s="2">
        <v>2</v>
      </c>
      <c r="G17" s="3">
        <f t="shared" si="10"/>
        <v>1.8518518518518517E-2</v>
      </c>
      <c r="H17" s="35" t="s">
        <v>14</v>
      </c>
      <c r="I17" s="36" t="s">
        <v>14</v>
      </c>
      <c r="J17" s="35" t="s">
        <v>14</v>
      </c>
      <c r="K17" s="36" t="s">
        <v>14</v>
      </c>
      <c r="L17" s="3">
        <v>0</v>
      </c>
    </row>
    <row r="18" spans="1:12" s="9" customFormat="1" x14ac:dyDescent="0.25">
      <c r="A18" s="45" t="s">
        <v>10</v>
      </c>
      <c r="B18" s="4">
        <f>SUM(B9:B17)</f>
        <v>131</v>
      </c>
      <c r="C18" s="5">
        <f t="shared" si="9"/>
        <v>1</v>
      </c>
      <c r="D18" s="4">
        <f t="shared" ref="D18:J18" si="13">SUM(D9:D17)</f>
        <v>145</v>
      </c>
      <c r="E18" s="5">
        <f t="shared" si="8"/>
        <v>1</v>
      </c>
      <c r="F18" s="4">
        <f t="shared" si="13"/>
        <v>108</v>
      </c>
      <c r="G18" s="5">
        <f t="shared" si="10"/>
        <v>1</v>
      </c>
      <c r="H18" s="4">
        <f t="shared" si="13"/>
        <v>51</v>
      </c>
      <c r="I18" s="5">
        <f t="shared" si="11"/>
        <v>1</v>
      </c>
      <c r="J18" s="4">
        <f t="shared" si="13"/>
        <v>43</v>
      </c>
      <c r="K18" s="5">
        <f t="shared" si="12"/>
        <v>1</v>
      </c>
      <c r="L18" s="5">
        <f t="shared" si="7"/>
        <v>-0.6717557251908397</v>
      </c>
    </row>
    <row r="19" spans="1:12" ht="30" x14ac:dyDescent="0.25">
      <c r="A19" s="42" t="s">
        <v>22</v>
      </c>
      <c r="B19" s="51" t="s">
        <v>1</v>
      </c>
      <c r="C19" s="51"/>
      <c r="D19" s="51" t="s">
        <v>2</v>
      </c>
      <c r="E19" s="51"/>
      <c r="F19" s="51" t="s">
        <v>3</v>
      </c>
      <c r="G19" s="51"/>
      <c r="H19" s="51" t="s">
        <v>4</v>
      </c>
      <c r="I19" s="51"/>
      <c r="J19" s="51" t="s">
        <v>5</v>
      </c>
      <c r="K19" s="51"/>
      <c r="L19" s="1" t="s">
        <v>6</v>
      </c>
    </row>
    <row r="20" spans="1:12" x14ac:dyDescent="0.25">
      <c r="A20" s="38" t="s">
        <v>23</v>
      </c>
      <c r="B20" s="2">
        <v>65</v>
      </c>
      <c r="C20" s="3">
        <f t="shared" si="9"/>
        <v>0.49618320610687022</v>
      </c>
      <c r="D20" s="2">
        <v>60</v>
      </c>
      <c r="E20" s="3">
        <f t="shared" si="8"/>
        <v>0.41379310344827586</v>
      </c>
      <c r="F20" s="2">
        <v>41</v>
      </c>
      <c r="G20" s="3">
        <f t="shared" si="10"/>
        <v>0.37962962962962965</v>
      </c>
      <c r="H20" s="2">
        <v>23</v>
      </c>
      <c r="I20" s="3">
        <f t="shared" si="11"/>
        <v>0.45098039215686275</v>
      </c>
      <c r="J20" s="2">
        <v>6</v>
      </c>
      <c r="K20" s="3">
        <f t="shared" si="12"/>
        <v>0.13953488372093023</v>
      </c>
      <c r="L20" s="3">
        <f t="shared" ref="L20:L24" si="14">(J20-B20)/B20</f>
        <v>-0.90769230769230769</v>
      </c>
    </row>
    <row r="21" spans="1:12" x14ac:dyDescent="0.25">
      <c r="A21" s="38" t="s">
        <v>24</v>
      </c>
      <c r="B21" s="2">
        <v>41</v>
      </c>
      <c r="C21" s="3">
        <f t="shared" si="9"/>
        <v>0.31297709923664124</v>
      </c>
      <c r="D21" s="2">
        <v>41</v>
      </c>
      <c r="E21" s="3">
        <f t="shared" si="8"/>
        <v>0.28275862068965518</v>
      </c>
      <c r="F21" s="2">
        <v>41</v>
      </c>
      <c r="G21" s="3">
        <f t="shared" si="10"/>
        <v>0.37962962962962965</v>
      </c>
      <c r="H21" s="2">
        <v>19</v>
      </c>
      <c r="I21" s="3">
        <f t="shared" si="11"/>
        <v>0.37254901960784315</v>
      </c>
      <c r="J21" s="2">
        <v>23</v>
      </c>
      <c r="K21" s="3">
        <f t="shared" si="12"/>
        <v>0.53488372093023251</v>
      </c>
      <c r="L21" s="3">
        <f t="shared" si="14"/>
        <v>-0.43902439024390244</v>
      </c>
    </row>
    <row r="22" spans="1:12" x14ac:dyDescent="0.25">
      <c r="A22" s="38" t="s">
        <v>25</v>
      </c>
      <c r="B22" s="2">
        <v>18</v>
      </c>
      <c r="C22" s="3">
        <f t="shared" si="9"/>
        <v>0.13740458015267176</v>
      </c>
      <c r="D22" s="2">
        <v>29</v>
      </c>
      <c r="E22" s="3">
        <f t="shared" si="8"/>
        <v>0.2</v>
      </c>
      <c r="F22" s="2">
        <v>20</v>
      </c>
      <c r="G22" s="3">
        <f t="shared" si="10"/>
        <v>0.18518518518518517</v>
      </c>
      <c r="H22" s="2">
        <v>8</v>
      </c>
      <c r="I22" s="3">
        <f t="shared" si="11"/>
        <v>0.15686274509803921</v>
      </c>
      <c r="J22" s="2">
        <v>9</v>
      </c>
      <c r="K22" s="3">
        <f t="shared" si="12"/>
        <v>0.20930232558139536</v>
      </c>
      <c r="L22" s="3">
        <f t="shared" si="14"/>
        <v>-0.5</v>
      </c>
    </row>
    <row r="23" spans="1:12" x14ac:dyDescent="0.25">
      <c r="A23" s="38" t="s">
        <v>26</v>
      </c>
      <c r="B23" s="2">
        <v>7</v>
      </c>
      <c r="C23" s="3">
        <f t="shared" si="9"/>
        <v>5.3435114503816793E-2</v>
      </c>
      <c r="D23" s="2">
        <v>15</v>
      </c>
      <c r="E23" s="3">
        <f t="shared" si="8"/>
        <v>0.10344827586206896</v>
      </c>
      <c r="F23" s="2">
        <v>6</v>
      </c>
      <c r="G23" s="3">
        <f t="shared" si="10"/>
        <v>5.5555555555555552E-2</v>
      </c>
      <c r="H23" s="2">
        <v>1</v>
      </c>
      <c r="I23" s="3">
        <f t="shared" si="11"/>
        <v>1.9607843137254902E-2</v>
      </c>
      <c r="J23" s="2">
        <v>5</v>
      </c>
      <c r="K23" s="3">
        <f t="shared" si="12"/>
        <v>0.11627906976744186</v>
      </c>
      <c r="L23" s="3">
        <f t="shared" si="14"/>
        <v>-0.2857142857142857</v>
      </c>
    </row>
    <row r="24" spans="1:12" s="9" customFormat="1" x14ac:dyDescent="0.25">
      <c r="A24" s="45" t="s">
        <v>10</v>
      </c>
      <c r="B24" s="4">
        <f>SUM(B20:B23)</f>
        <v>131</v>
      </c>
      <c r="C24" s="5">
        <f t="shared" si="9"/>
        <v>1</v>
      </c>
      <c r="D24" s="4">
        <f t="shared" ref="D24:J24" si="15">SUM(D20:D23)</f>
        <v>145</v>
      </c>
      <c r="E24" s="5">
        <f t="shared" si="8"/>
        <v>1</v>
      </c>
      <c r="F24" s="4">
        <f t="shared" si="15"/>
        <v>108</v>
      </c>
      <c r="G24" s="5">
        <f t="shared" si="10"/>
        <v>1</v>
      </c>
      <c r="H24" s="4">
        <f t="shared" si="15"/>
        <v>51</v>
      </c>
      <c r="I24" s="5">
        <f t="shared" si="11"/>
        <v>1</v>
      </c>
      <c r="J24" s="4">
        <f t="shared" si="15"/>
        <v>43</v>
      </c>
      <c r="K24" s="5">
        <f t="shared" si="12"/>
        <v>1</v>
      </c>
      <c r="L24" s="5">
        <f t="shared" si="14"/>
        <v>-0.6717557251908397</v>
      </c>
    </row>
    <row r="25" spans="1:12" ht="30" x14ac:dyDescent="0.25">
      <c r="A25" s="46" t="s">
        <v>27</v>
      </c>
      <c r="B25" s="51" t="s">
        <v>1</v>
      </c>
      <c r="C25" s="51"/>
      <c r="D25" s="51" t="s">
        <v>2</v>
      </c>
      <c r="E25" s="51"/>
      <c r="F25" s="51" t="s">
        <v>3</v>
      </c>
      <c r="G25" s="51"/>
      <c r="H25" s="51" t="s">
        <v>4</v>
      </c>
      <c r="I25" s="51"/>
      <c r="J25" s="51" t="s">
        <v>5</v>
      </c>
      <c r="K25" s="51"/>
      <c r="L25" s="1" t="s">
        <v>6</v>
      </c>
    </row>
    <row r="26" spans="1:12" x14ac:dyDescent="0.25">
      <c r="A26" s="38" t="s">
        <v>28</v>
      </c>
      <c r="B26" s="2">
        <v>79</v>
      </c>
      <c r="C26" s="3">
        <f t="shared" si="9"/>
        <v>0.60305343511450382</v>
      </c>
      <c r="D26" s="2">
        <v>79</v>
      </c>
      <c r="E26" s="3">
        <f t="shared" si="8"/>
        <v>0.54482758620689653</v>
      </c>
      <c r="F26" s="2">
        <v>57</v>
      </c>
      <c r="G26" s="3">
        <f t="shared" si="10"/>
        <v>0.52777777777777779</v>
      </c>
      <c r="H26" s="2">
        <v>30</v>
      </c>
      <c r="I26" s="3">
        <f t="shared" si="11"/>
        <v>0.58823529411764708</v>
      </c>
      <c r="J26" s="2">
        <v>26</v>
      </c>
      <c r="K26" s="3">
        <f t="shared" si="12"/>
        <v>0.60465116279069764</v>
      </c>
      <c r="L26" s="3">
        <f t="shared" ref="L26:L31" si="16">(J26-B26)/B26</f>
        <v>-0.67088607594936711</v>
      </c>
    </row>
    <row r="27" spans="1:12" x14ac:dyDescent="0.25">
      <c r="A27" s="38" t="s">
        <v>29</v>
      </c>
      <c r="B27" s="2">
        <v>22</v>
      </c>
      <c r="C27" s="3">
        <f t="shared" si="9"/>
        <v>0.16793893129770993</v>
      </c>
      <c r="D27" s="2">
        <v>23</v>
      </c>
      <c r="E27" s="3">
        <f t="shared" si="8"/>
        <v>0.15862068965517243</v>
      </c>
      <c r="F27" s="2">
        <v>21</v>
      </c>
      <c r="G27" s="3">
        <f t="shared" si="10"/>
        <v>0.19444444444444445</v>
      </c>
      <c r="H27" s="2">
        <v>10</v>
      </c>
      <c r="I27" s="3">
        <f t="shared" si="11"/>
        <v>0.19607843137254902</v>
      </c>
      <c r="J27" s="2">
        <v>7</v>
      </c>
      <c r="K27" s="3">
        <f t="shared" si="12"/>
        <v>0.16279069767441862</v>
      </c>
      <c r="L27" s="3">
        <f t="shared" si="16"/>
        <v>-0.68181818181818177</v>
      </c>
    </row>
    <row r="28" spans="1:12" x14ac:dyDescent="0.25">
      <c r="A28" s="38" t="s">
        <v>30</v>
      </c>
      <c r="B28" s="2">
        <v>13</v>
      </c>
      <c r="C28" s="3">
        <f t="shared" si="9"/>
        <v>9.9236641221374045E-2</v>
      </c>
      <c r="D28" s="2">
        <v>20</v>
      </c>
      <c r="E28" s="3">
        <f t="shared" si="8"/>
        <v>0.13793103448275862</v>
      </c>
      <c r="F28" s="2">
        <v>13</v>
      </c>
      <c r="G28" s="3">
        <f t="shared" si="10"/>
        <v>0.12037037037037036</v>
      </c>
      <c r="H28" s="2">
        <v>7</v>
      </c>
      <c r="I28" s="3">
        <f t="shared" si="11"/>
        <v>0.13725490196078433</v>
      </c>
      <c r="J28" s="2">
        <v>3</v>
      </c>
      <c r="K28" s="3">
        <f t="shared" si="12"/>
        <v>6.9767441860465115E-2</v>
      </c>
      <c r="L28" s="3">
        <f t="shared" si="16"/>
        <v>-0.76923076923076927</v>
      </c>
    </row>
    <row r="29" spans="1:12" x14ac:dyDescent="0.25">
      <c r="A29" s="38" t="s">
        <v>31</v>
      </c>
      <c r="B29" s="35" t="s">
        <v>14</v>
      </c>
      <c r="C29" s="36" t="s">
        <v>14</v>
      </c>
      <c r="D29" s="2">
        <v>1</v>
      </c>
      <c r="E29" s="3">
        <f t="shared" si="8"/>
        <v>6.8965517241379309E-3</v>
      </c>
      <c r="F29" s="2">
        <v>2</v>
      </c>
      <c r="G29" s="3">
        <f t="shared" si="10"/>
        <v>1.8518518518518517E-2</v>
      </c>
      <c r="H29" s="35" t="s">
        <v>14</v>
      </c>
      <c r="I29" s="36" t="s">
        <v>14</v>
      </c>
      <c r="J29" s="35" t="s">
        <v>14</v>
      </c>
      <c r="K29" s="36" t="s">
        <v>14</v>
      </c>
      <c r="L29" s="3">
        <v>0</v>
      </c>
    </row>
    <row r="30" spans="1:12" x14ac:dyDescent="0.25">
      <c r="A30" s="38" t="s">
        <v>32</v>
      </c>
      <c r="B30" s="2">
        <v>17</v>
      </c>
      <c r="C30" s="3">
        <f t="shared" si="9"/>
        <v>0.12977099236641221</v>
      </c>
      <c r="D30" s="2">
        <v>22</v>
      </c>
      <c r="E30" s="3">
        <f t="shared" si="8"/>
        <v>0.15172413793103448</v>
      </c>
      <c r="F30" s="2">
        <v>15</v>
      </c>
      <c r="G30" s="3">
        <f t="shared" si="10"/>
        <v>0.1388888888888889</v>
      </c>
      <c r="H30" s="2">
        <v>4</v>
      </c>
      <c r="I30" s="3">
        <f t="shared" si="11"/>
        <v>7.8431372549019607E-2</v>
      </c>
      <c r="J30" s="2">
        <v>7</v>
      </c>
      <c r="K30" s="3">
        <f t="shared" si="12"/>
        <v>0.16279069767441862</v>
      </c>
      <c r="L30" s="3">
        <f t="shared" si="16"/>
        <v>-0.58823529411764708</v>
      </c>
    </row>
    <row r="31" spans="1:12" s="9" customFormat="1" x14ac:dyDescent="0.25">
      <c r="A31" s="45" t="s">
        <v>10</v>
      </c>
      <c r="B31" s="4">
        <f>SUM(B26:B30)</f>
        <v>131</v>
      </c>
      <c r="C31" s="5">
        <f t="shared" si="9"/>
        <v>1</v>
      </c>
      <c r="D31" s="4">
        <f t="shared" ref="D31:J31" si="17">SUM(D26:D30)</f>
        <v>145</v>
      </c>
      <c r="E31" s="5">
        <f t="shared" si="8"/>
        <v>1</v>
      </c>
      <c r="F31" s="4">
        <f t="shared" si="17"/>
        <v>108</v>
      </c>
      <c r="G31" s="5">
        <f t="shared" si="10"/>
        <v>1</v>
      </c>
      <c r="H31" s="4">
        <f t="shared" si="17"/>
        <v>51</v>
      </c>
      <c r="I31" s="5">
        <f t="shared" si="11"/>
        <v>1</v>
      </c>
      <c r="J31" s="4">
        <f t="shared" si="17"/>
        <v>43</v>
      </c>
      <c r="K31" s="5">
        <f t="shared" si="12"/>
        <v>1</v>
      </c>
      <c r="L31" s="5">
        <f t="shared" si="16"/>
        <v>-0.6717557251908397</v>
      </c>
    </row>
    <row r="32" spans="1:12" ht="30" x14ac:dyDescent="0.25">
      <c r="A32" s="42" t="s">
        <v>33</v>
      </c>
      <c r="B32" s="51" t="s">
        <v>1</v>
      </c>
      <c r="C32" s="51"/>
      <c r="D32" s="51" t="s">
        <v>2</v>
      </c>
      <c r="E32" s="51"/>
      <c r="F32" s="51" t="s">
        <v>3</v>
      </c>
      <c r="G32" s="51"/>
      <c r="H32" s="51" t="s">
        <v>4</v>
      </c>
      <c r="I32" s="51"/>
      <c r="J32" s="51" t="s">
        <v>5</v>
      </c>
      <c r="K32" s="51"/>
      <c r="L32" s="1" t="s">
        <v>6</v>
      </c>
    </row>
    <row r="33" spans="1:12" ht="30" x14ac:dyDescent="0.25">
      <c r="A33" s="47" t="s">
        <v>79</v>
      </c>
      <c r="B33" s="2">
        <v>86</v>
      </c>
      <c r="C33" s="3">
        <f t="shared" si="9"/>
        <v>0.65648854961832059</v>
      </c>
      <c r="D33" s="2">
        <v>91</v>
      </c>
      <c r="E33" s="3">
        <f t="shared" si="8"/>
        <v>0.62758620689655176</v>
      </c>
      <c r="F33" s="2">
        <v>63</v>
      </c>
      <c r="G33" s="3">
        <f t="shared" si="10"/>
        <v>0.58333333333333337</v>
      </c>
      <c r="H33" s="2">
        <v>33</v>
      </c>
      <c r="I33" s="3">
        <f t="shared" si="11"/>
        <v>0.6470588235294118</v>
      </c>
      <c r="J33" s="2">
        <v>31</v>
      </c>
      <c r="K33" s="3">
        <f t="shared" si="12"/>
        <v>0.72093023255813948</v>
      </c>
      <c r="L33" s="3">
        <f t="shared" ref="L33:L35" si="18">(J33-B33)/B33</f>
        <v>-0.63953488372093026</v>
      </c>
    </row>
    <row r="34" spans="1:12" x14ac:dyDescent="0.25">
      <c r="A34" s="38" t="s">
        <v>34</v>
      </c>
      <c r="B34" s="2">
        <v>45</v>
      </c>
      <c r="C34" s="3">
        <f t="shared" si="9"/>
        <v>0.34351145038167941</v>
      </c>
      <c r="D34" s="2">
        <v>54</v>
      </c>
      <c r="E34" s="3">
        <f t="shared" si="8"/>
        <v>0.3724137931034483</v>
      </c>
      <c r="F34" s="2">
        <v>45</v>
      </c>
      <c r="G34" s="3">
        <f t="shared" si="10"/>
        <v>0.41666666666666669</v>
      </c>
      <c r="H34" s="2">
        <v>18</v>
      </c>
      <c r="I34" s="3">
        <f t="shared" si="11"/>
        <v>0.35294117647058826</v>
      </c>
      <c r="J34" s="2">
        <v>12</v>
      </c>
      <c r="K34" s="3">
        <f t="shared" si="12"/>
        <v>0.27906976744186046</v>
      </c>
      <c r="L34" s="3">
        <f t="shared" si="18"/>
        <v>-0.73333333333333328</v>
      </c>
    </row>
    <row r="35" spans="1:12" s="9" customFormat="1" x14ac:dyDescent="0.25">
      <c r="A35" s="45" t="s">
        <v>10</v>
      </c>
      <c r="B35" s="4">
        <f>SUM(B33:B34)</f>
        <v>131</v>
      </c>
      <c r="C35" s="5">
        <f t="shared" si="9"/>
        <v>1</v>
      </c>
      <c r="D35" s="4">
        <f t="shared" ref="D35:J35" si="19">SUM(D33:D34)</f>
        <v>145</v>
      </c>
      <c r="E35" s="5">
        <f t="shared" si="8"/>
        <v>1</v>
      </c>
      <c r="F35" s="4">
        <f t="shared" si="19"/>
        <v>108</v>
      </c>
      <c r="G35" s="5">
        <f t="shared" si="10"/>
        <v>1</v>
      </c>
      <c r="H35" s="4">
        <f t="shared" si="19"/>
        <v>51</v>
      </c>
      <c r="I35" s="5">
        <f t="shared" si="11"/>
        <v>1</v>
      </c>
      <c r="J35" s="4">
        <f t="shared" si="19"/>
        <v>43</v>
      </c>
      <c r="K35" s="5">
        <f t="shared" si="12"/>
        <v>1</v>
      </c>
      <c r="L35" s="5">
        <f t="shared" si="18"/>
        <v>-0.6717557251908397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A3" sqref="A1:A1048576"/>
    </sheetView>
  </sheetViews>
  <sheetFormatPr defaultRowHeight="15" x14ac:dyDescent="0.25"/>
  <cols>
    <col min="1" max="1" width="38.140625" style="39" customWidth="1"/>
    <col min="2" max="2" width="18.5703125" style="18" customWidth="1"/>
    <col min="3" max="4" width="13.140625" style="18" customWidth="1"/>
    <col min="5" max="5" width="13.140625" style="19" customWidth="1"/>
    <col min="6" max="6" width="13.140625" style="18" customWidth="1"/>
    <col min="7" max="7" width="13.140625" style="19" customWidth="1"/>
    <col min="8" max="8" width="13.140625" style="20" customWidth="1"/>
  </cols>
  <sheetData>
    <row r="1" spans="1:8" x14ac:dyDescent="0.25">
      <c r="A1" s="48" t="s">
        <v>40</v>
      </c>
      <c r="B1" s="48"/>
      <c r="C1" s="48"/>
      <c r="D1" s="48"/>
      <c r="E1" s="48"/>
      <c r="F1" s="48"/>
      <c r="G1" s="48"/>
      <c r="H1" s="48"/>
    </row>
    <row r="2" spans="1:8" x14ac:dyDescent="0.25">
      <c r="A2" s="53"/>
      <c r="B2" s="53"/>
      <c r="C2" s="53"/>
      <c r="D2" s="53"/>
      <c r="E2" s="53"/>
      <c r="F2" s="53"/>
      <c r="G2" s="53"/>
      <c r="H2" s="53"/>
    </row>
    <row r="3" spans="1:8" ht="30" x14ac:dyDescent="0.25">
      <c r="A3" s="43" t="s">
        <v>36</v>
      </c>
      <c r="B3" s="7" t="s">
        <v>37</v>
      </c>
      <c r="C3" s="10" t="s">
        <v>71</v>
      </c>
      <c r="D3" s="10" t="s">
        <v>72</v>
      </c>
      <c r="E3" s="11" t="s">
        <v>73</v>
      </c>
      <c r="F3" s="10" t="s">
        <v>74</v>
      </c>
      <c r="G3" s="11" t="s">
        <v>38</v>
      </c>
      <c r="H3" s="12" t="s">
        <v>75</v>
      </c>
    </row>
    <row r="4" spans="1:8" x14ac:dyDescent="0.25">
      <c r="A4" s="54" t="s">
        <v>41</v>
      </c>
      <c r="B4" s="8" t="s">
        <v>1</v>
      </c>
      <c r="C4" s="8">
        <v>131</v>
      </c>
      <c r="D4" s="8">
        <v>105</v>
      </c>
      <c r="E4" s="13">
        <v>0.82442244224422445</v>
      </c>
      <c r="F4" s="8">
        <v>86</v>
      </c>
      <c r="G4" s="13">
        <v>0.70693069306930689</v>
      </c>
      <c r="H4" s="14" t="s">
        <v>14</v>
      </c>
    </row>
    <row r="5" spans="1:8" x14ac:dyDescent="0.25">
      <c r="A5" s="55"/>
      <c r="B5" s="8" t="s">
        <v>2</v>
      </c>
      <c r="C5" s="15">
        <v>148</v>
      </c>
      <c r="D5" s="15">
        <v>116</v>
      </c>
      <c r="E5" s="16">
        <v>0.78673835125448033</v>
      </c>
      <c r="F5" s="15">
        <v>81</v>
      </c>
      <c r="G5" s="16">
        <v>0.52867383512544797</v>
      </c>
      <c r="H5" s="17" t="s">
        <v>14</v>
      </c>
    </row>
    <row r="6" spans="1:8" x14ac:dyDescent="0.25">
      <c r="A6" s="55"/>
      <c r="B6" s="8" t="s">
        <v>3</v>
      </c>
      <c r="C6" s="15">
        <v>108</v>
      </c>
      <c r="D6" s="15">
        <v>90</v>
      </c>
      <c r="E6" s="16">
        <v>0.79499999999999993</v>
      </c>
      <c r="F6" s="15">
        <v>70</v>
      </c>
      <c r="G6" s="16">
        <v>0.58000000000000007</v>
      </c>
      <c r="H6" s="17" t="s">
        <v>14</v>
      </c>
    </row>
    <row r="7" spans="1:8" x14ac:dyDescent="0.25">
      <c r="A7" s="55"/>
      <c r="B7" s="8" t="s">
        <v>4</v>
      </c>
      <c r="C7" s="15">
        <v>51</v>
      </c>
      <c r="D7" s="15">
        <v>43</v>
      </c>
      <c r="E7" s="16">
        <v>0.84313725490196079</v>
      </c>
      <c r="F7" s="15">
        <v>30</v>
      </c>
      <c r="G7" s="16">
        <v>0.58823529411764708</v>
      </c>
      <c r="H7" s="17" t="s">
        <v>14</v>
      </c>
    </row>
    <row r="8" spans="1:8" x14ac:dyDescent="0.25">
      <c r="A8" s="56"/>
      <c r="B8" s="8" t="s">
        <v>5</v>
      </c>
      <c r="C8" s="15">
        <v>43</v>
      </c>
      <c r="D8" s="15">
        <v>28</v>
      </c>
      <c r="E8" s="16">
        <v>0.60763888888888884</v>
      </c>
      <c r="F8" s="15">
        <v>20</v>
      </c>
      <c r="G8" s="16">
        <v>0.43402777777777779</v>
      </c>
      <c r="H8" s="17" t="s">
        <v>14</v>
      </c>
    </row>
    <row r="10" spans="1:8" ht="30" x14ac:dyDescent="0.25">
      <c r="A10" s="42" t="s">
        <v>39</v>
      </c>
      <c r="B10" s="7" t="s">
        <v>37</v>
      </c>
      <c r="C10" s="10" t="s">
        <v>71</v>
      </c>
      <c r="D10" s="10" t="s">
        <v>72</v>
      </c>
      <c r="E10" s="11" t="s">
        <v>73</v>
      </c>
      <c r="F10" s="10" t="s">
        <v>74</v>
      </c>
      <c r="G10" s="11" t="s">
        <v>38</v>
      </c>
      <c r="H10" s="12" t="s">
        <v>75</v>
      </c>
    </row>
    <row r="11" spans="1:8" x14ac:dyDescent="0.25">
      <c r="A11" s="52" t="s">
        <v>42</v>
      </c>
      <c r="B11" s="8" t="s">
        <v>1</v>
      </c>
      <c r="C11" s="15">
        <v>101</v>
      </c>
      <c r="D11" s="15">
        <v>79</v>
      </c>
      <c r="E11" s="16">
        <v>0.78217821782178221</v>
      </c>
      <c r="F11" s="15">
        <v>62</v>
      </c>
      <c r="G11" s="16">
        <v>0.61386138613861385</v>
      </c>
      <c r="H11" s="17">
        <v>2.2531645569620253</v>
      </c>
    </row>
    <row r="12" spans="1:8" x14ac:dyDescent="0.25">
      <c r="A12" s="52"/>
      <c r="B12" s="8" t="s">
        <v>2</v>
      </c>
      <c r="C12" s="15">
        <v>93</v>
      </c>
      <c r="D12" s="15">
        <v>73</v>
      </c>
      <c r="E12" s="16">
        <v>0.78494623655913975</v>
      </c>
      <c r="F12" s="15">
        <v>53</v>
      </c>
      <c r="G12" s="16">
        <v>0.56989247311827962</v>
      </c>
      <c r="H12" s="17">
        <v>2.3424657534246576</v>
      </c>
    </row>
    <row r="13" spans="1:8" x14ac:dyDescent="0.25">
      <c r="A13" s="52"/>
      <c r="B13" s="8" t="s">
        <v>3</v>
      </c>
      <c r="C13" s="15">
        <v>100</v>
      </c>
      <c r="D13" s="15">
        <v>84</v>
      </c>
      <c r="E13" s="16">
        <v>0.84</v>
      </c>
      <c r="F13" s="15">
        <v>66</v>
      </c>
      <c r="G13" s="16">
        <v>0.66</v>
      </c>
      <c r="H13" s="17">
        <v>2.6238095238095238</v>
      </c>
    </row>
    <row r="14" spans="1:8" x14ac:dyDescent="0.25">
      <c r="A14" s="52"/>
      <c r="B14" s="8" t="s">
        <v>4</v>
      </c>
      <c r="C14" s="15">
        <v>51</v>
      </c>
      <c r="D14" s="15">
        <v>43</v>
      </c>
      <c r="E14" s="16">
        <v>0.84313725490196079</v>
      </c>
      <c r="F14" s="15">
        <v>30</v>
      </c>
      <c r="G14" s="16">
        <v>0.58823529411764708</v>
      </c>
      <c r="H14" s="17">
        <v>2.2255813953488373</v>
      </c>
    </row>
    <row r="15" spans="1:8" x14ac:dyDescent="0.25">
      <c r="A15" s="52"/>
      <c r="B15" s="8" t="s">
        <v>5</v>
      </c>
      <c r="C15" s="15">
        <v>27</v>
      </c>
      <c r="D15" s="15">
        <v>21</v>
      </c>
      <c r="E15" s="16">
        <v>0.77777777777777779</v>
      </c>
      <c r="F15" s="15">
        <v>15</v>
      </c>
      <c r="G15" s="16">
        <v>0.55555555555555558</v>
      </c>
      <c r="H15" s="17">
        <v>2.4</v>
      </c>
    </row>
    <row r="16" spans="1:8" ht="30" x14ac:dyDescent="0.25">
      <c r="A16" s="44"/>
      <c r="B16" s="7" t="s">
        <v>37</v>
      </c>
      <c r="C16" s="10" t="s">
        <v>71</v>
      </c>
      <c r="D16" s="10" t="s">
        <v>72</v>
      </c>
      <c r="E16" s="11" t="s">
        <v>73</v>
      </c>
      <c r="F16" s="10" t="s">
        <v>74</v>
      </c>
      <c r="G16" s="11" t="s">
        <v>38</v>
      </c>
      <c r="H16" s="12" t="s">
        <v>75</v>
      </c>
    </row>
    <row r="17" spans="1:8" x14ac:dyDescent="0.25">
      <c r="A17" s="52" t="s">
        <v>43</v>
      </c>
      <c r="B17" s="8" t="s">
        <v>1</v>
      </c>
      <c r="C17" s="15" t="s">
        <v>14</v>
      </c>
      <c r="D17" s="15" t="s">
        <v>14</v>
      </c>
      <c r="E17" s="16" t="s">
        <v>14</v>
      </c>
      <c r="F17" s="15" t="s">
        <v>14</v>
      </c>
      <c r="G17" s="16" t="s">
        <v>14</v>
      </c>
      <c r="H17" s="17" t="s">
        <v>14</v>
      </c>
    </row>
    <row r="18" spans="1:8" x14ac:dyDescent="0.25">
      <c r="A18" s="52"/>
      <c r="B18" s="8" t="s">
        <v>2</v>
      </c>
      <c r="C18" s="15" t="s">
        <v>14</v>
      </c>
      <c r="D18" s="15" t="s">
        <v>14</v>
      </c>
      <c r="E18" s="16" t="s">
        <v>14</v>
      </c>
      <c r="F18" s="15" t="s">
        <v>14</v>
      </c>
      <c r="G18" s="16" t="s">
        <v>14</v>
      </c>
      <c r="H18" s="17" t="s">
        <v>14</v>
      </c>
    </row>
    <row r="19" spans="1:8" x14ac:dyDescent="0.25">
      <c r="A19" s="52"/>
      <c r="B19" s="8" t="s">
        <v>3</v>
      </c>
      <c r="C19" s="15" t="s">
        <v>14</v>
      </c>
      <c r="D19" s="15" t="s">
        <v>14</v>
      </c>
      <c r="E19" s="16" t="s">
        <v>14</v>
      </c>
      <c r="F19" s="15" t="s">
        <v>14</v>
      </c>
      <c r="G19" s="16" t="s">
        <v>14</v>
      </c>
      <c r="H19" s="17" t="s">
        <v>14</v>
      </c>
    </row>
    <row r="20" spans="1:8" x14ac:dyDescent="0.25">
      <c r="A20" s="52"/>
      <c r="B20" s="8" t="s">
        <v>4</v>
      </c>
      <c r="C20" s="15" t="s">
        <v>14</v>
      </c>
      <c r="D20" s="15" t="s">
        <v>14</v>
      </c>
      <c r="E20" s="16" t="s">
        <v>14</v>
      </c>
      <c r="F20" s="15" t="s">
        <v>14</v>
      </c>
      <c r="G20" s="16" t="s">
        <v>14</v>
      </c>
      <c r="H20" s="17" t="s">
        <v>14</v>
      </c>
    </row>
    <row r="21" spans="1:8" x14ac:dyDescent="0.25">
      <c r="A21" s="52"/>
      <c r="B21" s="8" t="s">
        <v>5</v>
      </c>
      <c r="C21" s="15">
        <v>16</v>
      </c>
      <c r="D21" s="15">
        <v>7</v>
      </c>
      <c r="E21" s="16">
        <v>0.4375</v>
      </c>
      <c r="F21" s="15">
        <v>5</v>
      </c>
      <c r="G21" s="16">
        <v>0.3125</v>
      </c>
      <c r="H21" s="17">
        <v>2.2857142857142856</v>
      </c>
    </row>
    <row r="22" spans="1:8" ht="30" x14ac:dyDescent="0.25">
      <c r="A22" s="44"/>
      <c r="B22" s="7" t="s">
        <v>37</v>
      </c>
      <c r="C22" s="10" t="s">
        <v>71</v>
      </c>
      <c r="D22" s="10" t="s">
        <v>72</v>
      </c>
      <c r="E22" s="11" t="s">
        <v>73</v>
      </c>
      <c r="F22" s="10" t="s">
        <v>74</v>
      </c>
      <c r="G22" s="11" t="s">
        <v>38</v>
      </c>
      <c r="H22" s="12" t="s">
        <v>75</v>
      </c>
    </row>
    <row r="23" spans="1:8" x14ac:dyDescent="0.25">
      <c r="A23" s="52" t="s">
        <v>44</v>
      </c>
      <c r="B23" s="8" t="s">
        <v>1</v>
      </c>
      <c r="C23" s="15" t="s">
        <v>14</v>
      </c>
      <c r="D23" s="15" t="s">
        <v>14</v>
      </c>
      <c r="E23" s="16" t="s">
        <v>14</v>
      </c>
      <c r="F23" s="15" t="s">
        <v>14</v>
      </c>
      <c r="G23" s="16" t="s">
        <v>14</v>
      </c>
      <c r="H23" s="17" t="s">
        <v>14</v>
      </c>
    </row>
    <row r="24" spans="1:8" x14ac:dyDescent="0.25">
      <c r="A24" s="52"/>
      <c r="B24" s="8" t="s">
        <v>2</v>
      </c>
      <c r="C24" s="15">
        <v>24</v>
      </c>
      <c r="D24" s="15">
        <v>20</v>
      </c>
      <c r="E24" s="16">
        <v>0.83333333333333337</v>
      </c>
      <c r="F24" s="15">
        <v>12</v>
      </c>
      <c r="G24" s="16">
        <v>0.5</v>
      </c>
      <c r="H24" s="17">
        <v>2.1</v>
      </c>
    </row>
    <row r="25" spans="1:8" x14ac:dyDescent="0.25">
      <c r="A25" s="52"/>
      <c r="B25" s="8" t="s">
        <v>3</v>
      </c>
      <c r="C25" s="15">
        <v>8</v>
      </c>
      <c r="D25" s="15">
        <v>6</v>
      </c>
      <c r="E25" s="16">
        <v>0.75</v>
      </c>
      <c r="F25" s="15">
        <v>4</v>
      </c>
      <c r="G25" s="16">
        <v>0.5</v>
      </c>
      <c r="H25" s="17">
        <v>2.5</v>
      </c>
    </row>
    <row r="26" spans="1:8" x14ac:dyDescent="0.25">
      <c r="A26" s="52"/>
      <c r="B26" s="8" t="s">
        <v>4</v>
      </c>
      <c r="C26" s="8" t="s">
        <v>14</v>
      </c>
      <c r="D26" s="8" t="s">
        <v>14</v>
      </c>
      <c r="E26" s="16" t="s">
        <v>14</v>
      </c>
      <c r="F26" s="8" t="s">
        <v>14</v>
      </c>
      <c r="G26" s="16" t="s">
        <v>14</v>
      </c>
      <c r="H26" s="17" t="s">
        <v>14</v>
      </c>
    </row>
    <row r="27" spans="1:8" x14ac:dyDescent="0.25">
      <c r="A27" s="52"/>
      <c r="B27" s="8" t="s">
        <v>5</v>
      </c>
      <c r="C27" s="15" t="s">
        <v>14</v>
      </c>
      <c r="D27" s="15" t="s">
        <v>14</v>
      </c>
      <c r="E27" s="16" t="s">
        <v>14</v>
      </c>
      <c r="F27" s="15" t="s">
        <v>14</v>
      </c>
      <c r="G27" s="16" t="s">
        <v>14</v>
      </c>
      <c r="H27" s="17" t="s">
        <v>14</v>
      </c>
    </row>
    <row r="28" spans="1:8" ht="30" x14ac:dyDescent="0.25">
      <c r="A28" s="44"/>
      <c r="B28" s="7" t="s">
        <v>37</v>
      </c>
      <c r="C28" s="10" t="s">
        <v>71</v>
      </c>
      <c r="D28" s="10" t="s">
        <v>72</v>
      </c>
      <c r="E28" s="11" t="s">
        <v>73</v>
      </c>
      <c r="F28" s="10" t="s">
        <v>74</v>
      </c>
      <c r="G28" s="11" t="s">
        <v>38</v>
      </c>
      <c r="H28" s="12" t="s">
        <v>75</v>
      </c>
    </row>
    <row r="29" spans="1:8" x14ac:dyDescent="0.25">
      <c r="A29" s="52" t="s">
        <v>45</v>
      </c>
      <c r="B29" s="8" t="s">
        <v>1</v>
      </c>
      <c r="C29" s="15">
        <v>30</v>
      </c>
      <c r="D29" s="15">
        <v>26</v>
      </c>
      <c r="E29" s="16">
        <v>0.8666666666666667</v>
      </c>
      <c r="F29" s="15">
        <v>24</v>
      </c>
      <c r="G29" s="16">
        <v>0.8</v>
      </c>
      <c r="H29" s="17">
        <v>2.6538461538461537</v>
      </c>
    </row>
    <row r="30" spans="1:8" x14ac:dyDescent="0.25">
      <c r="A30" s="52"/>
      <c r="B30" s="8" t="s">
        <v>2</v>
      </c>
      <c r="C30" s="15">
        <v>31</v>
      </c>
      <c r="D30" s="15">
        <v>23</v>
      </c>
      <c r="E30" s="16">
        <v>0.74193548387096775</v>
      </c>
      <c r="F30" s="15">
        <v>16</v>
      </c>
      <c r="G30" s="16">
        <v>0.5161290322580645</v>
      </c>
      <c r="H30" s="17">
        <v>2.1304347826086958</v>
      </c>
    </row>
    <row r="31" spans="1:8" x14ac:dyDescent="0.25">
      <c r="A31" s="52"/>
      <c r="B31" s="8" t="s">
        <v>3</v>
      </c>
      <c r="C31" s="15" t="s">
        <v>14</v>
      </c>
      <c r="D31" s="15" t="s">
        <v>14</v>
      </c>
      <c r="E31" s="16" t="s">
        <v>14</v>
      </c>
      <c r="F31" s="15" t="s">
        <v>14</v>
      </c>
      <c r="G31" s="16" t="s">
        <v>14</v>
      </c>
      <c r="H31" s="17" t="s">
        <v>14</v>
      </c>
    </row>
    <row r="32" spans="1:8" x14ac:dyDescent="0.25">
      <c r="A32" s="52"/>
      <c r="B32" s="8" t="s">
        <v>4</v>
      </c>
      <c r="C32" s="15" t="s">
        <v>14</v>
      </c>
      <c r="D32" s="15" t="s">
        <v>14</v>
      </c>
      <c r="E32" s="16" t="s">
        <v>14</v>
      </c>
      <c r="F32" s="15" t="s">
        <v>14</v>
      </c>
      <c r="G32" s="16" t="s">
        <v>14</v>
      </c>
      <c r="H32" s="17" t="s">
        <v>14</v>
      </c>
    </row>
    <row r="33" spans="1:8" x14ac:dyDescent="0.25">
      <c r="A33" s="52"/>
      <c r="B33" s="8" t="s">
        <v>5</v>
      </c>
      <c r="C33" s="15" t="s">
        <v>14</v>
      </c>
      <c r="D33" s="15" t="s">
        <v>14</v>
      </c>
      <c r="E33" s="16" t="s">
        <v>14</v>
      </c>
      <c r="F33" s="15" t="s">
        <v>14</v>
      </c>
      <c r="G33" s="16" t="s">
        <v>14</v>
      </c>
      <c r="H33" s="17" t="s">
        <v>14</v>
      </c>
    </row>
  </sheetData>
  <mergeCells count="6"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9" customWidth="1"/>
    <col min="2" max="4" width="13.7109375" style="18" customWidth="1"/>
    <col min="5" max="5" width="13.7109375" style="19" customWidth="1"/>
    <col min="6" max="6" width="13.7109375" style="18" customWidth="1"/>
    <col min="7" max="7" width="13.7109375" style="19" customWidth="1"/>
    <col min="8" max="8" width="13.7109375" style="20" customWidth="1"/>
  </cols>
  <sheetData>
    <row r="1" spans="1:8" ht="30" x14ac:dyDescent="0.25">
      <c r="A1" s="42" t="s">
        <v>70</v>
      </c>
      <c r="B1" s="7" t="s">
        <v>37</v>
      </c>
      <c r="C1" s="10" t="s">
        <v>71</v>
      </c>
      <c r="D1" s="10" t="s">
        <v>72</v>
      </c>
      <c r="E1" s="11" t="s">
        <v>73</v>
      </c>
      <c r="F1" s="10" t="s">
        <v>74</v>
      </c>
      <c r="G1" s="11" t="s">
        <v>38</v>
      </c>
      <c r="H1" s="12" t="s">
        <v>75</v>
      </c>
    </row>
    <row r="2" spans="1:8" x14ac:dyDescent="0.25">
      <c r="A2" s="52" t="s">
        <v>46</v>
      </c>
      <c r="B2" s="8" t="s">
        <v>1</v>
      </c>
      <c r="C2" s="15">
        <v>131</v>
      </c>
      <c r="D2" s="15">
        <v>105</v>
      </c>
      <c r="E2" s="16">
        <v>0.80152671755725191</v>
      </c>
      <c r="F2" s="15">
        <v>86</v>
      </c>
      <c r="G2" s="21">
        <v>0.65648854961832059</v>
      </c>
      <c r="H2" s="22">
        <v>2.3523809523809525</v>
      </c>
    </row>
    <row r="3" spans="1:8" x14ac:dyDescent="0.25">
      <c r="A3" s="52"/>
      <c r="B3" s="8" t="s">
        <v>2</v>
      </c>
      <c r="C3" s="15">
        <v>148</v>
      </c>
      <c r="D3" s="15">
        <v>116</v>
      </c>
      <c r="E3" s="16">
        <v>0.78378378378378377</v>
      </c>
      <c r="F3" s="15">
        <v>81</v>
      </c>
      <c r="G3" s="21">
        <v>0.54729729729729726</v>
      </c>
      <c r="H3" s="22">
        <v>2.2586206896551726</v>
      </c>
    </row>
    <row r="4" spans="1:8" x14ac:dyDescent="0.25">
      <c r="A4" s="52"/>
      <c r="B4" s="8" t="s">
        <v>3</v>
      </c>
      <c r="C4" s="15">
        <v>108</v>
      </c>
      <c r="D4" s="15">
        <v>90</v>
      </c>
      <c r="E4" s="16">
        <v>0.83333333333333337</v>
      </c>
      <c r="F4" s="15">
        <v>70</v>
      </c>
      <c r="G4" s="21">
        <v>0.64814814814814814</v>
      </c>
      <c r="H4" s="22">
        <v>2.6155555555555563</v>
      </c>
    </row>
    <row r="5" spans="1:8" x14ac:dyDescent="0.25">
      <c r="A5" s="52"/>
      <c r="B5" s="8" t="s">
        <v>4</v>
      </c>
      <c r="C5" s="15">
        <v>51</v>
      </c>
      <c r="D5" s="15">
        <v>43</v>
      </c>
      <c r="E5" s="16">
        <v>0.84313725490196079</v>
      </c>
      <c r="F5" s="15">
        <v>30</v>
      </c>
      <c r="G5" s="21">
        <v>0.58823529411764708</v>
      </c>
      <c r="H5" s="22">
        <v>2.2255813953488373</v>
      </c>
    </row>
    <row r="6" spans="1:8" x14ac:dyDescent="0.25">
      <c r="A6" s="52"/>
      <c r="B6" s="8" t="s">
        <v>5</v>
      </c>
      <c r="C6" s="15">
        <v>27</v>
      </c>
      <c r="D6" s="15">
        <v>21</v>
      </c>
      <c r="E6" s="16">
        <v>0.77777777777777779</v>
      </c>
      <c r="F6" s="15">
        <v>15</v>
      </c>
      <c r="G6" s="21">
        <v>0.55555555555555558</v>
      </c>
      <c r="H6" s="22">
        <v>2.4</v>
      </c>
    </row>
    <row r="7" spans="1:8" x14ac:dyDescent="0.25">
      <c r="A7" s="52" t="s">
        <v>47</v>
      </c>
      <c r="B7" s="8" t="s">
        <v>1</v>
      </c>
      <c r="C7" s="23" t="s">
        <v>14</v>
      </c>
      <c r="D7" s="23" t="s">
        <v>14</v>
      </c>
      <c r="E7" s="24" t="s">
        <v>14</v>
      </c>
      <c r="F7" s="23" t="s">
        <v>14</v>
      </c>
      <c r="G7" s="25" t="s">
        <v>14</v>
      </c>
      <c r="H7" s="26" t="s">
        <v>14</v>
      </c>
    </row>
    <row r="8" spans="1:8" x14ac:dyDescent="0.25">
      <c r="A8" s="52"/>
      <c r="B8" s="8" t="s">
        <v>2</v>
      </c>
      <c r="C8" s="23" t="s">
        <v>14</v>
      </c>
      <c r="D8" s="23" t="s">
        <v>14</v>
      </c>
      <c r="E8" s="24" t="s">
        <v>14</v>
      </c>
      <c r="F8" s="23" t="s">
        <v>14</v>
      </c>
      <c r="G8" s="25" t="s">
        <v>14</v>
      </c>
      <c r="H8" s="26" t="s">
        <v>14</v>
      </c>
    </row>
    <row r="9" spans="1:8" x14ac:dyDescent="0.25">
      <c r="A9" s="52"/>
      <c r="B9" s="8" t="s">
        <v>3</v>
      </c>
      <c r="C9" s="23" t="s">
        <v>14</v>
      </c>
      <c r="D9" s="23" t="s">
        <v>14</v>
      </c>
      <c r="E9" s="24" t="s">
        <v>14</v>
      </c>
      <c r="F9" s="23" t="s">
        <v>14</v>
      </c>
      <c r="G9" s="25" t="s">
        <v>14</v>
      </c>
      <c r="H9" s="26" t="s">
        <v>14</v>
      </c>
    </row>
    <row r="10" spans="1:8" x14ac:dyDescent="0.25">
      <c r="A10" s="52"/>
      <c r="B10" s="8" t="s">
        <v>4</v>
      </c>
      <c r="C10" s="23" t="s">
        <v>14</v>
      </c>
      <c r="D10" s="23" t="s">
        <v>14</v>
      </c>
      <c r="E10" s="24" t="s">
        <v>14</v>
      </c>
      <c r="F10" s="23" t="s">
        <v>14</v>
      </c>
      <c r="G10" s="25" t="s">
        <v>14</v>
      </c>
      <c r="H10" s="26" t="s">
        <v>14</v>
      </c>
    </row>
    <row r="11" spans="1:8" x14ac:dyDescent="0.25">
      <c r="A11" s="52"/>
      <c r="B11" s="8" t="s">
        <v>5</v>
      </c>
      <c r="C11" s="23">
        <v>16</v>
      </c>
      <c r="D11" s="23">
        <v>7</v>
      </c>
      <c r="E11" s="24">
        <v>0.4375</v>
      </c>
      <c r="F11" s="23">
        <v>5</v>
      </c>
      <c r="G11" s="25">
        <v>0.3125</v>
      </c>
      <c r="H11" s="26">
        <v>2.2857142857142856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9" customWidth="1"/>
    <col min="2" max="4" width="14" style="18" customWidth="1"/>
    <col min="5" max="5" width="14" style="19" customWidth="1"/>
    <col min="6" max="6" width="14" style="18" customWidth="1"/>
    <col min="7" max="7" width="14" style="19" customWidth="1"/>
    <col min="8" max="8" width="14" style="20" customWidth="1"/>
  </cols>
  <sheetData>
    <row r="1" spans="1:8" ht="30" x14ac:dyDescent="0.25">
      <c r="A1" s="42" t="s">
        <v>0</v>
      </c>
      <c r="B1" s="7" t="s">
        <v>37</v>
      </c>
      <c r="C1" s="10" t="s">
        <v>71</v>
      </c>
      <c r="D1" s="10" t="s">
        <v>72</v>
      </c>
      <c r="E1" s="11" t="s">
        <v>73</v>
      </c>
      <c r="F1" s="10" t="s">
        <v>74</v>
      </c>
      <c r="G1" s="11" t="s">
        <v>38</v>
      </c>
      <c r="H1" s="12" t="s">
        <v>75</v>
      </c>
    </row>
    <row r="2" spans="1:8" x14ac:dyDescent="0.25">
      <c r="A2" s="52" t="s">
        <v>7</v>
      </c>
      <c r="B2" s="8" t="s">
        <v>1</v>
      </c>
      <c r="C2" s="15">
        <v>68</v>
      </c>
      <c r="D2" s="15">
        <v>58</v>
      </c>
      <c r="E2" s="16">
        <v>0.8529411764705882</v>
      </c>
      <c r="F2" s="15">
        <v>49</v>
      </c>
      <c r="G2" s="16">
        <v>0.72058823529411764</v>
      </c>
      <c r="H2" s="17">
        <v>2.4655172413793105</v>
      </c>
    </row>
    <row r="3" spans="1:8" x14ac:dyDescent="0.25">
      <c r="A3" s="52"/>
      <c r="B3" s="8" t="s">
        <v>2</v>
      </c>
      <c r="C3" s="15">
        <v>85</v>
      </c>
      <c r="D3" s="15">
        <v>67</v>
      </c>
      <c r="E3" s="16">
        <v>0.78823529411764703</v>
      </c>
      <c r="F3" s="15">
        <v>50</v>
      </c>
      <c r="G3" s="16">
        <v>0.58823529411764708</v>
      </c>
      <c r="H3" s="17">
        <v>2.4776119402985075</v>
      </c>
    </row>
    <row r="4" spans="1:8" x14ac:dyDescent="0.25">
      <c r="A4" s="52"/>
      <c r="B4" s="8" t="s">
        <v>3</v>
      </c>
      <c r="C4" s="15">
        <v>57</v>
      </c>
      <c r="D4" s="15">
        <v>46</v>
      </c>
      <c r="E4" s="16">
        <v>0.80701754385964908</v>
      </c>
      <c r="F4" s="15">
        <v>39</v>
      </c>
      <c r="G4" s="16">
        <v>0.68421052631578949</v>
      </c>
      <c r="H4" s="17">
        <v>2.9782608695652173</v>
      </c>
    </row>
    <row r="5" spans="1:8" x14ac:dyDescent="0.25">
      <c r="A5" s="52"/>
      <c r="B5" s="8" t="s">
        <v>4</v>
      </c>
      <c r="C5" s="15">
        <v>28</v>
      </c>
      <c r="D5" s="15">
        <v>25</v>
      </c>
      <c r="E5" s="16">
        <v>0.8928571428571429</v>
      </c>
      <c r="F5" s="15">
        <v>20</v>
      </c>
      <c r="G5" s="16">
        <v>0.7142857142857143</v>
      </c>
      <c r="H5" s="17">
        <v>2.52</v>
      </c>
    </row>
    <row r="6" spans="1:8" x14ac:dyDescent="0.25">
      <c r="A6" s="52"/>
      <c r="B6" s="8" t="s">
        <v>5</v>
      </c>
      <c r="C6" s="15">
        <v>21</v>
      </c>
      <c r="D6" s="15">
        <v>16</v>
      </c>
      <c r="E6" s="16">
        <v>0.76190476190476186</v>
      </c>
      <c r="F6" s="15">
        <v>13</v>
      </c>
      <c r="G6" s="16">
        <v>0.61904761904761907</v>
      </c>
      <c r="H6" s="17">
        <v>2.5</v>
      </c>
    </row>
    <row r="7" spans="1:8" x14ac:dyDescent="0.25">
      <c r="A7" s="52" t="s">
        <v>8</v>
      </c>
      <c r="B7" s="8" t="s">
        <v>1</v>
      </c>
      <c r="C7" s="15">
        <v>63</v>
      </c>
      <c r="D7" s="15">
        <v>47</v>
      </c>
      <c r="E7" s="16">
        <v>0.74603174603174605</v>
      </c>
      <c r="F7" s="15">
        <v>37</v>
      </c>
      <c r="G7" s="16">
        <v>0.58730158730158732</v>
      </c>
      <c r="H7" s="17">
        <v>2.2127659574468086</v>
      </c>
    </row>
    <row r="8" spans="1:8" x14ac:dyDescent="0.25">
      <c r="A8" s="52"/>
      <c r="B8" s="8" t="s">
        <v>2</v>
      </c>
      <c r="C8" s="15">
        <v>63</v>
      </c>
      <c r="D8" s="15">
        <v>49</v>
      </c>
      <c r="E8" s="16">
        <v>0.77777777777777779</v>
      </c>
      <c r="F8" s="15">
        <v>31</v>
      </c>
      <c r="G8" s="16">
        <v>0.49206349206349204</v>
      </c>
      <c r="H8" s="17">
        <v>1.9591836734693877</v>
      </c>
    </row>
    <row r="9" spans="1:8" x14ac:dyDescent="0.25">
      <c r="A9" s="52"/>
      <c r="B9" s="8" t="s">
        <v>3</v>
      </c>
      <c r="C9" s="15">
        <v>49</v>
      </c>
      <c r="D9" s="15">
        <v>43</v>
      </c>
      <c r="E9" s="16">
        <v>0.87755102040816324</v>
      </c>
      <c r="F9" s="15">
        <v>31</v>
      </c>
      <c r="G9" s="16">
        <v>0.63265306122448983</v>
      </c>
      <c r="H9" s="17">
        <v>2.2883720930232556</v>
      </c>
    </row>
    <row r="10" spans="1:8" x14ac:dyDescent="0.25">
      <c r="A10" s="52"/>
      <c r="B10" s="8" t="s">
        <v>4</v>
      </c>
      <c r="C10" s="15">
        <v>23</v>
      </c>
      <c r="D10" s="15">
        <v>18</v>
      </c>
      <c r="E10" s="16">
        <v>0.78260869565217395</v>
      </c>
      <c r="F10" s="15">
        <v>10</v>
      </c>
      <c r="G10" s="16">
        <v>0.43478260869565216</v>
      </c>
      <c r="H10" s="17">
        <v>1.8166666666666669</v>
      </c>
    </row>
    <row r="11" spans="1:8" x14ac:dyDescent="0.25">
      <c r="A11" s="52"/>
      <c r="B11" s="8" t="s">
        <v>5</v>
      </c>
      <c r="C11" s="15">
        <v>22</v>
      </c>
      <c r="D11" s="15">
        <v>12</v>
      </c>
      <c r="E11" s="16">
        <v>0.54545454545454541</v>
      </c>
      <c r="F11" s="15">
        <v>7</v>
      </c>
      <c r="G11" s="16">
        <v>0.31818181818181818</v>
      </c>
      <c r="H11" s="17">
        <v>2.1818181818181817</v>
      </c>
    </row>
    <row r="12" spans="1:8" ht="30" x14ac:dyDescent="0.25">
      <c r="A12" s="42" t="s">
        <v>48</v>
      </c>
      <c r="B12" s="7" t="s">
        <v>37</v>
      </c>
      <c r="C12" s="10" t="s">
        <v>71</v>
      </c>
      <c r="D12" s="10" t="s">
        <v>72</v>
      </c>
      <c r="E12" s="11" t="s">
        <v>73</v>
      </c>
      <c r="F12" s="10" t="s">
        <v>74</v>
      </c>
      <c r="G12" s="11" t="s">
        <v>38</v>
      </c>
      <c r="H12" s="12" t="s">
        <v>75</v>
      </c>
    </row>
    <row r="13" spans="1:8" x14ac:dyDescent="0.25">
      <c r="A13" s="57" t="s">
        <v>49</v>
      </c>
      <c r="B13" s="8" t="s">
        <v>1</v>
      </c>
      <c r="C13" s="15">
        <v>11</v>
      </c>
      <c r="D13" s="15">
        <v>7</v>
      </c>
      <c r="E13" s="16">
        <v>0.63636363636363635</v>
      </c>
      <c r="F13" s="15">
        <v>3</v>
      </c>
      <c r="G13" s="16">
        <v>0.27272727272727271</v>
      </c>
      <c r="H13" s="17">
        <v>1</v>
      </c>
    </row>
    <row r="14" spans="1:8" x14ac:dyDescent="0.25">
      <c r="A14" s="58"/>
      <c r="B14" s="8" t="s">
        <v>2</v>
      </c>
      <c r="C14" s="15">
        <v>16</v>
      </c>
      <c r="D14" s="15">
        <v>12</v>
      </c>
      <c r="E14" s="16">
        <v>0.75</v>
      </c>
      <c r="F14" s="15">
        <v>5</v>
      </c>
      <c r="G14" s="16">
        <v>0.3125</v>
      </c>
      <c r="H14" s="17">
        <v>1.3333333333333333</v>
      </c>
    </row>
    <row r="15" spans="1:8" x14ac:dyDescent="0.25">
      <c r="A15" s="58"/>
      <c r="B15" s="8" t="s">
        <v>3</v>
      </c>
      <c r="C15" s="15">
        <v>6</v>
      </c>
      <c r="D15" s="15">
        <v>5</v>
      </c>
      <c r="E15" s="16">
        <v>0.83333333333333337</v>
      </c>
      <c r="F15" s="15">
        <v>3</v>
      </c>
      <c r="G15" s="16">
        <v>0.5</v>
      </c>
      <c r="H15" s="17">
        <v>2.4200000000000004</v>
      </c>
    </row>
    <row r="16" spans="1:8" x14ac:dyDescent="0.25">
      <c r="A16" s="58"/>
      <c r="B16" s="8" t="s">
        <v>4</v>
      </c>
      <c r="C16" s="15">
        <v>3</v>
      </c>
      <c r="D16" s="15">
        <v>3</v>
      </c>
      <c r="E16" s="16">
        <v>1</v>
      </c>
      <c r="F16" s="15">
        <v>0</v>
      </c>
      <c r="G16" s="16">
        <v>0</v>
      </c>
      <c r="H16" s="17">
        <v>0</v>
      </c>
    </row>
    <row r="17" spans="1:8" x14ac:dyDescent="0.25">
      <c r="A17" s="59"/>
      <c r="B17" s="8" t="s">
        <v>5</v>
      </c>
      <c r="C17" s="15">
        <v>4</v>
      </c>
      <c r="D17" s="15">
        <v>4</v>
      </c>
      <c r="E17" s="16">
        <v>1</v>
      </c>
      <c r="F17" s="15">
        <v>2</v>
      </c>
      <c r="G17" s="16">
        <v>0.5</v>
      </c>
      <c r="H17" s="17">
        <v>1.3333333333333333</v>
      </c>
    </row>
    <row r="18" spans="1:8" x14ac:dyDescent="0.25">
      <c r="A18" s="60" t="s">
        <v>50</v>
      </c>
      <c r="B18" s="8" t="s">
        <v>1</v>
      </c>
      <c r="C18" s="27" t="s">
        <v>14</v>
      </c>
      <c r="D18" s="27" t="s">
        <v>14</v>
      </c>
      <c r="E18" s="16" t="s">
        <v>14</v>
      </c>
      <c r="F18" s="27" t="s">
        <v>14</v>
      </c>
      <c r="G18" s="16" t="s">
        <v>14</v>
      </c>
      <c r="H18" s="28" t="s">
        <v>14</v>
      </c>
    </row>
    <row r="19" spans="1:8" x14ac:dyDescent="0.25">
      <c r="A19" s="60"/>
      <c r="B19" s="8" t="s">
        <v>2</v>
      </c>
      <c r="C19" s="15">
        <v>2</v>
      </c>
      <c r="D19" s="15">
        <v>2</v>
      </c>
      <c r="E19" s="16">
        <v>1</v>
      </c>
      <c r="F19" s="15">
        <v>2</v>
      </c>
      <c r="G19" s="16">
        <v>1</v>
      </c>
      <c r="H19" s="17">
        <v>3</v>
      </c>
    </row>
    <row r="20" spans="1:8" x14ac:dyDescent="0.25">
      <c r="A20" s="60"/>
      <c r="B20" s="8" t="s">
        <v>3</v>
      </c>
      <c r="C20" s="27" t="s">
        <v>14</v>
      </c>
      <c r="D20" s="27" t="s">
        <v>14</v>
      </c>
      <c r="E20" s="16" t="s">
        <v>14</v>
      </c>
      <c r="F20" s="27" t="s">
        <v>14</v>
      </c>
      <c r="G20" s="16" t="s">
        <v>14</v>
      </c>
      <c r="H20" s="28" t="s">
        <v>14</v>
      </c>
    </row>
    <row r="21" spans="1:8" x14ac:dyDescent="0.25">
      <c r="A21" s="60"/>
      <c r="B21" s="8" t="s">
        <v>4</v>
      </c>
      <c r="C21" s="15" t="s">
        <v>14</v>
      </c>
      <c r="D21" s="15" t="s">
        <v>14</v>
      </c>
      <c r="E21" s="16" t="s">
        <v>14</v>
      </c>
      <c r="F21" s="15" t="s">
        <v>14</v>
      </c>
      <c r="G21" s="16" t="s">
        <v>14</v>
      </c>
      <c r="H21" s="17" t="s">
        <v>14</v>
      </c>
    </row>
    <row r="22" spans="1:8" x14ac:dyDescent="0.25">
      <c r="A22" s="60"/>
      <c r="B22" s="8" t="s">
        <v>5</v>
      </c>
      <c r="C22" s="15" t="s">
        <v>14</v>
      </c>
      <c r="D22" s="15" t="s">
        <v>14</v>
      </c>
      <c r="E22" s="16" t="s">
        <v>14</v>
      </c>
      <c r="F22" s="15" t="s">
        <v>14</v>
      </c>
      <c r="G22" s="16" t="s">
        <v>14</v>
      </c>
      <c r="H22" s="17" t="s">
        <v>14</v>
      </c>
    </row>
    <row r="23" spans="1:8" x14ac:dyDescent="0.25">
      <c r="A23" s="52" t="s">
        <v>15</v>
      </c>
      <c r="B23" s="8" t="s">
        <v>1</v>
      </c>
      <c r="C23" s="15">
        <v>5</v>
      </c>
      <c r="D23" s="15">
        <v>5</v>
      </c>
      <c r="E23" s="16">
        <v>1</v>
      </c>
      <c r="F23" s="15">
        <v>5</v>
      </c>
      <c r="G23" s="16">
        <v>1</v>
      </c>
      <c r="H23" s="17">
        <v>3.4</v>
      </c>
    </row>
    <row r="24" spans="1:8" x14ac:dyDescent="0.25">
      <c r="A24" s="52"/>
      <c r="B24" s="8" t="s">
        <v>2</v>
      </c>
      <c r="C24" s="15">
        <v>2</v>
      </c>
      <c r="D24" s="15">
        <v>1</v>
      </c>
      <c r="E24" s="16">
        <v>0.5</v>
      </c>
      <c r="F24" s="15">
        <v>0</v>
      </c>
      <c r="G24" s="16">
        <v>0</v>
      </c>
      <c r="H24" s="17">
        <v>0</v>
      </c>
    </row>
    <row r="25" spans="1:8" x14ac:dyDescent="0.25">
      <c r="A25" s="52"/>
      <c r="B25" s="8" t="s">
        <v>3</v>
      </c>
      <c r="C25" s="27">
        <v>5</v>
      </c>
      <c r="D25" s="27">
        <v>4</v>
      </c>
      <c r="E25" s="16">
        <v>0.8</v>
      </c>
      <c r="F25" s="27">
        <v>4</v>
      </c>
      <c r="G25" s="16">
        <v>0.8</v>
      </c>
      <c r="H25" s="28">
        <v>2.8250000000000002</v>
      </c>
    </row>
    <row r="26" spans="1:8" x14ac:dyDescent="0.25">
      <c r="A26" s="52"/>
      <c r="B26" s="8" t="s">
        <v>4</v>
      </c>
      <c r="C26" s="15">
        <v>3</v>
      </c>
      <c r="D26" s="15">
        <v>2</v>
      </c>
      <c r="E26" s="16">
        <v>0.66666666666666663</v>
      </c>
      <c r="F26" s="15">
        <v>1</v>
      </c>
      <c r="G26" s="16">
        <v>0.33333333333333331</v>
      </c>
      <c r="H26" s="17">
        <v>1.5</v>
      </c>
    </row>
    <row r="27" spans="1:8" x14ac:dyDescent="0.25">
      <c r="A27" s="52"/>
      <c r="B27" s="8" t="s">
        <v>5</v>
      </c>
      <c r="C27" s="15">
        <v>1</v>
      </c>
      <c r="D27" s="15">
        <v>0</v>
      </c>
      <c r="E27" s="16">
        <v>0</v>
      </c>
      <c r="F27" s="15">
        <v>0</v>
      </c>
      <c r="G27" s="16">
        <v>0</v>
      </c>
      <c r="H27" s="17" t="s">
        <v>14</v>
      </c>
    </row>
    <row r="28" spans="1:8" x14ac:dyDescent="0.25">
      <c r="A28" s="52" t="s">
        <v>16</v>
      </c>
      <c r="B28" s="8" t="s">
        <v>1</v>
      </c>
      <c r="C28" s="15">
        <v>3</v>
      </c>
      <c r="D28" s="15">
        <v>3</v>
      </c>
      <c r="E28" s="16">
        <v>1</v>
      </c>
      <c r="F28" s="15">
        <v>3</v>
      </c>
      <c r="G28" s="16">
        <v>1</v>
      </c>
      <c r="H28" s="17">
        <v>2.6666666666666665</v>
      </c>
    </row>
    <row r="29" spans="1:8" x14ac:dyDescent="0.25">
      <c r="A29" s="52"/>
      <c r="B29" s="8" t="s">
        <v>2</v>
      </c>
      <c r="C29" s="15">
        <v>1</v>
      </c>
      <c r="D29" s="15">
        <v>1</v>
      </c>
      <c r="E29" s="16">
        <v>1</v>
      </c>
      <c r="F29" s="15">
        <v>1</v>
      </c>
      <c r="G29" s="16">
        <v>1</v>
      </c>
      <c r="H29" s="17">
        <v>3</v>
      </c>
    </row>
    <row r="30" spans="1:8" x14ac:dyDescent="0.25">
      <c r="A30" s="52"/>
      <c r="B30" s="8" t="s">
        <v>3</v>
      </c>
      <c r="C30" s="15">
        <v>2</v>
      </c>
      <c r="D30" s="15">
        <v>1</v>
      </c>
      <c r="E30" s="16">
        <v>0.5</v>
      </c>
      <c r="F30" s="15">
        <v>1</v>
      </c>
      <c r="G30" s="16">
        <v>0.5</v>
      </c>
      <c r="H30" s="17">
        <v>4</v>
      </c>
    </row>
    <row r="31" spans="1:8" x14ac:dyDescent="0.25">
      <c r="A31" s="52"/>
      <c r="B31" s="8" t="s">
        <v>4</v>
      </c>
      <c r="C31" s="15">
        <v>1</v>
      </c>
      <c r="D31" s="15">
        <v>1</v>
      </c>
      <c r="E31" s="16">
        <v>1</v>
      </c>
      <c r="F31" s="15">
        <v>1</v>
      </c>
      <c r="G31" s="16">
        <v>1</v>
      </c>
      <c r="H31" s="17">
        <v>3</v>
      </c>
    </row>
    <row r="32" spans="1:8" x14ac:dyDescent="0.25">
      <c r="A32" s="52"/>
      <c r="B32" s="8" t="s">
        <v>5</v>
      </c>
      <c r="C32" s="15">
        <v>1</v>
      </c>
      <c r="D32" s="15">
        <v>1</v>
      </c>
      <c r="E32" s="16">
        <v>1</v>
      </c>
      <c r="F32" s="15">
        <v>1</v>
      </c>
      <c r="G32" s="16">
        <v>1</v>
      </c>
      <c r="H32" s="17">
        <v>3</v>
      </c>
    </row>
    <row r="33" spans="1:8" x14ac:dyDescent="0.25">
      <c r="A33" s="52" t="s">
        <v>17</v>
      </c>
      <c r="B33" s="8" t="s">
        <v>1</v>
      </c>
      <c r="C33" s="15">
        <v>43</v>
      </c>
      <c r="D33" s="15">
        <v>32</v>
      </c>
      <c r="E33" s="16">
        <v>0.7441860465116279</v>
      </c>
      <c r="F33" s="15">
        <v>23</v>
      </c>
      <c r="G33" s="16">
        <v>0.53488372093023251</v>
      </c>
      <c r="H33" s="17">
        <v>1.9375</v>
      </c>
    </row>
    <row r="34" spans="1:8" x14ac:dyDescent="0.25">
      <c r="A34" s="52"/>
      <c r="B34" s="8" t="s">
        <v>2</v>
      </c>
      <c r="C34" s="15">
        <v>48</v>
      </c>
      <c r="D34" s="15">
        <v>36</v>
      </c>
      <c r="E34" s="16">
        <v>0.75</v>
      </c>
      <c r="F34" s="15">
        <v>26</v>
      </c>
      <c r="G34" s="16">
        <v>0.54166666666666663</v>
      </c>
      <c r="H34" s="17">
        <v>2.1666666666666665</v>
      </c>
    </row>
    <row r="35" spans="1:8" x14ac:dyDescent="0.25">
      <c r="A35" s="52"/>
      <c r="B35" s="8" t="s">
        <v>3</v>
      </c>
      <c r="C35" s="15">
        <v>45</v>
      </c>
      <c r="D35" s="15">
        <v>40</v>
      </c>
      <c r="E35" s="16">
        <v>0.88888888888888884</v>
      </c>
      <c r="F35" s="15">
        <v>28</v>
      </c>
      <c r="G35" s="16">
        <v>0.62222222222222223</v>
      </c>
      <c r="H35" s="17">
        <v>2.25</v>
      </c>
    </row>
    <row r="36" spans="1:8" x14ac:dyDescent="0.25">
      <c r="A36" s="52"/>
      <c r="B36" s="8" t="s">
        <v>4</v>
      </c>
      <c r="C36" s="15">
        <v>18</v>
      </c>
      <c r="D36" s="15">
        <v>15</v>
      </c>
      <c r="E36" s="16">
        <v>0.83333333333333337</v>
      </c>
      <c r="F36" s="15">
        <v>12</v>
      </c>
      <c r="G36" s="16">
        <v>0.66666666666666663</v>
      </c>
      <c r="H36" s="17">
        <v>2.4666666666666668</v>
      </c>
    </row>
    <row r="37" spans="1:8" x14ac:dyDescent="0.25">
      <c r="A37" s="52"/>
      <c r="B37" s="8" t="s">
        <v>5</v>
      </c>
      <c r="C37" s="15">
        <v>12</v>
      </c>
      <c r="D37" s="15">
        <v>10</v>
      </c>
      <c r="E37" s="16">
        <v>0.83333333333333337</v>
      </c>
      <c r="F37" s="15">
        <v>6</v>
      </c>
      <c r="G37" s="16">
        <v>0.5</v>
      </c>
      <c r="H37" s="17">
        <v>2.1</v>
      </c>
    </row>
    <row r="38" spans="1:8" x14ac:dyDescent="0.25">
      <c r="A38" s="52" t="s">
        <v>18</v>
      </c>
      <c r="B38" s="8" t="s">
        <v>1</v>
      </c>
      <c r="C38" s="15" t="s">
        <v>14</v>
      </c>
      <c r="D38" s="15" t="s">
        <v>14</v>
      </c>
      <c r="E38" s="16" t="s">
        <v>14</v>
      </c>
      <c r="F38" s="15" t="s">
        <v>14</v>
      </c>
      <c r="G38" s="16" t="s">
        <v>14</v>
      </c>
      <c r="H38" s="17" t="s">
        <v>14</v>
      </c>
    </row>
    <row r="39" spans="1:8" x14ac:dyDescent="0.25">
      <c r="A39" s="52"/>
      <c r="B39" s="8" t="s">
        <v>2</v>
      </c>
      <c r="C39" s="15">
        <v>5</v>
      </c>
      <c r="D39" s="15">
        <v>4</v>
      </c>
      <c r="E39" s="16">
        <v>0.8</v>
      </c>
      <c r="F39" s="15">
        <v>2</v>
      </c>
      <c r="G39" s="16">
        <v>0.4</v>
      </c>
      <c r="H39" s="17">
        <v>1.5</v>
      </c>
    </row>
    <row r="40" spans="1:8" x14ac:dyDescent="0.25">
      <c r="A40" s="52"/>
      <c r="B40" s="8" t="s">
        <v>3</v>
      </c>
      <c r="C40" s="15" t="s">
        <v>14</v>
      </c>
      <c r="D40" s="15" t="s">
        <v>14</v>
      </c>
      <c r="E40" s="16" t="s">
        <v>14</v>
      </c>
      <c r="F40" s="15" t="s">
        <v>14</v>
      </c>
      <c r="G40" s="16" t="s">
        <v>14</v>
      </c>
      <c r="H40" s="17" t="s">
        <v>14</v>
      </c>
    </row>
    <row r="41" spans="1:8" x14ac:dyDescent="0.25">
      <c r="A41" s="52"/>
      <c r="B41" s="8" t="s">
        <v>4</v>
      </c>
      <c r="C41" s="15" t="s">
        <v>14</v>
      </c>
      <c r="D41" s="15" t="s">
        <v>14</v>
      </c>
      <c r="E41" s="16" t="s">
        <v>14</v>
      </c>
      <c r="F41" s="15" t="s">
        <v>14</v>
      </c>
      <c r="G41" s="16" t="s">
        <v>14</v>
      </c>
      <c r="H41" s="17" t="s">
        <v>14</v>
      </c>
    </row>
    <row r="42" spans="1:8" x14ac:dyDescent="0.25">
      <c r="A42" s="52"/>
      <c r="B42" s="8" t="s">
        <v>5</v>
      </c>
      <c r="C42" s="15" t="s">
        <v>14</v>
      </c>
      <c r="D42" s="15" t="s">
        <v>14</v>
      </c>
      <c r="E42" s="16" t="s">
        <v>14</v>
      </c>
      <c r="F42" s="15" t="s">
        <v>14</v>
      </c>
      <c r="G42" s="16" t="s">
        <v>14</v>
      </c>
      <c r="H42" s="17" t="s">
        <v>14</v>
      </c>
    </row>
    <row r="43" spans="1:8" x14ac:dyDescent="0.25">
      <c r="A43" s="60" t="s">
        <v>51</v>
      </c>
      <c r="B43" s="8" t="s">
        <v>1</v>
      </c>
      <c r="C43" s="15">
        <v>62</v>
      </c>
      <c r="D43" s="15">
        <v>51</v>
      </c>
      <c r="E43" s="16">
        <v>0.82258064516129037</v>
      </c>
      <c r="F43" s="15">
        <v>45</v>
      </c>
      <c r="G43" s="16">
        <v>0.72580645161290325</v>
      </c>
      <c r="H43" s="17">
        <v>2.607843137254902</v>
      </c>
    </row>
    <row r="44" spans="1:8" x14ac:dyDescent="0.25">
      <c r="A44" s="60"/>
      <c r="B44" s="8" t="s">
        <v>2</v>
      </c>
      <c r="C44" s="15">
        <v>58</v>
      </c>
      <c r="D44" s="15">
        <v>46</v>
      </c>
      <c r="E44" s="16">
        <v>0.7931034482758621</v>
      </c>
      <c r="F44" s="15">
        <v>35</v>
      </c>
      <c r="G44" s="16">
        <v>0.60344827586206895</v>
      </c>
      <c r="H44" s="17">
        <v>2.5434782608695654</v>
      </c>
    </row>
    <row r="45" spans="1:8" x14ac:dyDescent="0.25">
      <c r="A45" s="60"/>
      <c r="B45" s="8" t="s">
        <v>3</v>
      </c>
      <c r="C45" s="15">
        <v>38</v>
      </c>
      <c r="D45" s="15">
        <v>31</v>
      </c>
      <c r="E45" s="16">
        <v>0.81578947368421051</v>
      </c>
      <c r="F45" s="15">
        <v>29</v>
      </c>
      <c r="G45" s="16">
        <v>0.76315789473684215</v>
      </c>
      <c r="H45" s="17">
        <v>3.3548387096774195</v>
      </c>
    </row>
    <row r="46" spans="1:8" x14ac:dyDescent="0.25">
      <c r="A46" s="60"/>
      <c r="B46" s="8" t="s">
        <v>4</v>
      </c>
      <c r="C46" s="15">
        <v>21</v>
      </c>
      <c r="D46" s="15">
        <v>17</v>
      </c>
      <c r="E46" s="16">
        <v>0.80952380952380953</v>
      </c>
      <c r="F46" s="15">
        <v>13</v>
      </c>
      <c r="G46" s="16">
        <v>0.61904761904761907</v>
      </c>
      <c r="H46" s="17">
        <v>2.3352941176470585</v>
      </c>
    </row>
    <row r="47" spans="1:8" x14ac:dyDescent="0.25">
      <c r="A47" s="60"/>
      <c r="B47" s="8" t="s">
        <v>5</v>
      </c>
      <c r="C47" s="15">
        <v>22</v>
      </c>
      <c r="D47" s="15">
        <v>12</v>
      </c>
      <c r="E47" s="16">
        <v>0.54545454545454541</v>
      </c>
      <c r="F47" s="15">
        <v>10</v>
      </c>
      <c r="G47" s="16">
        <v>0.45454545454545453</v>
      </c>
      <c r="H47" s="17">
        <v>2.75</v>
      </c>
    </row>
    <row r="48" spans="1:8" x14ac:dyDescent="0.25">
      <c r="A48" s="60" t="s">
        <v>52</v>
      </c>
      <c r="B48" s="8" t="s">
        <v>1</v>
      </c>
      <c r="C48" s="15">
        <v>5</v>
      </c>
      <c r="D48" s="15">
        <v>5</v>
      </c>
      <c r="E48" s="16">
        <v>1</v>
      </c>
      <c r="F48" s="15">
        <v>5</v>
      </c>
      <c r="G48" s="16">
        <v>1</v>
      </c>
      <c r="H48" s="17">
        <v>2.8</v>
      </c>
    </row>
    <row r="49" spans="1:8" x14ac:dyDescent="0.25">
      <c r="A49" s="60"/>
      <c r="B49" s="8" t="s">
        <v>2</v>
      </c>
      <c r="C49" s="15">
        <v>16</v>
      </c>
      <c r="D49" s="15">
        <v>14</v>
      </c>
      <c r="E49" s="16">
        <v>0.875</v>
      </c>
      <c r="F49" s="15">
        <v>10</v>
      </c>
      <c r="G49" s="16">
        <v>0.625</v>
      </c>
      <c r="H49" s="17">
        <v>2.5714285714285716</v>
      </c>
    </row>
    <row r="50" spans="1:8" x14ac:dyDescent="0.25">
      <c r="A50" s="60"/>
      <c r="B50" s="8" t="s">
        <v>3</v>
      </c>
      <c r="C50" s="15">
        <v>10</v>
      </c>
      <c r="D50" s="15">
        <v>7</v>
      </c>
      <c r="E50" s="16">
        <v>0.7</v>
      </c>
      <c r="F50" s="15">
        <v>4</v>
      </c>
      <c r="G50" s="16">
        <v>0.4</v>
      </c>
      <c r="H50" s="17">
        <v>1.7142857142857142</v>
      </c>
    </row>
    <row r="51" spans="1:8" x14ac:dyDescent="0.25">
      <c r="A51" s="60"/>
      <c r="B51" s="8" t="s">
        <v>4</v>
      </c>
      <c r="C51" s="15">
        <v>5</v>
      </c>
      <c r="D51" s="15">
        <v>5</v>
      </c>
      <c r="E51" s="16">
        <v>1</v>
      </c>
      <c r="F51" s="15">
        <v>3</v>
      </c>
      <c r="G51" s="16">
        <v>0.6</v>
      </c>
      <c r="H51" s="17">
        <v>2.6</v>
      </c>
    </row>
    <row r="52" spans="1:8" x14ac:dyDescent="0.25">
      <c r="A52" s="60"/>
      <c r="B52" s="8" t="s">
        <v>5</v>
      </c>
      <c r="C52" s="15">
        <v>3</v>
      </c>
      <c r="D52" s="15">
        <v>1</v>
      </c>
      <c r="E52" s="16">
        <v>0.33333333333333331</v>
      </c>
      <c r="F52" s="15">
        <v>1</v>
      </c>
      <c r="G52" s="16">
        <v>0.33333333333333331</v>
      </c>
      <c r="H52" s="17">
        <v>3</v>
      </c>
    </row>
    <row r="53" spans="1:8" x14ac:dyDescent="0.25">
      <c r="A53" s="60" t="s">
        <v>53</v>
      </c>
      <c r="B53" s="8" t="s">
        <v>1</v>
      </c>
      <c r="C53" s="15">
        <v>2</v>
      </c>
      <c r="D53" s="15">
        <v>2</v>
      </c>
      <c r="E53" s="16">
        <v>1</v>
      </c>
      <c r="F53" s="15">
        <v>2</v>
      </c>
      <c r="G53" s="16">
        <v>1</v>
      </c>
      <c r="H53" s="17">
        <v>3</v>
      </c>
    </row>
    <row r="54" spans="1:8" x14ac:dyDescent="0.25">
      <c r="A54" s="60"/>
      <c r="B54" s="8" t="s">
        <v>2</v>
      </c>
      <c r="C54" s="15" t="s">
        <v>14</v>
      </c>
      <c r="D54" s="15" t="s">
        <v>14</v>
      </c>
      <c r="E54" s="16" t="s">
        <v>14</v>
      </c>
      <c r="F54" s="15" t="s">
        <v>14</v>
      </c>
      <c r="G54" s="16" t="s">
        <v>14</v>
      </c>
      <c r="H54" s="17" t="s">
        <v>14</v>
      </c>
    </row>
    <row r="55" spans="1:8" x14ac:dyDescent="0.25">
      <c r="A55" s="60"/>
      <c r="B55" s="8" t="s">
        <v>3</v>
      </c>
      <c r="C55" s="15">
        <v>2</v>
      </c>
      <c r="D55" s="15">
        <v>2</v>
      </c>
      <c r="E55" s="16">
        <v>1</v>
      </c>
      <c r="F55" s="15">
        <v>1</v>
      </c>
      <c r="G55" s="16">
        <v>0.5</v>
      </c>
      <c r="H55" s="17">
        <v>1</v>
      </c>
    </row>
    <row r="56" spans="1:8" x14ac:dyDescent="0.25">
      <c r="A56" s="60"/>
      <c r="B56" s="8" t="s">
        <v>4</v>
      </c>
      <c r="C56" s="15" t="s">
        <v>14</v>
      </c>
      <c r="D56" s="15" t="s">
        <v>14</v>
      </c>
      <c r="E56" s="16" t="s">
        <v>14</v>
      </c>
      <c r="F56" s="15" t="s">
        <v>14</v>
      </c>
      <c r="G56" s="16" t="s">
        <v>14</v>
      </c>
      <c r="H56" s="17" t="s">
        <v>14</v>
      </c>
    </row>
    <row r="57" spans="1:8" x14ac:dyDescent="0.25">
      <c r="A57" s="60"/>
      <c r="B57" s="8" t="s">
        <v>5</v>
      </c>
      <c r="C57" s="15" t="s">
        <v>14</v>
      </c>
      <c r="D57" s="15" t="s">
        <v>14</v>
      </c>
      <c r="E57" s="16" t="s">
        <v>14</v>
      </c>
      <c r="F57" s="15" t="s">
        <v>14</v>
      </c>
      <c r="G57" s="16" t="s">
        <v>14</v>
      </c>
      <c r="H57" s="17" t="s">
        <v>14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12" sqref="A12"/>
    </sheetView>
  </sheetViews>
  <sheetFormatPr defaultRowHeight="15" x14ac:dyDescent="0.25"/>
  <cols>
    <col min="1" max="1" width="23.28515625" customWidth="1"/>
  </cols>
  <sheetData>
    <row r="1" spans="1:6" x14ac:dyDescent="0.25">
      <c r="A1" s="61" t="s">
        <v>41</v>
      </c>
      <c r="B1" s="62"/>
      <c r="C1" s="62"/>
      <c r="D1" s="62"/>
      <c r="E1" s="62"/>
      <c r="F1" s="62"/>
    </row>
    <row r="2" spans="1:6" x14ac:dyDescent="0.25">
      <c r="A2" s="63" t="s">
        <v>76</v>
      </c>
      <c r="B2" s="64" t="s">
        <v>77</v>
      </c>
      <c r="C2" s="64"/>
      <c r="D2" s="64"/>
      <c r="E2" s="64"/>
      <c r="F2" s="64"/>
    </row>
    <row r="3" spans="1:6" x14ac:dyDescent="0.25">
      <c r="A3" s="63"/>
      <c r="B3" s="7" t="s">
        <v>65</v>
      </c>
      <c r="C3" s="7" t="s">
        <v>66</v>
      </c>
      <c r="D3" s="7" t="s">
        <v>67</v>
      </c>
      <c r="E3" s="7" t="s">
        <v>68</v>
      </c>
      <c r="F3" s="7" t="s">
        <v>69</v>
      </c>
    </row>
    <row r="4" spans="1:6" x14ac:dyDescent="0.25">
      <c r="A4" s="40" t="s">
        <v>64</v>
      </c>
      <c r="B4" s="6">
        <v>0</v>
      </c>
      <c r="C4" s="6">
        <v>0</v>
      </c>
      <c r="D4" s="6">
        <v>0</v>
      </c>
      <c r="E4" s="6">
        <v>0</v>
      </c>
      <c r="F4" s="6">
        <v>0</v>
      </c>
    </row>
    <row r="5" spans="1:6" x14ac:dyDescent="0.25">
      <c r="A5" s="40" t="s">
        <v>78</v>
      </c>
      <c r="B5" s="41" t="s">
        <v>14</v>
      </c>
      <c r="C5" s="41" t="s">
        <v>14</v>
      </c>
      <c r="D5" s="41" t="s">
        <v>14</v>
      </c>
      <c r="E5" s="41" t="s">
        <v>14</v>
      </c>
      <c r="F5" s="41" t="s">
        <v>14</v>
      </c>
    </row>
  </sheetData>
  <mergeCells count="3">
    <mergeCell ref="A1:F1"/>
    <mergeCell ref="A2:A3"/>
    <mergeCell ref="B2:F2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39" customWidth="1"/>
    <col min="2" max="11" width="11.7109375" style="18" customWidth="1"/>
  </cols>
  <sheetData>
    <row r="1" spans="1:11" ht="45" x14ac:dyDescent="0.25">
      <c r="A1" s="37" t="s">
        <v>37</v>
      </c>
      <c r="B1" s="10" t="s">
        <v>54</v>
      </c>
      <c r="C1" s="10" t="s">
        <v>55</v>
      </c>
      <c r="D1" s="10" t="s">
        <v>56</v>
      </c>
      <c r="E1" s="10" t="s">
        <v>57</v>
      </c>
      <c r="F1" s="10" t="s">
        <v>58</v>
      </c>
      <c r="G1" s="10" t="s">
        <v>59</v>
      </c>
      <c r="H1" s="10" t="s">
        <v>60</v>
      </c>
      <c r="I1" s="10" t="s">
        <v>61</v>
      </c>
      <c r="J1" s="10" t="s">
        <v>62</v>
      </c>
      <c r="K1" s="10" t="s">
        <v>63</v>
      </c>
    </row>
    <row r="2" spans="1:11" x14ac:dyDescent="0.25">
      <c r="A2" s="38" t="s">
        <v>1</v>
      </c>
      <c r="B2" s="29">
        <v>4</v>
      </c>
      <c r="C2" s="30">
        <v>393</v>
      </c>
      <c r="D2" s="31">
        <v>491.25</v>
      </c>
      <c r="E2" s="30">
        <v>13.1</v>
      </c>
      <c r="F2" s="30">
        <v>0.8</v>
      </c>
      <c r="G2" s="32">
        <v>0.4</v>
      </c>
      <c r="H2" s="31">
        <v>16.375</v>
      </c>
      <c r="I2" s="29">
        <v>131</v>
      </c>
      <c r="J2" s="29">
        <v>140</v>
      </c>
      <c r="K2" s="33">
        <v>0.93571428571428572</v>
      </c>
    </row>
    <row r="3" spans="1:11" x14ac:dyDescent="0.25">
      <c r="A3" s="38" t="s">
        <v>2</v>
      </c>
      <c r="B3" s="29">
        <v>5</v>
      </c>
      <c r="C3" s="30">
        <v>441</v>
      </c>
      <c r="D3" s="31">
        <v>441</v>
      </c>
      <c r="E3" s="30">
        <v>14.7</v>
      </c>
      <c r="F3" s="30">
        <v>1</v>
      </c>
      <c r="G3" s="32">
        <v>0.6</v>
      </c>
      <c r="H3" s="31">
        <v>14.7</v>
      </c>
      <c r="I3" s="29">
        <v>147</v>
      </c>
      <c r="J3" s="29">
        <v>175</v>
      </c>
      <c r="K3" s="33">
        <v>0.84</v>
      </c>
    </row>
    <row r="4" spans="1:11" x14ac:dyDescent="0.25">
      <c r="A4" s="38" t="s">
        <v>3</v>
      </c>
      <c r="B4" s="29">
        <v>4</v>
      </c>
      <c r="C4" s="30">
        <v>315</v>
      </c>
      <c r="D4" s="31">
        <v>393.75</v>
      </c>
      <c r="E4" s="30">
        <v>10.5</v>
      </c>
      <c r="F4" s="30">
        <v>0.8</v>
      </c>
      <c r="G4" s="32">
        <v>0.8</v>
      </c>
      <c r="H4" s="31">
        <v>13.125</v>
      </c>
      <c r="I4" s="29">
        <v>105</v>
      </c>
      <c r="J4" s="29">
        <v>140</v>
      </c>
      <c r="K4" s="33">
        <v>0.75</v>
      </c>
    </row>
    <row r="5" spans="1:11" x14ac:dyDescent="0.25">
      <c r="A5" s="38" t="s">
        <v>4</v>
      </c>
      <c r="B5" s="29">
        <v>2</v>
      </c>
      <c r="C5" s="32">
        <v>152.99999999999997</v>
      </c>
      <c r="D5" s="34">
        <v>382.49999999999994</v>
      </c>
      <c r="E5" s="32">
        <v>5.0999999999999996</v>
      </c>
      <c r="F5" s="32">
        <v>0.4</v>
      </c>
      <c r="G5" s="32">
        <v>0.2</v>
      </c>
      <c r="H5" s="34">
        <v>12.749999999999998</v>
      </c>
      <c r="I5" s="29">
        <v>51</v>
      </c>
      <c r="J5" s="29">
        <v>70</v>
      </c>
      <c r="K5" s="33">
        <v>0.72857142857142854</v>
      </c>
    </row>
    <row r="6" spans="1:11" x14ac:dyDescent="0.25">
      <c r="A6" s="38" t="s">
        <v>5</v>
      </c>
      <c r="B6" s="29">
        <v>2</v>
      </c>
      <c r="C6" s="30">
        <v>126</v>
      </c>
      <c r="D6" s="31">
        <v>315</v>
      </c>
      <c r="E6" s="30">
        <v>4.2</v>
      </c>
      <c r="F6" s="30">
        <v>0.4</v>
      </c>
      <c r="G6" s="32">
        <v>0.2</v>
      </c>
      <c r="H6" s="31">
        <v>10.5</v>
      </c>
      <c r="I6" s="29">
        <v>42</v>
      </c>
      <c r="J6" s="29">
        <v>85</v>
      </c>
      <c r="K6" s="33">
        <v>0.49411764705882355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2017-09-26T19:02:59Z</cp:lastPrinted>
  <dcterms:created xsi:type="dcterms:W3CDTF">2017-08-31T21:44:50Z</dcterms:created>
  <dcterms:modified xsi:type="dcterms:W3CDTF">2017-09-28T19:28:17Z</dcterms:modified>
</cp:coreProperties>
</file>