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3" i="6"/>
  <c r="D4" i="6" l="1"/>
  <c r="D5" i="6"/>
  <c r="D6" i="6"/>
  <c r="D7" i="6"/>
  <c r="D3" i="6"/>
  <c r="K34" i="1" l="1"/>
  <c r="K33" i="1"/>
  <c r="K35" i="1" s="1"/>
  <c r="I34" i="1"/>
  <c r="I35" i="1" s="1"/>
  <c r="I33" i="1"/>
  <c r="G34" i="1"/>
  <c r="G33" i="1"/>
  <c r="G35" i="1" s="1"/>
  <c r="E34" i="1"/>
  <c r="E35" i="1" s="1"/>
  <c r="E33" i="1"/>
  <c r="C35" i="1"/>
  <c r="C34" i="1"/>
  <c r="C33" i="1"/>
  <c r="K30" i="1"/>
  <c r="K29" i="1"/>
  <c r="K28" i="1"/>
  <c r="K27" i="1"/>
  <c r="K31" i="1" s="1"/>
  <c r="K26" i="1"/>
  <c r="I30" i="1"/>
  <c r="I31" i="1" s="1"/>
  <c r="I29" i="1"/>
  <c r="I28" i="1"/>
  <c r="I27" i="1"/>
  <c r="I26" i="1"/>
  <c r="G30" i="1"/>
  <c r="G31" i="1" s="1"/>
  <c r="G29" i="1"/>
  <c r="G28" i="1"/>
  <c r="G27" i="1"/>
  <c r="G26" i="1"/>
  <c r="H31" i="1"/>
  <c r="E30" i="1"/>
  <c r="E31" i="1" s="1"/>
  <c r="E29" i="1"/>
  <c r="E28" i="1"/>
  <c r="E27" i="1"/>
  <c r="E26" i="1"/>
  <c r="C30" i="1"/>
  <c r="C29" i="1"/>
  <c r="C28" i="1"/>
  <c r="C27" i="1"/>
  <c r="C26" i="1"/>
  <c r="K24" i="1"/>
  <c r="I24" i="1"/>
  <c r="G24" i="1"/>
  <c r="E24" i="1"/>
  <c r="C24" i="1"/>
  <c r="K23" i="1"/>
  <c r="K22" i="1"/>
  <c r="K21" i="1"/>
  <c r="K20" i="1"/>
  <c r="I23" i="1"/>
  <c r="I22" i="1"/>
  <c r="I21" i="1"/>
  <c r="I20" i="1"/>
  <c r="G23" i="1"/>
  <c r="G22" i="1"/>
  <c r="G21" i="1"/>
  <c r="G20" i="1"/>
  <c r="E23" i="1"/>
  <c r="E22" i="1"/>
  <c r="E21" i="1"/>
  <c r="E20" i="1"/>
  <c r="C23" i="1"/>
  <c r="C22" i="1"/>
  <c r="C21" i="1"/>
  <c r="C20" i="1"/>
  <c r="K17" i="1"/>
  <c r="K16" i="1"/>
  <c r="K15" i="1"/>
  <c r="K14" i="1"/>
  <c r="K13" i="1"/>
  <c r="K12" i="1"/>
  <c r="K11" i="1"/>
  <c r="K10" i="1"/>
  <c r="K9" i="1"/>
  <c r="K18" i="1" s="1"/>
  <c r="I17" i="1"/>
  <c r="I16" i="1"/>
  <c r="I15" i="1"/>
  <c r="I14" i="1"/>
  <c r="I13" i="1"/>
  <c r="I12" i="1"/>
  <c r="I11" i="1"/>
  <c r="I10" i="1"/>
  <c r="I9" i="1"/>
  <c r="I18" i="1" s="1"/>
  <c r="G17" i="1"/>
  <c r="G16" i="1"/>
  <c r="G15" i="1"/>
  <c r="G14" i="1"/>
  <c r="G13" i="1"/>
  <c r="G12" i="1"/>
  <c r="G11" i="1"/>
  <c r="G10" i="1"/>
  <c r="G9" i="1"/>
  <c r="G18" i="1" s="1"/>
  <c r="E17" i="1"/>
  <c r="E16" i="1"/>
  <c r="E15" i="1"/>
  <c r="E14" i="1"/>
  <c r="E13" i="1"/>
  <c r="E12" i="1"/>
  <c r="E11" i="1"/>
  <c r="E10" i="1"/>
  <c r="E9" i="1"/>
  <c r="E18" i="1" s="1"/>
  <c r="C18" i="1"/>
  <c r="C15" i="1"/>
  <c r="C14" i="1"/>
  <c r="C13" i="1"/>
  <c r="C16" i="1"/>
  <c r="C17" i="1"/>
  <c r="C12" i="1"/>
  <c r="C11" i="1"/>
  <c r="C10" i="1"/>
  <c r="C9" i="1"/>
  <c r="K7" i="1"/>
  <c r="I7" i="1"/>
  <c r="G7" i="1"/>
  <c r="E7" i="1"/>
  <c r="C7" i="1"/>
  <c r="L4" i="1"/>
  <c r="K6" i="1"/>
  <c r="K5" i="1"/>
  <c r="K4" i="1"/>
  <c r="I6" i="1"/>
  <c r="I5" i="1"/>
  <c r="I4" i="1"/>
  <c r="G6" i="1"/>
  <c r="G5" i="1"/>
  <c r="G4" i="1"/>
  <c r="E6" i="1"/>
  <c r="E5" i="1"/>
  <c r="E4" i="1"/>
  <c r="C6" i="1"/>
  <c r="C5" i="1"/>
  <c r="C4" i="1"/>
  <c r="C31" i="1" l="1"/>
  <c r="J35" i="1"/>
  <c r="L35" i="1" s="1"/>
  <c r="H35" i="1"/>
  <c r="F35" i="1"/>
  <c r="D35" i="1"/>
  <c r="B35" i="1"/>
  <c r="L34" i="1"/>
  <c r="L33" i="1"/>
  <c r="L31" i="1"/>
  <c r="J31" i="1"/>
  <c r="F31" i="1"/>
  <c r="D31" i="1"/>
  <c r="B31" i="1"/>
  <c r="L30" i="1"/>
  <c r="L29" i="1"/>
  <c r="L28" i="1"/>
  <c r="L27" i="1"/>
  <c r="L26" i="1"/>
  <c r="J24" i="1"/>
  <c r="L24" i="1" s="1"/>
  <c r="H24" i="1"/>
  <c r="F24" i="1"/>
  <c r="D24" i="1"/>
  <c r="B24" i="1"/>
  <c r="L23" i="1"/>
  <c r="L22" i="1"/>
  <c r="L21" i="1"/>
  <c r="L20" i="1"/>
  <c r="J18" i="1"/>
  <c r="L18" i="1" s="1"/>
  <c r="H18" i="1"/>
  <c r="F18" i="1"/>
  <c r="D18" i="1"/>
  <c r="B18" i="1"/>
  <c r="L17" i="1"/>
  <c r="L16" i="1"/>
  <c r="L15" i="1"/>
  <c r="L14" i="1"/>
  <c r="L13" i="1"/>
  <c r="L12" i="1"/>
  <c r="L11" i="1"/>
  <c r="L10" i="1"/>
  <c r="L9" i="1"/>
  <c r="J7" i="1"/>
  <c r="L7" i="1" s="1"/>
  <c r="H7" i="1"/>
  <c r="F7" i="1"/>
  <c r="D7" i="1"/>
  <c r="B7" i="1"/>
  <c r="L6" i="1"/>
  <c r="L5" i="1"/>
</calcChain>
</file>

<file path=xl/sharedStrings.xml><?xml version="1.0" encoding="utf-8"?>
<sst xmlns="http://schemas.openxmlformats.org/spreadsheetml/2006/main" count="312" uniqueCount="86">
  <si>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</si>
  <si>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</si>
  <si>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</si>
  <si>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</si>
  <si>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</si>
  <si>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</si>
  <si>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</si>
  <si>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</si>
  <si>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</si>
  <si>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</si>
  <si>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</si>
  <si>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</si>
  <si>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</si>
  <si>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</si>
  <si>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</si>
  <si>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</si>
  <si>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</si>
  <si>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</si>
  <si>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</si>
  <si>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</si>
  <si>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</si>
  <si>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</si>
  <si>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</si>
  <si>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</si>
  <si>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</si>
  <si>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</si>
  <si>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</si>
  <si>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</si>
  <si>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</si>
  <si>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</si>
  <si>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</si>
  <si>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</si>
  <si>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</si>
  <si>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</si>
  <si>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</si>
  <si>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</si>
  <si>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Total Attempts</t>
  </si>
  <si>
    <t>Success Rate</t>
  </si>
  <si>
    <t>Course</t>
  </si>
  <si>
    <t>BUS-110 : Introduction to Business</t>
  </si>
  <si>
    <t>BUS-111 : Entrep: Starting a Business</t>
  </si>
  <si>
    <t>BUS-125 : Business Law</t>
  </si>
  <si>
    <t>BUS-128 : Business Communication</t>
  </si>
  <si>
    <t>BUS-155 : Human Resources Management</t>
  </si>
  <si>
    <t>On-Campus</t>
  </si>
  <si>
    <t>Less Than 50% Online</t>
  </si>
  <si>
    <t>100% Online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</si>
  <si>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</si>
  <si>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</si>
  <si>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</si>
  <si>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</si>
  <si>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</si>
  <si>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</si>
  <si>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</si>
  <si>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</si>
  <si>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</si>
  <si>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</si>
  <si>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</si>
  <si>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</si>
  <si>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</si>
  <si>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</si>
  <si>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</si>
  <si>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</si>
  <si>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</si>
  <si>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</si>
  <si>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</si>
  <si>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</si>
  <si>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</si>
  <si>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</si>
  <si>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</si>
  <si>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Educational Goal</t>
  </si>
  <si>
    <t>Awards</t>
  </si>
  <si>
    <t>Retained</t>
  </si>
  <si>
    <t>Retention Rate</t>
  </si>
  <si>
    <t>Successful</t>
  </si>
  <si>
    <t>Course GPA</t>
  </si>
  <si>
    <t>Business (Excluding Accounting)
Student Characteristics</t>
  </si>
  <si>
    <t>Business (Excluding Accounting)
Success and Retention Rates by Course</t>
  </si>
  <si>
    <t>Business (Excluding Accounting)</t>
  </si>
  <si>
    <t>Business (Excluding Accounting)
Success and Retention Rates by Location</t>
  </si>
  <si>
    <t>Business (Excluding Accounting)
Success and Retention Rates by Gender</t>
  </si>
  <si>
    <t>Business (Excluding Accounting)
Success and Retention Rates by Race/Ethnicity</t>
  </si>
  <si>
    <t>Business (Excluding Accounting)
Certificates and Degrees Awarded by Academic Year</t>
  </si>
  <si>
    <t>Business (Excluding Accounting)
Productivity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</si>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</sst>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4" fontId="0" fillId="0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Layout" zoomScaleNormal="100" workbookViewId="0">
      <selection activeCell="A37" sqref="A37"/>
    </sheetView>
  </sheetViews>
  <sheetFormatPr defaultRowHeight="15" x14ac:dyDescent="0.25"/>
  <cols>
    <col min="1" max="1" width="30" customWidth="1"/>
    <col min="2" max="12" width="8.28515625" customWidth="1"/>
  </cols>
  <sheetData>
    <row r="1" spans="1:12" ht="15" customHeight="1" x14ac:dyDescent="0.2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0" x14ac:dyDescent="0.25">
      <c r="A3" s="11" t="s">
        <v>0</v>
      </c>
      <c r="B3" s="51" t="s">
        <v>1</v>
      </c>
      <c r="C3" s="51"/>
      <c r="D3" s="51" t="s">
        <v>2</v>
      </c>
      <c r="E3" s="51"/>
      <c r="F3" s="51" t="s">
        <v>3</v>
      </c>
      <c r="G3" s="51"/>
      <c r="H3" s="51" t="s">
        <v>4</v>
      </c>
      <c r="I3" s="51"/>
      <c r="J3" s="51" t="s">
        <v>5</v>
      </c>
      <c r="K3" s="51"/>
      <c r="L3" s="12" t="s">
        <v>6</v>
      </c>
    </row>
    <row r="4" spans="1:12" x14ac:dyDescent="0.25">
      <c r="A4" s="13" t="s">
        <v>7</v>
      </c>
      <c r="B4" s="14">
        <v>225</v>
      </c>
      <c r="C4" s="15">
        <f>IFERROR(B4/B7,"--")</f>
        <v>0.5056179775280899</v>
      </c>
      <c r="D4" s="14">
        <v>224</v>
      </c>
      <c r="E4" s="15">
        <f>IFERROR(D4/D7,"--")</f>
        <v>0.51258581235697942</v>
      </c>
      <c r="F4" s="14">
        <v>215</v>
      </c>
      <c r="G4" s="15">
        <f>IFERROR(F4/F7,"--")</f>
        <v>0.55844155844155841</v>
      </c>
      <c r="H4" s="14">
        <v>211</v>
      </c>
      <c r="I4" s="15">
        <f>IFERROR(H4/H7,"--")</f>
        <v>0.51463414634146343</v>
      </c>
      <c r="J4" s="14">
        <v>226</v>
      </c>
      <c r="K4" s="15">
        <f>IFERROR(J4/J7,"--")</f>
        <v>0.50222222222222224</v>
      </c>
      <c r="L4" s="15">
        <f>(J4-B4)/B4</f>
        <v>4.4444444444444444E-3</v>
      </c>
    </row>
    <row r="5" spans="1:12" x14ac:dyDescent="0.25">
      <c r="A5" s="13" t="s">
        <v>8</v>
      </c>
      <c r="B5" s="14">
        <v>218</v>
      </c>
      <c r="C5" s="15">
        <f>IFERROR(B5/B7,"--")</f>
        <v>0.48988764044943822</v>
      </c>
      <c r="D5" s="14">
        <v>209</v>
      </c>
      <c r="E5" s="15">
        <f>IFERROR(D5/D7,"--")</f>
        <v>0.47826086956521741</v>
      </c>
      <c r="F5" s="14">
        <v>168</v>
      </c>
      <c r="G5" s="15">
        <f>IFERROR(F5/F7,"--")</f>
        <v>0.43636363636363634</v>
      </c>
      <c r="H5" s="14">
        <v>196</v>
      </c>
      <c r="I5" s="15">
        <f>IFERROR(H5/H7,"--")</f>
        <v>0.47804878048780486</v>
      </c>
      <c r="J5" s="14">
        <v>221</v>
      </c>
      <c r="K5" s="15">
        <f>IFERROR(J5/J7,"--")</f>
        <v>0.49111111111111111</v>
      </c>
      <c r="L5" s="15">
        <f t="shared" ref="L5:L7" si="0">(J5-B5)/B5</f>
        <v>1.3761467889908258E-2</v>
      </c>
    </row>
    <row r="6" spans="1:12" x14ac:dyDescent="0.25">
      <c r="A6" s="13" t="s">
        <v>9</v>
      </c>
      <c r="B6" s="14">
        <v>2</v>
      </c>
      <c r="C6" s="15">
        <f>IFERROR(B6/B7,"--")</f>
        <v>4.4943820224719105E-3</v>
      </c>
      <c r="D6" s="14">
        <v>4</v>
      </c>
      <c r="E6" s="15">
        <f>IFERROR(D6/D7,"--")</f>
        <v>9.1533180778032037E-3</v>
      </c>
      <c r="F6" s="14">
        <v>2</v>
      </c>
      <c r="G6" s="15">
        <f>IFERROR(F6/F7,"--")</f>
        <v>5.1948051948051948E-3</v>
      </c>
      <c r="H6" s="14">
        <v>3</v>
      </c>
      <c r="I6" s="15">
        <f>IFERROR(H6/H7,"--")</f>
        <v>7.3170731707317077E-3</v>
      </c>
      <c r="J6" s="14">
        <v>3</v>
      </c>
      <c r="K6" s="15">
        <f>IFERROR(J6/J7,"--")</f>
        <v>6.6666666666666671E-3</v>
      </c>
      <c r="L6" s="15">
        <f t="shared" si="0"/>
        <v>0.5</v>
      </c>
    </row>
    <row r="7" spans="1:12" x14ac:dyDescent="0.25">
      <c r="A7" s="16" t="s">
        <v>10</v>
      </c>
      <c r="B7" s="17">
        <f>SUM(B4:B6)</f>
        <v>445</v>
      </c>
      <c r="C7" s="18">
        <f>SUM(C4:C6)</f>
        <v>1</v>
      </c>
      <c r="D7" s="17">
        <f t="shared" ref="D7:H7" si="1">SUM(D4:D6)</f>
        <v>437</v>
      </c>
      <c r="E7" s="18">
        <f>SUM(E4:E6)</f>
        <v>1</v>
      </c>
      <c r="F7" s="17">
        <f t="shared" si="1"/>
        <v>385</v>
      </c>
      <c r="G7" s="18">
        <f>SUM(G4:G6)</f>
        <v>1</v>
      </c>
      <c r="H7" s="17">
        <f t="shared" si="1"/>
        <v>410</v>
      </c>
      <c r="I7" s="18">
        <f>SUM(I4:I6)</f>
        <v>1</v>
      </c>
      <c r="J7" s="17">
        <f>SUM(J4:J6)</f>
        <v>450</v>
      </c>
      <c r="K7" s="18">
        <f>SUM(K4:K6)</f>
        <v>1</v>
      </c>
      <c r="L7" s="18">
        <f t="shared" si="0"/>
        <v>1.1235955056179775E-2</v>
      </c>
    </row>
    <row r="8" spans="1:12" ht="30" x14ac:dyDescent="0.25">
      <c r="A8" s="11" t="s">
        <v>11</v>
      </c>
      <c r="B8" s="51" t="s">
        <v>1</v>
      </c>
      <c r="C8" s="51"/>
      <c r="D8" s="51" t="s">
        <v>2</v>
      </c>
      <c r="E8" s="51"/>
      <c r="F8" s="51" t="s">
        <v>3</v>
      </c>
      <c r="G8" s="51"/>
      <c r="H8" s="51" t="s">
        <v>4</v>
      </c>
      <c r="I8" s="51"/>
      <c r="J8" s="51" t="s">
        <v>5</v>
      </c>
      <c r="K8" s="51"/>
      <c r="L8" s="12" t="s">
        <v>6</v>
      </c>
    </row>
    <row r="9" spans="1:12" x14ac:dyDescent="0.25">
      <c r="A9" s="13" t="s">
        <v>12</v>
      </c>
      <c r="B9" s="14">
        <v>40</v>
      </c>
      <c r="C9" s="15">
        <f>IFERROR(B9/B18,"--")</f>
        <v>8.98876404494382E-2</v>
      </c>
      <c r="D9" s="14">
        <v>36</v>
      </c>
      <c r="E9" s="15">
        <f>IFERROR(D9/D18,"--")</f>
        <v>8.2379862700228831E-2</v>
      </c>
      <c r="F9" s="14">
        <v>41</v>
      </c>
      <c r="G9" s="15">
        <f>IFERROR(F9/F18,"--")</f>
        <v>0.10649350649350649</v>
      </c>
      <c r="H9" s="14">
        <v>24</v>
      </c>
      <c r="I9" s="15">
        <f>IFERROR(H9/H18,"--")</f>
        <v>5.8536585365853662E-2</v>
      </c>
      <c r="J9" s="14">
        <v>30</v>
      </c>
      <c r="K9" s="15">
        <f>IFERROR(J9/J18,"--")</f>
        <v>6.6666666666666666E-2</v>
      </c>
      <c r="L9" s="15">
        <f t="shared" ref="L9:L18" si="2">(J9-B9)/B9</f>
        <v>-0.25</v>
      </c>
    </row>
    <row r="10" spans="1:12" x14ac:dyDescent="0.25">
      <c r="A10" s="13" t="s">
        <v>13</v>
      </c>
      <c r="B10" s="14">
        <v>2</v>
      </c>
      <c r="C10" s="15">
        <f>IFERROR(B10/B18,"--")</f>
        <v>4.4943820224719105E-3</v>
      </c>
      <c r="D10" s="14">
        <v>1</v>
      </c>
      <c r="E10" s="15">
        <f>IFERROR(D10/D18,"--")</f>
        <v>2.2883295194508009E-3</v>
      </c>
      <c r="F10" s="14">
        <v>0</v>
      </c>
      <c r="G10" s="15">
        <f>IFERROR(F10/F18,"--")</f>
        <v>0</v>
      </c>
      <c r="H10" s="14">
        <v>1</v>
      </c>
      <c r="I10" s="15">
        <f>IFERROR(H10/H18,"--")</f>
        <v>2.4390243902439024E-3</v>
      </c>
      <c r="J10" s="14">
        <v>0</v>
      </c>
      <c r="K10" s="15">
        <f>IFERROR(J10/J18,"--")</f>
        <v>0</v>
      </c>
      <c r="L10" s="15">
        <f t="shared" si="2"/>
        <v>-1</v>
      </c>
    </row>
    <row r="11" spans="1:12" x14ac:dyDescent="0.25">
      <c r="A11" s="13" t="s">
        <v>15</v>
      </c>
      <c r="B11" s="14">
        <v>25</v>
      </c>
      <c r="C11" s="15">
        <f>IFERROR(B11/B18,"--")</f>
        <v>5.6179775280898875E-2</v>
      </c>
      <c r="D11" s="14">
        <v>29</v>
      </c>
      <c r="E11" s="15">
        <f>IFERROR(D11/D18,"--")</f>
        <v>6.6361556064073221E-2</v>
      </c>
      <c r="F11" s="14">
        <v>18</v>
      </c>
      <c r="G11" s="15">
        <f>IFERROR(F11/F18,"--")</f>
        <v>4.6753246753246755E-2</v>
      </c>
      <c r="H11" s="14">
        <v>17</v>
      </c>
      <c r="I11" s="15">
        <f>IFERROR(H11/H18,"--")</f>
        <v>4.1463414634146344E-2</v>
      </c>
      <c r="J11" s="14">
        <v>18</v>
      </c>
      <c r="K11" s="15">
        <f>IFERROR(J11/J18,"--")</f>
        <v>0.04</v>
      </c>
      <c r="L11" s="15">
        <f t="shared" si="2"/>
        <v>-0.28000000000000003</v>
      </c>
    </row>
    <row r="12" spans="1:12" x14ac:dyDescent="0.25">
      <c r="A12" s="13" t="s">
        <v>16</v>
      </c>
      <c r="B12" s="14">
        <v>13</v>
      </c>
      <c r="C12" s="15">
        <f>IFERROR(B12/B18,"--")</f>
        <v>2.9213483146067417E-2</v>
      </c>
      <c r="D12" s="14">
        <v>13</v>
      </c>
      <c r="E12" s="15">
        <f>IFERROR(D12/D18,"--")</f>
        <v>2.9748283752860413E-2</v>
      </c>
      <c r="F12" s="14">
        <v>15</v>
      </c>
      <c r="G12" s="15">
        <f>IFERROR(F12/F18,"--")</f>
        <v>3.896103896103896E-2</v>
      </c>
      <c r="H12" s="14">
        <v>11</v>
      </c>
      <c r="I12" s="15">
        <f>IFERROR(H12/H18,"--")</f>
        <v>2.6829268292682926E-2</v>
      </c>
      <c r="J12" s="14">
        <v>17</v>
      </c>
      <c r="K12" s="15">
        <f>IFERROR(J12/J18,"--")</f>
        <v>3.7777777777777778E-2</v>
      </c>
      <c r="L12" s="15">
        <f t="shared" si="2"/>
        <v>0.30769230769230771</v>
      </c>
    </row>
    <row r="13" spans="1:12" x14ac:dyDescent="0.25">
      <c r="A13" s="13" t="s">
        <v>17</v>
      </c>
      <c r="B13" s="14">
        <v>115</v>
      </c>
      <c r="C13" s="15">
        <f>IFERROR(B13/B18,"--")</f>
        <v>0.25842696629213485</v>
      </c>
      <c r="D13" s="14">
        <v>123</v>
      </c>
      <c r="E13" s="15">
        <f>IFERROR(D13/D18,"--")</f>
        <v>0.28146453089244849</v>
      </c>
      <c r="F13" s="14">
        <v>105</v>
      </c>
      <c r="G13" s="15">
        <f>IFERROR(F13/F18,"--")</f>
        <v>0.27272727272727271</v>
      </c>
      <c r="H13" s="14">
        <v>123</v>
      </c>
      <c r="I13" s="15">
        <f>IFERROR(H13/H18,"--")</f>
        <v>0.3</v>
      </c>
      <c r="J13" s="14">
        <v>120</v>
      </c>
      <c r="K13" s="15">
        <f>IFERROR(J13/J18,"--")</f>
        <v>0.26666666666666666</v>
      </c>
      <c r="L13" s="15">
        <f t="shared" si="2"/>
        <v>4.3478260869565216E-2</v>
      </c>
    </row>
    <row r="14" spans="1:12" x14ac:dyDescent="0.25">
      <c r="A14" s="13" t="s">
        <v>18</v>
      </c>
      <c r="B14" s="14">
        <v>1</v>
      </c>
      <c r="C14" s="15">
        <f>IFERROR(B14/B18,"--")</f>
        <v>2.2471910112359553E-3</v>
      </c>
      <c r="D14" s="14">
        <v>2</v>
      </c>
      <c r="E14" s="15">
        <f>IFERROR(D14/D18,"--")</f>
        <v>4.5766590389016018E-3</v>
      </c>
      <c r="F14" s="14">
        <v>1</v>
      </c>
      <c r="G14" s="15">
        <f>IFERROR(F14/F18,"--")</f>
        <v>2.5974025974025974E-3</v>
      </c>
      <c r="H14" s="14">
        <v>0</v>
      </c>
      <c r="I14" s="15">
        <f>IFERROR(H14/H18,"--")</f>
        <v>0</v>
      </c>
      <c r="J14" s="14">
        <v>2</v>
      </c>
      <c r="K14" s="15">
        <f>IFERROR(J14/J18,"--")</f>
        <v>4.4444444444444444E-3</v>
      </c>
      <c r="L14" s="15">
        <f t="shared" si="2"/>
        <v>1</v>
      </c>
    </row>
    <row r="15" spans="1:12" x14ac:dyDescent="0.25">
      <c r="A15" s="13" t="s">
        <v>19</v>
      </c>
      <c r="B15" s="14">
        <v>190</v>
      </c>
      <c r="C15" s="15">
        <f>IFERROR(B15/B18,"--")</f>
        <v>0.42696629213483145</v>
      </c>
      <c r="D15" s="14">
        <v>192</v>
      </c>
      <c r="E15" s="15">
        <f>IFERROR(D15/D18,"--")</f>
        <v>0.43935926773455375</v>
      </c>
      <c r="F15" s="14">
        <v>171</v>
      </c>
      <c r="G15" s="15">
        <f>IFERROR(F15/F18,"--")</f>
        <v>0.44415584415584414</v>
      </c>
      <c r="H15" s="14">
        <v>199</v>
      </c>
      <c r="I15" s="15">
        <f>IFERROR(H15/H18,"--")</f>
        <v>0.48536585365853657</v>
      </c>
      <c r="J15" s="14">
        <v>215</v>
      </c>
      <c r="K15" s="15">
        <f>IFERROR(J15/J18,"--")</f>
        <v>0.4777777777777778</v>
      </c>
      <c r="L15" s="15">
        <f t="shared" si="2"/>
        <v>0.13157894736842105</v>
      </c>
    </row>
    <row r="16" spans="1:12" x14ac:dyDescent="0.25">
      <c r="A16" s="13" t="s">
        <v>20</v>
      </c>
      <c r="B16" s="14">
        <v>44</v>
      </c>
      <c r="C16" s="15">
        <f>IFERROR(B16/B18,"--")</f>
        <v>9.8876404494382023E-2</v>
      </c>
      <c r="D16" s="14">
        <v>30</v>
      </c>
      <c r="E16" s="15">
        <f>IFERROR(D16/D18,"--")</f>
        <v>6.8649885583524028E-2</v>
      </c>
      <c r="F16" s="14">
        <v>26</v>
      </c>
      <c r="G16" s="15">
        <f>IFERROR(F16/F18,"--")</f>
        <v>6.7532467532467527E-2</v>
      </c>
      <c r="H16" s="14">
        <v>31</v>
      </c>
      <c r="I16" s="15">
        <f>IFERROR(H16/H18,"--")</f>
        <v>7.5609756097560973E-2</v>
      </c>
      <c r="J16" s="14">
        <v>46</v>
      </c>
      <c r="K16" s="15">
        <f>IFERROR(J16/J18,"--")</f>
        <v>0.10222222222222223</v>
      </c>
      <c r="L16" s="15">
        <f t="shared" si="2"/>
        <v>4.5454545454545456E-2</v>
      </c>
    </row>
    <row r="17" spans="1:12" x14ac:dyDescent="0.25">
      <c r="A17" s="13" t="s">
        <v>21</v>
      </c>
      <c r="B17" s="14">
        <v>15</v>
      </c>
      <c r="C17" s="15">
        <f>IFERROR(B17/B18,"--")</f>
        <v>3.3707865168539325E-2</v>
      </c>
      <c r="D17" s="14">
        <v>11</v>
      </c>
      <c r="E17" s="15">
        <f>IFERROR(D17/D18,"--")</f>
        <v>2.5171624713958809E-2</v>
      </c>
      <c r="F17" s="14">
        <v>8</v>
      </c>
      <c r="G17" s="15">
        <f>IFERROR(F17/F18,"--")</f>
        <v>2.0779220779220779E-2</v>
      </c>
      <c r="H17" s="14">
        <v>4</v>
      </c>
      <c r="I17" s="15">
        <f>IFERROR(H17/H18,"--")</f>
        <v>9.7560975609756097E-3</v>
      </c>
      <c r="J17" s="14">
        <v>2</v>
      </c>
      <c r="K17" s="15">
        <f>IFERROR(J17/J18,"--")</f>
        <v>4.4444444444444444E-3</v>
      </c>
      <c r="L17" s="15">
        <f t="shared" si="2"/>
        <v>-0.8666666666666667</v>
      </c>
    </row>
    <row r="18" spans="1:12" x14ac:dyDescent="0.25">
      <c r="A18" s="19" t="s">
        <v>10</v>
      </c>
      <c r="B18" s="17">
        <f>SUM(B9:B17)</f>
        <v>445</v>
      </c>
      <c r="C18" s="18">
        <f>SUM(C9:C17)</f>
        <v>1</v>
      </c>
      <c r="D18" s="17">
        <f t="shared" ref="D18:J18" si="3">SUM(D9:D17)</f>
        <v>437</v>
      </c>
      <c r="E18" s="18">
        <f>SUM(E9:E17)</f>
        <v>1</v>
      </c>
      <c r="F18" s="17">
        <f t="shared" si="3"/>
        <v>385</v>
      </c>
      <c r="G18" s="18">
        <f>SUM(G9:G17)</f>
        <v>1</v>
      </c>
      <c r="H18" s="17">
        <f t="shared" si="3"/>
        <v>410</v>
      </c>
      <c r="I18" s="18">
        <f>SUM(I9:I17)</f>
        <v>0.99999999999999989</v>
      </c>
      <c r="J18" s="17">
        <f t="shared" si="3"/>
        <v>450</v>
      </c>
      <c r="K18" s="18">
        <f>SUM(K9:K17)</f>
        <v>1</v>
      </c>
      <c r="L18" s="18">
        <f t="shared" si="2"/>
        <v>1.1235955056179775E-2</v>
      </c>
    </row>
    <row r="19" spans="1:12" ht="30" x14ac:dyDescent="0.25">
      <c r="A19" s="11" t="s">
        <v>22</v>
      </c>
      <c r="B19" s="51" t="s">
        <v>1</v>
      </c>
      <c r="C19" s="51"/>
      <c r="D19" s="51" t="s">
        <v>2</v>
      </c>
      <c r="E19" s="51"/>
      <c r="F19" s="51" t="s">
        <v>3</v>
      </c>
      <c r="G19" s="51"/>
      <c r="H19" s="51" t="s">
        <v>4</v>
      </c>
      <c r="I19" s="51"/>
      <c r="J19" s="51" t="s">
        <v>5</v>
      </c>
      <c r="K19" s="51"/>
      <c r="L19" s="12" t="s">
        <v>6</v>
      </c>
    </row>
    <row r="20" spans="1:12" x14ac:dyDescent="0.25">
      <c r="A20" s="13" t="s">
        <v>23</v>
      </c>
      <c r="B20" s="14">
        <v>43</v>
      </c>
      <c r="C20" s="15">
        <f>IFERROR(B20/B24,"--")</f>
        <v>9.662921348314607E-2</v>
      </c>
      <c r="D20" s="14">
        <v>45</v>
      </c>
      <c r="E20" s="15">
        <f>IFERROR(D20/D24,"--")</f>
        <v>0.10297482837528604</v>
      </c>
      <c r="F20" s="14">
        <v>40</v>
      </c>
      <c r="G20" s="15">
        <f>IFERROR(F20/F24,"--")</f>
        <v>0.1038961038961039</v>
      </c>
      <c r="H20" s="14">
        <v>49</v>
      </c>
      <c r="I20" s="15">
        <f>IFERROR(H20/H24,"--")</f>
        <v>0.11951219512195121</v>
      </c>
      <c r="J20" s="14">
        <v>65</v>
      </c>
      <c r="K20" s="15">
        <f>IFERROR(J20/J24,"--")</f>
        <v>0.14444444444444443</v>
      </c>
      <c r="L20" s="15">
        <f t="shared" ref="L20:L24" si="4">(J20-B20)/B20</f>
        <v>0.51162790697674421</v>
      </c>
    </row>
    <row r="21" spans="1:12" x14ac:dyDescent="0.25">
      <c r="A21" s="13" t="s">
        <v>24</v>
      </c>
      <c r="B21" s="14">
        <v>183</v>
      </c>
      <c r="C21" s="15">
        <f>IFERROR(B21/B24,"--")</f>
        <v>0.41123595505617977</v>
      </c>
      <c r="D21" s="14">
        <v>188</v>
      </c>
      <c r="E21" s="15">
        <f>IFERROR(D21/D24,"--")</f>
        <v>0.43020594965675057</v>
      </c>
      <c r="F21" s="14">
        <v>156</v>
      </c>
      <c r="G21" s="15">
        <f>IFERROR(F21/F24,"--")</f>
        <v>0.40519480519480522</v>
      </c>
      <c r="H21" s="14">
        <v>171</v>
      </c>
      <c r="I21" s="15">
        <f>IFERROR(H21/H24,"--")</f>
        <v>0.4170731707317073</v>
      </c>
      <c r="J21" s="14">
        <v>184</v>
      </c>
      <c r="K21" s="15">
        <f>IFERROR(J21/J24,"--")</f>
        <v>0.40888888888888891</v>
      </c>
      <c r="L21" s="15">
        <f t="shared" si="4"/>
        <v>5.4644808743169399E-3</v>
      </c>
    </row>
    <row r="22" spans="1:12" x14ac:dyDescent="0.25">
      <c r="A22" s="13" t="s">
        <v>25</v>
      </c>
      <c r="B22" s="14">
        <v>163</v>
      </c>
      <c r="C22" s="15">
        <f>IFERROR(B22/B24,"--")</f>
        <v>0.36629213483146067</v>
      </c>
      <c r="D22" s="14">
        <v>164</v>
      </c>
      <c r="E22" s="15">
        <f>IFERROR(D22/D24,"--")</f>
        <v>0.37528604118993136</v>
      </c>
      <c r="F22" s="14">
        <v>142</v>
      </c>
      <c r="G22" s="15">
        <f>IFERROR(F22/F24,"--")</f>
        <v>0.36883116883116884</v>
      </c>
      <c r="H22" s="14">
        <v>148</v>
      </c>
      <c r="I22" s="15">
        <f>IFERROR(H22/H24,"--")</f>
        <v>0.36097560975609755</v>
      </c>
      <c r="J22" s="14">
        <v>151</v>
      </c>
      <c r="K22" s="15">
        <f>IFERROR(J22/J24,"--")</f>
        <v>0.33555555555555555</v>
      </c>
      <c r="L22" s="15">
        <f t="shared" si="4"/>
        <v>-7.3619631901840496E-2</v>
      </c>
    </row>
    <row r="23" spans="1:12" x14ac:dyDescent="0.25">
      <c r="A23" s="13" t="s">
        <v>26</v>
      </c>
      <c r="B23" s="14">
        <v>56</v>
      </c>
      <c r="C23" s="15">
        <f>IFERROR(B23/B24,"--")</f>
        <v>0.12584269662921349</v>
      </c>
      <c r="D23" s="14">
        <v>40</v>
      </c>
      <c r="E23" s="15">
        <f>IFERROR(D23/D24,"--")</f>
        <v>9.1533180778032033E-2</v>
      </c>
      <c r="F23" s="14">
        <v>47</v>
      </c>
      <c r="G23" s="15">
        <f>IFERROR(F23/F24,"--")</f>
        <v>0.12207792207792208</v>
      </c>
      <c r="H23" s="14">
        <v>42</v>
      </c>
      <c r="I23" s="15">
        <f>IFERROR(H23/H24,"--")</f>
        <v>0.1024390243902439</v>
      </c>
      <c r="J23" s="14">
        <v>50</v>
      </c>
      <c r="K23" s="15">
        <f>IFERROR(J23/J24,"--")</f>
        <v>0.1111111111111111</v>
      </c>
      <c r="L23" s="15">
        <f t="shared" si="4"/>
        <v>-0.10714285714285714</v>
      </c>
    </row>
    <row r="24" spans="1:12" x14ac:dyDescent="0.25">
      <c r="A24" s="19" t="s">
        <v>10</v>
      </c>
      <c r="B24" s="17">
        <f>SUM(B20:B23)</f>
        <v>445</v>
      </c>
      <c r="C24" s="18">
        <f>SUM(C20:C23)</f>
        <v>1</v>
      </c>
      <c r="D24" s="17">
        <f t="shared" ref="D24:J24" si="5">SUM(D20:D23)</f>
        <v>437</v>
      </c>
      <c r="E24" s="18">
        <f>SUM(E20:E23)</f>
        <v>1</v>
      </c>
      <c r="F24" s="17">
        <f t="shared" si="5"/>
        <v>385</v>
      </c>
      <c r="G24" s="18">
        <f>SUM(G20:G23)</f>
        <v>1</v>
      </c>
      <c r="H24" s="17">
        <f t="shared" si="5"/>
        <v>410</v>
      </c>
      <c r="I24" s="18">
        <f>SUM(I20:I23)</f>
        <v>1</v>
      </c>
      <c r="J24" s="17">
        <f t="shared" si="5"/>
        <v>450</v>
      </c>
      <c r="K24" s="18">
        <f>SUM(K20:K23)</f>
        <v>1</v>
      </c>
      <c r="L24" s="18">
        <f t="shared" si="4"/>
        <v>1.1235955056179775E-2</v>
      </c>
    </row>
    <row r="25" spans="1:12" ht="30" x14ac:dyDescent="0.25">
      <c r="A25" s="20" t="s">
        <v>70</v>
      </c>
      <c r="B25" s="51" t="s">
        <v>1</v>
      </c>
      <c r="C25" s="51"/>
      <c r="D25" s="51" t="s">
        <v>2</v>
      </c>
      <c r="E25" s="51"/>
      <c r="F25" s="51" t="s">
        <v>3</v>
      </c>
      <c r="G25" s="51"/>
      <c r="H25" s="51" t="s">
        <v>4</v>
      </c>
      <c r="I25" s="51"/>
      <c r="J25" s="51" t="s">
        <v>5</v>
      </c>
      <c r="K25" s="51"/>
      <c r="L25" s="12" t="s">
        <v>6</v>
      </c>
    </row>
    <row r="26" spans="1:12" x14ac:dyDescent="0.25">
      <c r="A26" s="13" t="s">
        <v>27</v>
      </c>
      <c r="B26" s="14">
        <v>208</v>
      </c>
      <c r="C26" s="15">
        <f>IFERROR(B26/B31,"--")</f>
        <v>0.46741573033707867</v>
      </c>
      <c r="D26" s="14">
        <v>203</v>
      </c>
      <c r="E26" s="15">
        <f>IFERROR(D26/D31,"--")</f>
        <v>0.46453089244851259</v>
      </c>
      <c r="F26" s="14">
        <v>171</v>
      </c>
      <c r="G26" s="15">
        <f>IFERROR(F26/F31,"--")</f>
        <v>0.44415584415584414</v>
      </c>
      <c r="H26" s="14">
        <v>207</v>
      </c>
      <c r="I26" s="15">
        <f>IFERROR(H26/H31,"--")</f>
        <v>0.50487804878048781</v>
      </c>
      <c r="J26" s="14">
        <v>245</v>
      </c>
      <c r="K26" s="15">
        <f>IFERROR(J26/J31,"--")</f>
        <v>0.5444444444444444</v>
      </c>
      <c r="L26" s="15">
        <f t="shared" ref="L26:L31" si="6">(J26-B26)/B26</f>
        <v>0.17788461538461539</v>
      </c>
    </row>
    <row r="27" spans="1:12" x14ac:dyDescent="0.25">
      <c r="A27" s="13" t="s">
        <v>28</v>
      </c>
      <c r="B27" s="14">
        <v>62</v>
      </c>
      <c r="C27" s="15">
        <f>IFERROR(B27/B31,"--")</f>
        <v>0.1393258426966292</v>
      </c>
      <c r="D27" s="14">
        <v>75</v>
      </c>
      <c r="E27" s="15">
        <f>IFERROR(D27/D31,"--")</f>
        <v>0.17162471395881007</v>
      </c>
      <c r="F27" s="14">
        <v>62</v>
      </c>
      <c r="G27" s="15">
        <f>IFERROR(F27/F31,"--")</f>
        <v>0.16103896103896104</v>
      </c>
      <c r="H27" s="14">
        <v>73</v>
      </c>
      <c r="I27" s="15">
        <f>IFERROR(H27/H31,"--")</f>
        <v>0.17804878048780487</v>
      </c>
      <c r="J27" s="14">
        <v>66</v>
      </c>
      <c r="K27" s="15">
        <f>IFERROR(J27/J31,"--")</f>
        <v>0.14666666666666667</v>
      </c>
      <c r="L27" s="15">
        <f t="shared" si="6"/>
        <v>6.4516129032258063E-2</v>
      </c>
    </row>
    <row r="28" spans="1:12" x14ac:dyDescent="0.25">
      <c r="A28" s="13" t="s">
        <v>29</v>
      </c>
      <c r="B28" s="14">
        <v>67</v>
      </c>
      <c r="C28" s="15">
        <f>IFERROR(B28/B31,"--")</f>
        <v>0.15056179775280898</v>
      </c>
      <c r="D28" s="14">
        <v>55</v>
      </c>
      <c r="E28" s="15">
        <f>IFERROR(D28/D31,"--")</f>
        <v>0.12585812356979406</v>
      </c>
      <c r="F28" s="14">
        <v>61</v>
      </c>
      <c r="G28" s="15">
        <f>IFERROR(F28/F31,"--")</f>
        <v>0.15844155844155844</v>
      </c>
      <c r="H28" s="14">
        <v>61</v>
      </c>
      <c r="I28" s="15">
        <f>IFERROR(H28/H31,"--")</f>
        <v>0.14878048780487804</v>
      </c>
      <c r="J28" s="14">
        <v>67</v>
      </c>
      <c r="K28" s="15">
        <f>IFERROR(J28/J31,"--")</f>
        <v>0.14888888888888888</v>
      </c>
      <c r="L28" s="15">
        <f t="shared" si="6"/>
        <v>0</v>
      </c>
    </row>
    <row r="29" spans="1:12" x14ac:dyDescent="0.25">
      <c r="A29" s="13" t="s">
        <v>30</v>
      </c>
      <c r="B29" s="14">
        <v>4</v>
      </c>
      <c r="C29" s="15">
        <f>IFERROR(B29/B31,"--")</f>
        <v>8.988764044943821E-3</v>
      </c>
      <c r="D29" s="14">
        <v>16</v>
      </c>
      <c r="E29" s="15">
        <f>IFERROR(D29/D31,"--")</f>
        <v>3.6613272311212815E-2</v>
      </c>
      <c r="F29" s="14">
        <v>14</v>
      </c>
      <c r="G29" s="15">
        <f>IFERROR(F29/F31,"--")</f>
        <v>3.6363636363636362E-2</v>
      </c>
      <c r="H29" s="14">
        <v>10</v>
      </c>
      <c r="I29" s="15">
        <f>IFERROR(H29/H31,"--")</f>
        <v>2.4390243902439025E-2</v>
      </c>
      <c r="J29" s="14">
        <v>17</v>
      </c>
      <c r="K29" s="15">
        <f>IFERROR(J29/J31,"--")</f>
        <v>3.7777777777777778E-2</v>
      </c>
      <c r="L29" s="15">
        <f t="shared" si="6"/>
        <v>3.25</v>
      </c>
    </row>
    <row r="30" spans="1:12" x14ac:dyDescent="0.25">
      <c r="A30" s="13" t="s">
        <v>31</v>
      </c>
      <c r="B30" s="14">
        <v>104</v>
      </c>
      <c r="C30" s="15">
        <f>IFERROR(B30/B31,"--")</f>
        <v>0.23370786516853934</v>
      </c>
      <c r="D30" s="14">
        <v>88</v>
      </c>
      <c r="E30" s="15">
        <f>IFERROR(D30/D31,"--")</f>
        <v>0.20137299771167047</v>
      </c>
      <c r="F30" s="14">
        <v>77</v>
      </c>
      <c r="G30" s="15">
        <f>IFERROR(F30/F31,"--")</f>
        <v>0.2</v>
      </c>
      <c r="H30" s="14">
        <v>59</v>
      </c>
      <c r="I30" s="15">
        <f>IFERROR(H30/H31,"--")</f>
        <v>0.14390243902439023</v>
      </c>
      <c r="J30" s="14">
        <v>55</v>
      </c>
      <c r="K30" s="15">
        <f>IFERROR(J30/J31,"--")</f>
        <v>0.12222222222222222</v>
      </c>
      <c r="L30" s="15">
        <f t="shared" si="6"/>
        <v>-0.47115384615384615</v>
      </c>
    </row>
    <row r="31" spans="1:12" x14ac:dyDescent="0.25">
      <c r="A31" s="19" t="s">
        <v>10</v>
      </c>
      <c r="B31" s="17">
        <f t="shared" ref="B31:K31" si="7">SUM(B26:B30)</f>
        <v>445</v>
      </c>
      <c r="C31" s="18">
        <f t="shared" si="7"/>
        <v>1</v>
      </c>
      <c r="D31" s="17">
        <f t="shared" si="7"/>
        <v>437</v>
      </c>
      <c r="E31" s="18">
        <f t="shared" si="7"/>
        <v>1</v>
      </c>
      <c r="F31" s="17">
        <f t="shared" si="7"/>
        <v>385</v>
      </c>
      <c r="G31" s="18">
        <f t="shared" si="7"/>
        <v>1</v>
      </c>
      <c r="H31" s="17">
        <f t="shared" si="7"/>
        <v>410</v>
      </c>
      <c r="I31" s="18">
        <f t="shared" si="7"/>
        <v>1</v>
      </c>
      <c r="J31" s="17">
        <f t="shared" si="7"/>
        <v>450</v>
      </c>
      <c r="K31" s="18">
        <f t="shared" si="7"/>
        <v>0.99999999999999989</v>
      </c>
      <c r="L31" s="18">
        <f t="shared" si="6"/>
        <v>1.1235955056179775E-2</v>
      </c>
    </row>
    <row r="32" spans="1:12" ht="30" x14ac:dyDescent="0.25">
      <c r="A32" s="11" t="s">
        <v>32</v>
      </c>
      <c r="B32" s="51" t="s">
        <v>1</v>
      </c>
      <c r="C32" s="51"/>
      <c r="D32" s="51" t="s">
        <v>2</v>
      </c>
      <c r="E32" s="51"/>
      <c r="F32" s="51" t="s">
        <v>3</v>
      </c>
      <c r="G32" s="51"/>
      <c r="H32" s="51" t="s">
        <v>4</v>
      </c>
      <c r="I32" s="51"/>
      <c r="J32" s="51" t="s">
        <v>5</v>
      </c>
      <c r="K32" s="51"/>
      <c r="L32" s="12" t="s">
        <v>6</v>
      </c>
    </row>
    <row r="33" spans="1:12" ht="30" x14ac:dyDescent="0.25">
      <c r="A33" s="21" t="s">
        <v>85</v>
      </c>
      <c r="B33" s="14">
        <v>326</v>
      </c>
      <c r="C33" s="15">
        <f>IFERROR(B33/B35,"--")</f>
        <v>0.73258426966292134</v>
      </c>
      <c r="D33" s="14">
        <v>329</v>
      </c>
      <c r="E33" s="15">
        <f>IFERROR(D33/D35,"--")</f>
        <v>0.75286041189931352</v>
      </c>
      <c r="F33" s="14">
        <v>292</v>
      </c>
      <c r="G33" s="15">
        <f>IFERROR(F33/F35,"--")</f>
        <v>0.75844155844155847</v>
      </c>
      <c r="H33" s="14">
        <v>288</v>
      </c>
      <c r="I33" s="15">
        <f>IFERROR(H33/H35,"--")</f>
        <v>0.70243902439024386</v>
      </c>
      <c r="J33" s="14">
        <v>317</v>
      </c>
      <c r="K33" s="15">
        <f>IFERROR(J33/J35,"--")</f>
        <v>0.70444444444444443</v>
      </c>
      <c r="L33" s="15">
        <f t="shared" ref="L33:L35" si="8">(J33-B33)/B33</f>
        <v>-2.7607361963190184E-2</v>
      </c>
    </row>
    <row r="34" spans="1:12" x14ac:dyDescent="0.25">
      <c r="A34" s="13" t="s">
        <v>33</v>
      </c>
      <c r="B34" s="14">
        <v>119</v>
      </c>
      <c r="C34" s="15">
        <f>IFERROR(B34/B35,"--")</f>
        <v>0.26741573033707866</v>
      </c>
      <c r="D34" s="14">
        <v>108</v>
      </c>
      <c r="E34" s="15">
        <f>IFERROR(D34/D35,"--")</f>
        <v>0.24713958810068651</v>
      </c>
      <c r="F34" s="14">
        <v>93</v>
      </c>
      <c r="G34" s="15">
        <f>IFERROR(F34/F35,"--")</f>
        <v>0.24155844155844156</v>
      </c>
      <c r="H34" s="14">
        <v>122</v>
      </c>
      <c r="I34" s="15">
        <f>IFERROR(H34/H35,"--")</f>
        <v>0.29756097560975608</v>
      </c>
      <c r="J34" s="14">
        <v>133</v>
      </c>
      <c r="K34" s="15">
        <f>IFERROR(J34/J35,"--")</f>
        <v>0.29555555555555557</v>
      </c>
      <c r="L34" s="15">
        <f t="shared" si="8"/>
        <v>0.11764705882352941</v>
      </c>
    </row>
    <row r="35" spans="1:12" x14ac:dyDescent="0.25">
      <c r="A35" s="19" t="s">
        <v>10</v>
      </c>
      <c r="B35" s="17">
        <f>SUM(B33:B34)</f>
        <v>445</v>
      </c>
      <c r="C35" s="18">
        <f>SUM(C33:C34)</f>
        <v>1</v>
      </c>
      <c r="D35" s="17">
        <f t="shared" ref="D35:J35" si="9">SUM(D33:D34)</f>
        <v>437</v>
      </c>
      <c r="E35" s="18">
        <f>SUM(E33:E34)</f>
        <v>1</v>
      </c>
      <c r="F35" s="17">
        <f t="shared" si="9"/>
        <v>385</v>
      </c>
      <c r="G35" s="18">
        <f>SUM(G33:G34)</f>
        <v>1</v>
      </c>
      <c r="H35" s="17">
        <f t="shared" si="9"/>
        <v>410</v>
      </c>
      <c r="I35" s="18">
        <f>SUM(I33:I34)</f>
        <v>1</v>
      </c>
      <c r="J35" s="17">
        <f t="shared" si="9"/>
        <v>450</v>
      </c>
      <c r="K35" s="18">
        <f>SUM(K33:K34)</f>
        <v>1</v>
      </c>
      <c r="L35" s="18">
        <f t="shared" si="8"/>
        <v>1.1235955056179775E-2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ageMargins left="0.7" right="0.7" top="0.75" bottom="0.75" header="0.3" footer="0.3"/>
  <pageSetup scale="98" orientation="landscape" verticalDpi="1200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3" zoomScaleNormal="100" workbookViewId="0">
      <selection activeCell="A9" sqref="A1:H39"/>
    </sheetView>
  </sheetViews>
  <sheetFormatPr defaultColWidth="3.85546875" defaultRowHeight="15" x14ac:dyDescent="0.25"/>
  <cols>
    <col min="1" max="1" width="38.140625" style="4" customWidth="1"/>
    <col min="2" max="4" width="13.5703125" customWidth="1"/>
    <col min="5" max="5" width="13.5703125" style="1" customWidth="1"/>
    <col min="6" max="6" width="13.5703125" customWidth="1"/>
    <col min="7" max="7" width="13.5703125" style="1" customWidth="1"/>
    <col min="8" max="8" width="13.5703125" style="2" customWidth="1"/>
  </cols>
  <sheetData>
    <row r="1" spans="1:8" ht="15" customHeight="1" x14ac:dyDescent="0.25">
      <c r="A1" s="52" t="s">
        <v>77</v>
      </c>
      <c r="B1" s="52"/>
      <c r="C1" s="52"/>
      <c r="D1" s="52"/>
      <c r="E1" s="52"/>
      <c r="F1" s="52"/>
      <c r="G1" s="52"/>
      <c r="H1" s="52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ht="30" x14ac:dyDescent="0.25">
      <c r="A3" s="22" t="s">
        <v>34</v>
      </c>
      <c r="B3" s="23" t="s">
        <v>35</v>
      </c>
      <c r="C3" s="24" t="s">
        <v>36</v>
      </c>
      <c r="D3" s="24" t="s">
        <v>72</v>
      </c>
      <c r="E3" s="25" t="s">
        <v>73</v>
      </c>
      <c r="F3" s="24" t="s">
        <v>74</v>
      </c>
      <c r="G3" s="25" t="s">
        <v>37</v>
      </c>
      <c r="H3" s="26" t="s">
        <v>75</v>
      </c>
    </row>
    <row r="4" spans="1:8" x14ac:dyDescent="0.25">
      <c r="A4" s="57" t="s">
        <v>78</v>
      </c>
      <c r="B4" s="3" t="s">
        <v>1</v>
      </c>
      <c r="C4" s="3">
        <v>501</v>
      </c>
      <c r="D4" s="3">
        <v>423</v>
      </c>
      <c r="E4" s="27">
        <v>0.84</v>
      </c>
      <c r="F4" s="3">
        <v>330</v>
      </c>
      <c r="G4" s="27">
        <v>0.66</v>
      </c>
      <c r="H4" s="28" t="s">
        <v>14</v>
      </c>
    </row>
    <row r="5" spans="1:8" x14ac:dyDescent="0.25">
      <c r="A5" s="58"/>
      <c r="B5" s="3" t="s">
        <v>2</v>
      </c>
      <c r="C5" s="14">
        <v>484</v>
      </c>
      <c r="D5" s="14">
        <v>376</v>
      </c>
      <c r="E5" s="29">
        <v>0.78</v>
      </c>
      <c r="F5" s="14">
        <v>284</v>
      </c>
      <c r="G5" s="29">
        <v>0.59</v>
      </c>
      <c r="H5" s="30" t="s">
        <v>14</v>
      </c>
    </row>
    <row r="6" spans="1:8" x14ac:dyDescent="0.25">
      <c r="A6" s="58"/>
      <c r="B6" s="3" t="s">
        <v>3</v>
      </c>
      <c r="C6" s="14">
        <v>420</v>
      </c>
      <c r="D6" s="14">
        <v>336</v>
      </c>
      <c r="E6" s="29">
        <v>0.8</v>
      </c>
      <c r="F6" s="14">
        <v>253</v>
      </c>
      <c r="G6" s="29">
        <v>0.6</v>
      </c>
      <c r="H6" s="30" t="s">
        <v>14</v>
      </c>
    </row>
    <row r="7" spans="1:8" x14ac:dyDescent="0.25">
      <c r="A7" s="58"/>
      <c r="B7" s="3" t="s">
        <v>4</v>
      </c>
      <c r="C7" s="14">
        <v>442</v>
      </c>
      <c r="D7" s="14">
        <v>386</v>
      </c>
      <c r="E7" s="29">
        <v>0.87</v>
      </c>
      <c r="F7" s="14">
        <v>292</v>
      </c>
      <c r="G7" s="29">
        <v>0.66</v>
      </c>
      <c r="H7" s="30" t="s">
        <v>14</v>
      </c>
    </row>
    <row r="8" spans="1:8" x14ac:dyDescent="0.25">
      <c r="A8" s="59"/>
      <c r="B8" s="3" t="s">
        <v>5</v>
      </c>
      <c r="C8" s="14">
        <v>481</v>
      </c>
      <c r="D8" s="14">
        <v>402</v>
      </c>
      <c r="E8" s="29">
        <v>0.84</v>
      </c>
      <c r="F8" s="14">
        <v>317</v>
      </c>
      <c r="G8" s="29">
        <v>0.66</v>
      </c>
      <c r="H8" s="30" t="s">
        <v>14</v>
      </c>
    </row>
    <row r="9" spans="1:8" x14ac:dyDescent="0.25">
      <c r="A9" s="31"/>
      <c r="B9" s="5"/>
      <c r="C9" s="5"/>
      <c r="D9" s="5"/>
      <c r="E9" s="32"/>
      <c r="F9" s="5"/>
      <c r="G9" s="32"/>
      <c r="H9" s="33"/>
    </row>
    <row r="10" spans="1:8" ht="30" x14ac:dyDescent="0.25">
      <c r="A10" s="34" t="s">
        <v>38</v>
      </c>
      <c r="B10" s="23" t="s">
        <v>35</v>
      </c>
      <c r="C10" s="24" t="s">
        <v>36</v>
      </c>
      <c r="D10" s="24" t="s">
        <v>72</v>
      </c>
      <c r="E10" s="25" t="s">
        <v>73</v>
      </c>
      <c r="F10" s="24" t="s">
        <v>74</v>
      </c>
      <c r="G10" s="25" t="s">
        <v>37</v>
      </c>
      <c r="H10" s="26" t="s">
        <v>75</v>
      </c>
    </row>
    <row r="11" spans="1:8" x14ac:dyDescent="0.25">
      <c r="A11" s="55" t="s">
        <v>39</v>
      </c>
      <c r="B11" s="3" t="s">
        <v>1</v>
      </c>
      <c r="C11" s="14">
        <v>90</v>
      </c>
      <c r="D11" s="14">
        <v>73</v>
      </c>
      <c r="E11" s="29">
        <v>0.81111111111111112</v>
      </c>
      <c r="F11" s="14">
        <v>51</v>
      </c>
      <c r="G11" s="29">
        <v>0.56666666666666665</v>
      </c>
      <c r="H11" s="30">
        <v>2.4712328767123286</v>
      </c>
    </row>
    <row r="12" spans="1:8" x14ac:dyDescent="0.25">
      <c r="A12" s="55"/>
      <c r="B12" s="3" t="s">
        <v>2</v>
      </c>
      <c r="C12" s="14">
        <v>98</v>
      </c>
      <c r="D12" s="14">
        <v>71</v>
      </c>
      <c r="E12" s="29">
        <v>0.72448979591836737</v>
      </c>
      <c r="F12" s="14">
        <v>55</v>
      </c>
      <c r="G12" s="29">
        <v>0.56122448979591832</v>
      </c>
      <c r="H12" s="30">
        <v>2.683098591549296</v>
      </c>
    </row>
    <row r="13" spans="1:8" x14ac:dyDescent="0.25">
      <c r="A13" s="55"/>
      <c r="B13" s="3" t="s">
        <v>3</v>
      </c>
      <c r="C13" s="14">
        <v>84</v>
      </c>
      <c r="D13" s="14">
        <v>65</v>
      </c>
      <c r="E13" s="29">
        <v>0.77380952380952384</v>
      </c>
      <c r="F13" s="14">
        <v>49</v>
      </c>
      <c r="G13" s="29">
        <v>0.58333333333333337</v>
      </c>
      <c r="H13" s="30">
        <v>2.5307692307692307</v>
      </c>
    </row>
    <row r="14" spans="1:8" x14ac:dyDescent="0.25">
      <c r="A14" s="55"/>
      <c r="B14" s="3" t="s">
        <v>4</v>
      </c>
      <c r="C14" s="14">
        <v>84</v>
      </c>
      <c r="D14" s="14">
        <v>76</v>
      </c>
      <c r="E14" s="29">
        <v>0.90476190476190477</v>
      </c>
      <c r="F14" s="14">
        <v>60</v>
      </c>
      <c r="G14" s="29">
        <v>0.7142857142857143</v>
      </c>
      <c r="H14" s="30">
        <v>2.6960526315789473</v>
      </c>
    </row>
    <row r="15" spans="1:8" x14ac:dyDescent="0.25">
      <c r="A15" s="55"/>
      <c r="B15" s="3" t="s">
        <v>5</v>
      </c>
      <c r="C15" s="14">
        <v>102</v>
      </c>
      <c r="D15" s="14">
        <v>91</v>
      </c>
      <c r="E15" s="29">
        <v>0.89215686274509809</v>
      </c>
      <c r="F15" s="14">
        <v>66</v>
      </c>
      <c r="G15" s="29">
        <v>0.6470588235294118</v>
      </c>
      <c r="H15" s="30">
        <v>2.5230769230769234</v>
      </c>
    </row>
    <row r="16" spans="1:8" ht="30" x14ac:dyDescent="0.25">
      <c r="A16" s="35"/>
      <c r="B16" s="23" t="s">
        <v>35</v>
      </c>
      <c r="C16" s="24" t="s">
        <v>36</v>
      </c>
      <c r="D16" s="24" t="s">
        <v>72</v>
      </c>
      <c r="E16" s="25" t="s">
        <v>73</v>
      </c>
      <c r="F16" s="24" t="s">
        <v>74</v>
      </c>
      <c r="G16" s="25" t="s">
        <v>37</v>
      </c>
      <c r="H16" s="26" t="s">
        <v>75</v>
      </c>
    </row>
    <row r="17" spans="1:8" x14ac:dyDescent="0.25">
      <c r="A17" s="55" t="s">
        <v>40</v>
      </c>
      <c r="B17" s="3" t="s">
        <v>1</v>
      </c>
      <c r="C17" s="14">
        <v>46</v>
      </c>
      <c r="D17" s="14">
        <v>40</v>
      </c>
      <c r="E17" s="29">
        <v>0.86956521739130432</v>
      </c>
      <c r="F17" s="14">
        <v>29</v>
      </c>
      <c r="G17" s="29">
        <v>0.63043478260869568</v>
      </c>
      <c r="H17" s="30">
        <v>2.6674999999999995</v>
      </c>
    </row>
    <row r="18" spans="1:8" x14ac:dyDescent="0.25">
      <c r="A18" s="55"/>
      <c r="B18" s="3" t="s">
        <v>2</v>
      </c>
      <c r="C18" s="14">
        <v>43</v>
      </c>
      <c r="D18" s="14">
        <v>33</v>
      </c>
      <c r="E18" s="29">
        <v>0.76744186046511631</v>
      </c>
      <c r="F18" s="14">
        <v>17</v>
      </c>
      <c r="G18" s="29">
        <v>0.39534883720930231</v>
      </c>
      <c r="H18" s="30">
        <v>1.9606060606060605</v>
      </c>
    </row>
    <row r="19" spans="1:8" x14ac:dyDescent="0.25">
      <c r="A19" s="55"/>
      <c r="B19" s="3" t="s">
        <v>3</v>
      </c>
      <c r="C19" s="14">
        <v>37</v>
      </c>
      <c r="D19" s="14">
        <v>28</v>
      </c>
      <c r="E19" s="29">
        <v>0.7567567567567568</v>
      </c>
      <c r="F19" s="14">
        <v>15</v>
      </c>
      <c r="G19" s="29">
        <v>0.40540540540540543</v>
      </c>
      <c r="H19" s="30">
        <v>1.8821428571428571</v>
      </c>
    </row>
    <row r="20" spans="1:8" x14ac:dyDescent="0.25">
      <c r="A20" s="55"/>
      <c r="B20" s="3" t="s">
        <v>4</v>
      </c>
      <c r="C20" s="3">
        <v>40</v>
      </c>
      <c r="D20" s="3">
        <v>34</v>
      </c>
      <c r="E20" s="29">
        <v>0.85</v>
      </c>
      <c r="F20" s="3">
        <v>22</v>
      </c>
      <c r="G20" s="29">
        <v>0.55000000000000004</v>
      </c>
      <c r="H20" s="30">
        <v>2.2000000000000002</v>
      </c>
    </row>
    <row r="21" spans="1:8" x14ac:dyDescent="0.25">
      <c r="A21" s="55"/>
      <c r="B21" s="3" t="s">
        <v>5</v>
      </c>
      <c r="C21" s="14">
        <v>41</v>
      </c>
      <c r="D21" s="14">
        <v>30</v>
      </c>
      <c r="E21" s="29">
        <v>0.73170731707317072</v>
      </c>
      <c r="F21" s="14">
        <v>28</v>
      </c>
      <c r="G21" s="29">
        <v>0.68292682926829273</v>
      </c>
      <c r="H21" s="30">
        <v>3.5666666666666669</v>
      </c>
    </row>
    <row r="22" spans="1:8" ht="30" x14ac:dyDescent="0.25">
      <c r="A22" s="35"/>
      <c r="B22" s="23" t="s">
        <v>35</v>
      </c>
      <c r="C22" s="24" t="s">
        <v>36</v>
      </c>
      <c r="D22" s="24" t="s">
        <v>72</v>
      </c>
      <c r="E22" s="25" t="s">
        <v>73</v>
      </c>
      <c r="F22" s="24" t="s">
        <v>74</v>
      </c>
      <c r="G22" s="25" t="s">
        <v>37</v>
      </c>
      <c r="H22" s="26" t="s">
        <v>75</v>
      </c>
    </row>
    <row r="23" spans="1:8" x14ac:dyDescent="0.25">
      <c r="A23" s="55" t="s">
        <v>41</v>
      </c>
      <c r="B23" s="3" t="s">
        <v>1</v>
      </c>
      <c r="C23" s="14">
        <v>153</v>
      </c>
      <c r="D23" s="14">
        <v>129</v>
      </c>
      <c r="E23" s="29">
        <v>0.84313725490196079</v>
      </c>
      <c r="F23" s="14">
        <v>96</v>
      </c>
      <c r="G23" s="29">
        <v>0.62745098039215685</v>
      </c>
      <c r="H23" s="30">
        <v>2.4558139534883723</v>
      </c>
    </row>
    <row r="24" spans="1:8" x14ac:dyDescent="0.25">
      <c r="A24" s="55"/>
      <c r="B24" s="3" t="s">
        <v>2</v>
      </c>
      <c r="C24" s="14">
        <v>186</v>
      </c>
      <c r="D24" s="14">
        <v>142</v>
      </c>
      <c r="E24" s="29">
        <v>0.76344086021505375</v>
      </c>
      <c r="F24" s="14">
        <v>97</v>
      </c>
      <c r="G24" s="29">
        <v>0.521505376344086</v>
      </c>
      <c r="H24" s="30">
        <v>2.1471830985915492</v>
      </c>
    </row>
    <row r="25" spans="1:8" x14ac:dyDescent="0.25">
      <c r="A25" s="55"/>
      <c r="B25" s="3" t="s">
        <v>3</v>
      </c>
      <c r="C25" s="14">
        <v>147</v>
      </c>
      <c r="D25" s="14">
        <v>110.00000000000001</v>
      </c>
      <c r="E25" s="29">
        <v>0.74829931972789121</v>
      </c>
      <c r="F25" s="14">
        <v>70</v>
      </c>
      <c r="G25" s="29">
        <v>0.47619047619047616</v>
      </c>
      <c r="H25" s="30">
        <v>2.169090909090909</v>
      </c>
    </row>
    <row r="26" spans="1:8" x14ac:dyDescent="0.25">
      <c r="A26" s="55"/>
      <c r="B26" s="3" t="s">
        <v>4</v>
      </c>
      <c r="C26" s="14">
        <v>196</v>
      </c>
      <c r="D26" s="14">
        <v>161</v>
      </c>
      <c r="E26" s="29">
        <v>0.8214285714285714</v>
      </c>
      <c r="F26" s="14">
        <v>107</v>
      </c>
      <c r="G26" s="29">
        <v>0.54591836734693877</v>
      </c>
      <c r="H26" s="30">
        <v>2.3565217391304349</v>
      </c>
    </row>
    <row r="27" spans="1:8" x14ac:dyDescent="0.25">
      <c r="A27" s="55"/>
      <c r="B27" s="3" t="s">
        <v>5</v>
      </c>
      <c r="C27" s="14">
        <v>194</v>
      </c>
      <c r="D27" s="14">
        <v>153</v>
      </c>
      <c r="E27" s="29">
        <v>0.78865979381443296</v>
      </c>
      <c r="F27" s="14">
        <v>105</v>
      </c>
      <c r="G27" s="29">
        <v>0.54123711340206182</v>
      </c>
      <c r="H27" s="30">
        <v>2.1261437908496732</v>
      </c>
    </row>
    <row r="28" spans="1:8" ht="30" x14ac:dyDescent="0.25">
      <c r="A28" s="35"/>
      <c r="B28" s="23" t="s">
        <v>35</v>
      </c>
      <c r="C28" s="24" t="s">
        <v>36</v>
      </c>
      <c r="D28" s="24" t="s">
        <v>72</v>
      </c>
      <c r="E28" s="25" t="s">
        <v>73</v>
      </c>
      <c r="F28" s="24" t="s">
        <v>74</v>
      </c>
      <c r="G28" s="25" t="s">
        <v>37</v>
      </c>
      <c r="H28" s="26" t="s">
        <v>75</v>
      </c>
    </row>
    <row r="29" spans="1:8" x14ac:dyDescent="0.25">
      <c r="A29" s="55" t="s">
        <v>42</v>
      </c>
      <c r="B29" s="3" t="s">
        <v>1</v>
      </c>
      <c r="C29" s="14">
        <v>161</v>
      </c>
      <c r="D29" s="14">
        <v>139</v>
      </c>
      <c r="E29" s="29">
        <v>0.86335403726708071</v>
      </c>
      <c r="F29" s="14">
        <v>130</v>
      </c>
      <c r="G29" s="29">
        <v>0.80745341614906829</v>
      </c>
      <c r="H29" s="30">
        <v>3.4345323741007192</v>
      </c>
    </row>
    <row r="30" spans="1:8" x14ac:dyDescent="0.25">
      <c r="A30" s="55"/>
      <c r="B30" s="3" t="s">
        <v>2</v>
      </c>
      <c r="C30" s="14">
        <v>112</v>
      </c>
      <c r="D30" s="14">
        <v>95</v>
      </c>
      <c r="E30" s="29">
        <v>0.8482142857142857</v>
      </c>
      <c r="F30" s="14">
        <v>95</v>
      </c>
      <c r="G30" s="29">
        <v>0.8482142857142857</v>
      </c>
      <c r="H30" s="30">
        <v>3.736842105263158</v>
      </c>
    </row>
    <row r="31" spans="1:8" x14ac:dyDescent="0.25">
      <c r="A31" s="55"/>
      <c r="B31" s="3" t="s">
        <v>3</v>
      </c>
      <c r="C31" s="14">
        <v>113</v>
      </c>
      <c r="D31" s="14">
        <v>103</v>
      </c>
      <c r="E31" s="29">
        <v>0.91150442477876104</v>
      </c>
      <c r="F31" s="14">
        <v>96</v>
      </c>
      <c r="G31" s="29">
        <v>0.84955752212389379</v>
      </c>
      <c r="H31" s="30">
        <v>3.5825242718446604</v>
      </c>
    </row>
    <row r="32" spans="1:8" x14ac:dyDescent="0.25">
      <c r="A32" s="55"/>
      <c r="B32" s="3" t="s">
        <v>4</v>
      </c>
      <c r="C32" s="3">
        <v>95</v>
      </c>
      <c r="D32" s="3">
        <v>92</v>
      </c>
      <c r="E32" s="29">
        <v>0.96842105263157896</v>
      </c>
      <c r="F32" s="3">
        <v>88</v>
      </c>
      <c r="G32" s="29">
        <v>0.9263157894736842</v>
      </c>
      <c r="H32" s="30">
        <v>3.5760869565217392</v>
      </c>
    </row>
    <row r="33" spans="1:8" x14ac:dyDescent="0.25">
      <c r="A33" s="55"/>
      <c r="B33" s="3" t="s">
        <v>5</v>
      </c>
      <c r="C33" s="14">
        <v>123</v>
      </c>
      <c r="D33" s="14">
        <v>113</v>
      </c>
      <c r="E33" s="29">
        <v>0.91869918699186992</v>
      </c>
      <c r="F33" s="14">
        <v>109</v>
      </c>
      <c r="G33" s="29">
        <v>0.88617886178861793</v>
      </c>
      <c r="H33" s="30">
        <v>3.7787610619469025</v>
      </c>
    </row>
    <row r="34" spans="1:8" ht="30" x14ac:dyDescent="0.25">
      <c r="A34" s="35"/>
      <c r="B34" s="23" t="s">
        <v>35</v>
      </c>
      <c r="C34" s="24" t="s">
        <v>36</v>
      </c>
      <c r="D34" s="24" t="s">
        <v>72</v>
      </c>
      <c r="E34" s="25" t="s">
        <v>73</v>
      </c>
      <c r="F34" s="24" t="s">
        <v>74</v>
      </c>
      <c r="G34" s="25" t="s">
        <v>37</v>
      </c>
      <c r="H34" s="26" t="s">
        <v>75</v>
      </c>
    </row>
    <row r="35" spans="1:8" x14ac:dyDescent="0.25">
      <c r="A35" s="55" t="s">
        <v>43</v>
      </c>
      <c r="B35" s="3" t="s">
        <v>1</v>
      </c>
      <c r="C35" s="14">
        <v>49</v>
      </c>
      <c r="D35" s="14">
        <v>40</v>
      </c>
      <c r="E35" s="29">
        <v>0.81632653061224492</v>
      </c>
      <c r="F35" s="14">
        <v>24</v>
      </c>
      <c r="G35" s="29">
        <v>0.48979591836734693</v>
      </c>
      <c r="H35" s="30">
        <v>1.9666666666666666</v>
      </c>
    </row>
    <row r="36" spans="1:8" x14ac:dyDescent="0.25">
      <c r="A36" s="55"/>
      <c r="B36" s="3" t="s">
        <v>2</v>
      </c>
      <c r="C36" s="14">
        <v>45</v>
      </c>
      <c r="D36" s="14">
        <v>35</v>
      </c>
      <c r="E36" s="29">
        <v>0.77777777777777779</v>
      </c>
      <c r="F36" s="14">
        <v>20</v>
      </c>
      <c r="G36" s="29">
        <v>0.44444444444444442</v>
      </c>
      <c r="H36" s="30">
        <v>1.9142857142857144</v>
      </c>
    </row>
    <row r="37" spans="1:8" x14ac:dyDescent="0.25">
      <c r="A37" s="55"/>
      <c r="B37" s="3" t="s">
        <v>3</v>
      </c>
      <c r="C37" s="14">
        <v>39</v>
      </c>
      <c r="D37" s="14">
        <v>30</v>
      </c>
      <c r="E37" s="29">
        <v>0.76923076923076927</v>
      </c>
      <c r="F37" s="14">
        <v>23</v>
      </c>
      <c r="G37" s="29">
        <v>0.58974358974358976</v>
      </c>
      <c r="H37" s="30">
        <v>2.35</v>
      </c>
    </row>
    <row r="38" spans="1:8" x14ac:dyDescent="0.25">
      <c r="A38" s="55"/>
      <c r="B38" s="3" t="s">
        <v>4</v>
      </c>
      <c r="C38" s="14">
        <v>27</v>
      </c>
      <c r="D38" s="14">
        <v>23</v>
      </c>
      <c r="E38" s="29">
        <v>0.85185185185185186</v>
      </c>
      <c r="F38" s="14">
        <v>15</v>
      </c>
      <c r="G38" s="29">
        <v>0.55555555555555558</v>
      </c>
      <c r="H38" s="30">
        <v>1.9478260869565218</v>
      </c>
    </row>
    <row r="39" spans="1:8" x14ac:dyDescent="0.25">
      <c r="A39" s="55"/>
      <c r="B39" s="3" t="s">
        <v>5</v>
      </c>
      <c r="C39" s="14">
        <v>21</v>
      </c>
      <c r="D39" s="14">
        <v>15</v>
      </c>
      <c r="E39" s="29">
        <v>0.7142857142857143</v>
      </c>
      <c r="F39" s="14">
        <v>9</v>
      </c>
      <c r="G39" s="29">
        <v>0.42857142857142855</v>
      </c>
      <c r="H39" s="30">
        <v>2.0266666666666668</v>
      </c>
    </row>
  </sheetData>
  <mergeCells count="7">
    <mergeCell ref="A29:A33"/>
    <mergeCell ref="A35:A39"/>
    <mergeCell ref="A17:A21"/>
    <mergeCell ref="A1:H2"/>
    <mergeCell ref="A4:A8"/>
    <mergeCell ref="A11:A15"/>
    <mergeCell ref="A23:A27"/>
  </mergeCells>
  <pageMargins left="0.7" right="0.7" top="0.75" bottom="0.75" header="0.3" footer="0.3"/>
  <pageSetup scale="91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Layout" zoomScaleNormal="100" workbookViewId="0">
      <selection activeCell="C10" sqref="A1:H17"/>
    </sheetView>
  </sheetViews>
  <sheetFormatPr defaultColWidth="9.140625" defaultRowHeight="15" x14ac:dyDescent="0.25"/>
  <cols>
    <col min="1" max="1" width="19.140625" customWidth="1"/>
    <col min="2" max="4" width="13.7109375" customWidth="1"/>
    <col min="5" max="5" width="13.7109375" style="1" customWidth="1"/>
    <col min="6" max="6" width="13.7109375" customWidth="1"/>
    <col min="7" max="7" width="13.7109375" style="1" customWidth="1"/>
    <col min="8" max="8" width="13.7109375" style="2" customWidth="1"/>
  </cols>
  <sheetData>
    <row r="1" spans="1:8" ht="29.25" customHeight="1" x14ac:dyDescent="0.25">
      <c r="A1" s="56" t="s">
        <v>79</v>
      </c>
      <c r="B1" s="56"/>
      <c r="C1" s="56"/>
      <c r="D1" s="56"/>
      <c r="E1" s="56"/>
      <c r="F1" s="56"/>
      <c r="G1" s="56"/>
      <c r="H1" s="56"/>
    </row>
    <row r="2" spans="1:8" ht="30" x14ac:dyDescent="0.25">
      <c r="A2" s="36" t="s">
        <v>69</v>
      </c>
      <c r="B2" s="23" t="s">
        <v>35</v>
      </c>
      <c r="C2" s="24" t="s">
        <v>36</v>
      </c>
      <c r="D2" s="24" t="s">
        <v>72</v>
      </c>
      <c r="E2" s="25" t="s">
        <v>73</v>
      </c>
      <c r="F2" s="24" t="s">
        <v>74</v>
      </c>
      <c r="G2" s="25" t="s">
        <v>37</v>
      </c>
      <c r="H2" s="26" t="s">
        <v>75</v>
      </c>
    </row>
    <row r="3" spans="1:8" x14ac:dyDescent="0.25">
      <c r="A3" s="55" t="s">
        <v>44</v>
      </c>
      <c r="B3" s="3" t="s">
        <v>1</v>
      </c>
      <c r="C3" s="14">
        <v>78</v>
      </c>
      <c r="D3" s="14">
        <v>74</v>
      </c>
      <c r="E3" s="29">
        <v>0.95</v>
      </c>
      <c r="F3" s="14">
        <v>66</v>
      </c>
      <c r="G3" s="29">
        <v>0.85</v>
      </c>
      <c r="H3" s="37">
        <v>3.26</v>
      </c>
    </row>
    <row r="4" spans="1:8" x14ac:dyDescent="0.25">
      <c r="A4" s="55"/>
      <c r="B4" s="3" t="s">
        <v>2</v>
      </c>
      <c r="C4" s="14">
        <v>73</v>
      </c>
      <c r="D4" s="14">
        <v>66</v>
      </c>
      <c r="E4" s="29">
        <v>0.9</v>
      </c>
      <c r="F4" s="14">
        <v>52</v>
      </c>
      <c r="G4" s="29">
        <v>0.71</v>
      </c>
      <c r="H4" s="37">
        <v>2.2999999999999998</v>
      </c>
    </row>
    <row r="5" spans="1:8" x14ac:dyDescent="0.25">
      <c r="A5" s="55"/>
      <c r="B5" s="3" t="s">
        <v>3</v>
      </c>
      <c r="C5" s="14">
        <v>59</v>
      </c>
      <c r="D5" s="14">
        <v>57</v>
      </c>
      <c r="E5" s="29">
        <v>0.97</v>
      </c>
      <c r="F5" s="14">
        <v>46</v>
      </c>
      <c r="G5" s="29">
        <v>0.78</v>
      </c>
      <c r="H5" s="37">
        <v>2.8</v>
      </c>
    </row>
    <row r="6" spans="1:8" x14ac:dyDescent="0.25">
      <c r="A6" s="55"/>
      <c r="B6" s="3" t="s">
        <v>4</v>
      </c>
      <c r="C6" s="14">
        <v>37</v>
      </c>
      <c r="D6" s="14">
        <v>36</v>
      </c>
      <c r="E6" s="29">
        <v>0.97</v>
      </c>
      <c r="F6" s="14">
        <v>29</v>
      </c>
      <c r="G6" s="29">
        <v>0.78</v>
      </c>
      <c r="H6" s="37">
        <v>2.5</v>
      </c>
    </row>
    <row r="7" spans="1:8" x14ac:dyDescent="0.25">
      <c r="A7" s="55"/>
      <c r="B7" s="3" t="s">
        <v>5</v>
      </c>
      <c r="C7" s="14">
        <v>52</v>
      </c>
      <c r="D7" s="14">
        <v>49</v>
      </c>
      <c r="E7" s="29">
        <v>0.94</v>
      </c>
      <c r="F7" s="14">
        <v>32</v>
      </c>
      <c r="G7" s="29">
        <v>0.62</v>
      </c>
      <c r="H7" s="37">
        <v>2.08</v>
      </c>
    </row>
    <row r="8" spans="1:8" x14ac:dyDescent="0.25">
      <c r="A8" s="60" t="s">
        <v>45</v>
      </c>
      <c r="B8" s="3" t="s">
        <v>1</v>
      </c>
      <c r="C8" s="38">
        <v>111</v>
      </c>
      <c r="D8" s="38">
        <v>95</v>
      </c>
      <c r="E8" s="39">
        <v>0.86</v>
      </c>
      <c r="F8" s="38">
        <v>87</v>
      </c>
      <c r="G8" s="29">
        <v>0.78</v>
      </c>
      <c r="H8" s="40">
        <v>3.22</v>
      </c>
    </row>
    <row r="9" spans="1:8" x14ac:dyDescent="0.25">
      <c r="A9" s="60"/>
      <c r="B9" s="3" t="s">
        <v>2</v>
      </c>
      <c r="C9" s="38">
        <v>47</v>
      </c>
      <c r="D9" s="38">
        <v>41</v>
      </c>
      <c r="E9" s="39">
        <v>0.87</v>
      </c>
      <c r="F9" s="38">
        <v>41</v>
      </c>
      <c r="G9" s="29">
        <v>0.87</v>
      </c>
      <c r="H9" s="40">
        <v>3.68</v>
      </c>
    </row>
    <row r="10" spans="1:8" x14ac:dyDescent="0.25">
      <c r="A10" s="60"/>
      <c r="B10" s="3" t="s">
        <v>3</v>
      </c>
      <c r="C10" s="38">
        <v>45</v>
      </c>
      <c r="D10" s="38">
        <v>43</v>
      </c>
      <c r="E10" s="39">
        <v>0.96</v>
      </c>
      <c r="F10" s="38">
        <v>43</v>
      </c>
      <c r="G10" s="29">
        <v>0.96</v>
      </c>
      <c r="H10" s="40">
        <v>3.84</v>
      </c>
    </row>
    <row r="11" spans="1:8" x14ac:dyDescent="0.25">
      <c r="A11" s="60"/>
      <c r="B11" s="3" t="s">
        <v>4</v>
      </c>
      <c r="C11" s="38">
        <v>68</v>
      </c>
      <c r="D11" s="38">
        <v>64</v>
      </c>
      <c r="E11" s="39">
        <v>0.94</v>
      </c>
      <c r="F11" s="38">
        <v>54</v>
      </c>
      <c r="G11" s="29">
        <v>0.79</v>
      </c>
      <c r="H11" s="40">
        <v>3.06</v>
      </c>
    </row>
    <row r="12" spans="1:8" x14ac:dyDescent="0.25">
      <c r="A12" s="60"/>
      <c r="B12" s="3" t="s">
        <v>5</v>
      </c>
      <c r="C12" s="38">
        <v>57</v>
      </c>
      <c r="D12" s="38">
        <v>52</v>
      </c>
      <c r="E12" s="39">
        <v>0.91</v>
      </c>
      <c r="F12" s="38">
        <v>47</v>
      </c>
      <c r="G12" s="29">
        <v>0.82</v>
      </c>
      <c r="H12" s="40">
        <v>3.05</v>
      </c>
    </row>
    <row r="13" spans="1:8" x14ac:dyDescent="0.25">
      <c r="A13" s="55" t="s">
        <v>46</v>
      </c>
      <c r="B13" s="3" t="s">
        <v>1</v>
      </c>
      <c r="C13" s="38">
        <v>312</v>
      </c>
      <c r="D13" s="38">
        <v>254</v>
      </c>
      <c r="E13" s="39">
        <v>0.81</v>
      </c>
      <c r="F13" s="38">
        <v>177</v>
      </c>
      <c r="G13" s="29">
        <v>0.56999999999999995</v>
      </c>
      <c r="H13" s="40">
        <v>2.4300000000000002</v>
      </c>
    </row>
    <row r="14" spans="1:8" x14ac:dyDescent="0.25">
      <c r="A14" s="55"/>
      <c r="B14" s="3" t="s">
        <v>2</v>
      </c>
      <c r="C14" s="38">
        <v>364</v>
      </c>
      <c r="D14" s="38">
        <v>269</v>
      </c>
      <c r="E14" s="39">
        <v>0.74</v>
      </c>
      <c r="F14" s="38">
        <v>191</v>
      </c>
      <c r="G14" s="29">
        <v>0.52</v>
      </c>
      <c r="H14" s="40">
        <v>2.5299999999999998</v>
      </c>
    </row>
    <row r="15" spans="1:8" x14ac:dyDescent="0.25">
      <c r="A15" s="55"/>
      <c r="B15" s="3" t="s">
        <v>3</v>
      </c>
      <c r="C15" s="38">
        <v>316</v>
      </c>
      <c r="D15" s="38">
        <v>236</v>
      </c>
      <c r="E15" s="39">
        <v>0.75</v>
      </c>
      <c r="F15" s="38">
        <v>164</v>
      </c>
      <c r="G15" s="29">
        <v>0.52</v>
      </c>
      <c r="H15" s="40">
        <v>2.42</v>
      </c>
    </row>
    <row r="16" spans="1:8" x14ac:dyDescent="0.25">
      <c r="A16" s="55"/>
      <c r="B16" s="3" t="s">
        <v>4</v>
      </c>
      <c r="C16" s="38">
        <v>337</v>
      </c>
      <c r="D16" s="38">
        <v>286</v>
      </c>
      <c r="E16" s="39">
        <v>0.85</v>
      </c>
      <c r="F16" s="38">
        <v>209</v>
      </c>
      <c r="G16" s="29">
        <v>0.62</v>
      </c>
      <c r="H16" s="40">
        <v>2.61</v>
      </c>
    </row>
    <row r="17" spans="1:8" x14ac:dyDescent="0.25">
      <c r="A17" s="55"/>
      <c r="B17" s="3" t="s">
        <v>5</v>
      </c>
      <c r="C17" s="38">
        <v>372</v>
      </c>
      <c r="D17" s="38">
        <v>301</v>
      </c>
      <c r="E17" s="39">
        <v>0.81</v>
      </c>
      <c r="F17" s="38">
        <v>238</v>
      </c>
      <c r="G17" s="29">
        <v>0.64</v>
      </c>
      <c r="H17" s="40">
        <v>2.85</v>
      </c>
    </row>
  </sheetData>
  <mergeCells count="4">
    <mergeCell ref="A3:A7"/>
    <mergeCell ref="A8:A12"/>
    <mergeCell ref="A13:A17"/>
    <mergeCell ref="A1:H1"/>
  </mergeCells>
  <pageMargins left="0.7" right="0.7" top="0.75" bottom="0.75" header="0.3" footer="0.3"/>
  <pageSetup orientation="landscape" verticalDpi="1200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D7" sqref="A1:H12"/>
    </sheetView>
  </sheetViews>
  <sheetFormatPr defaultColWidth="9.140625" defaultRowHeight="15" x14ac:dyDescent="0.25"/>
  <cols>
    <col min="1" max="1" width="17" style="4" customWidth="1"/>
    <col min="2" max="8" width="14" style="5" customWidth="1"/>
  </cols>
  <sheetData>
    <row r="1" spans="1:8" ht="28.5" customHeight="1" x14ac:dyDescent="0.25">
      <c r="A1" s="56" t="s">
        <v>80</v>
      </c>
      <c r="B1" s="54"/>
      <c r="C1" s="54"/>
      <c r="D1" s="54"/>
      <c r="E1" s="54"/>
      <c r="F1" s="54"/>
      <c r="G1" s="54"/>
      <c r="H1" s="54"/>
    </row>
    <row r="2" spans="1:8" ht="30" x14ac:dyDescent="0.25">
      <c r="A2" s="36" t="s">
        <v>0</v>
      </c>
      <c r="B2" s="23" t="s">
        <v>35</v>
      </c>
      <c r="C2" s="24" t="s">
        <v>36</v>
      </c>
      <c r="D2" s="24" t="s">
        <v>72</v>
      </c>
      <c r="E2" s="25" t="s">
        <v>73</v>
      </c>
      <c r="F2" s="24" t="s">
        <v>74</v>
      </c>
      <c r="G2" s="25" t="s">
        <v>37</v>
      </c>
      <c r="H2" s="26" t="s">
        <v>75</v>
      </c>
    </row>
    <row r="3" spans="1:8" x14ac:dyDescent="0.25">
      <c r="A3" s="55" t="s">
        <v>7</v>
      </c>
      <c r="B3" s="3" t="s">
        <v>1</v>
      </c>
      <c r="C3" s="14">
        <v>252</v>
      </c>
      <c r="D3" s="14">
        <v>207</v>
      </c>
      <c r="E3" s="29">
        <v>0.82</v>
      </c>
      <c r="F3" s="14">
        <v>161</v>
      </c>
      <c r="G3" s="29">
        <v>0.64</v>
      </c>
      <c r="H3" s="30">
        <v>2.78</v>
      </c>
    </row>
    <row r="4" spans="1:8" x14ac:dyDescent="0.25">
      <c r="A4" s="55"/>
      <c r="B4" s="3" t="s">
        <v>2</v>
      </c>
      <c r="C4" s="14">
        <v>252</v>
      </c>
      <c r="D4" s="14">
        <v>195</v>
      </c>
      <c r="E4" s="29">
        <v>0.77</v>
      </c>
      <c r="F4" s="14">
        <v>150</v>
      </c>
      <c r="G4" s="29">
        <v>0.6</v>
      </c>
      <c r="H4" s="30">
        <v>2.69</v>
      </c>
    </row>
    <row r="5" spans="1:8" x14ac:dyDescent="0.25">
      <c r="A5" s="55"/>
      <c r="B5" s="3" t="s">
        <v>3</v>
      </c>
      <c r="C5" s="14">
        <v>235</v>
      </c>
      <c r="D5" s="14">
        <v>184</v>
      </c>
      <c r="E5" s="29">
        <v>0.78297872340425534</v>
      </c>
      <c r="F5" s="14">
        <v>145</v>
      </c>
      <c r="G5" s="29">
        <v>0.61702127659574468</v>
      </c>
      <c r="H5" s="30">
        <v>2.8043478260869565</v>
      </c>
    </row>
    <row r="6" spans="1:8" x14ac:dyDescent="0.25">
      <c r="A6" s="55"/>
      <c r="B6" s="3" t="s">
        <v>4</v>
      </c>
      <c r="C6" s="14">
        <v>226</v>
      </c>
      <c r="D6" s="14">
        <v>207</v>
      </c>
      <c r="E6" s="29">
        <v>0.91592920353982299</v>
      </c>
      <c r="F6" s="14">
        <v>160</v>
      </c>
      <c r="G6" s="29">
        <v>0.70796460176991149</v>
      </c>
      <c r="H6" s="30">
        <v>2.7786407766990293</v>
      </c>
    </row>
    <row r="7" spans="1:8" x14ac:dyDescent="0.25">
      <c r="A7" s="55"/>
      <c r="B7" s="3" t="s">
        <v>5</v>
      </c>
      <c r="C7" s="14">
        <v>244</v>
      </c>
      <c r="D7" s="14">
        <v>198</v>
      </c>
      <c r="E7" s="29">
        <v>0.81147540983606559</v>
      </c>
      <c r="F7" s="14">
        <v>166</v>
      </c>
      <c r="G7" s="29">
        <v>0.68032786885245899</v>
      </c>
      <c r="H7" s="30">
        <v>2.9702020202020201</v>
      </c>
    </row>
    <row r="8" spans="1:8" x14ac:dyDescent="0.25">
      <c r="A8" s="55" t="s">
        <v>8</v>
      </c>
      <c r="B8" s="3" t="s">
        <v>1</v>
      </c>
      <c r="C8" s="14">
        <v>247</v>
      </c>
      <c r="D8" s="14">
        <v>214</v>
      </c>
      <c r="E8" s="29">
        <v>0.87</v>
      </c>
      <c r="F8" s="14">
        <v>167</v>
      </c>
      <c r="G8" s="29">
        <v>0.68</v>
      </c>
      <c r="H8" s="30">
        <v>2.73</v>
      </c>
    </row>
    <row r="9" spans="1:8" x14ac:dyDescent="0.25">
      <c r="A9" s="55"/>
      <c r="B9" s="3" t="s">
        <v>2</v>
      </c>
      <c r="C9" s="14">
        <v>228</v>
      </c>
      <c r="D9" s="14">
        <v>177</v>
      </c>
      <c r="E9" s="29">
        <v>0.77631578947368418</v>
      </c>
      <c r="F9" s="14">
        <v>130</v>
      </c>
      <c r="G9" s="29">
        <v>0.57017543859649122</v>
      </c>
      <c r="H9" s="30">
        <v>2.5112994350282487</v>
      </c>
    </row>
    <row r="10" spans="1:8" x14ac:dyDescent="0.25">
      <c r="A10" s="55"/>
      <c r="B10" s="3" t="s">
        <v>3</v>
      </c>
      <c r="C10" s="14">
        <v>183</v>
      </c>
      <c r="D10" s="14">
        <v>150</v>
      </c>
      <c r="E10" s="29">
        <v>0.81967213114754101</v>
      </c>
      <c r="F10" s="14">
        <v>107</v>
      </c>
      <c r="G10" s="29">
        <v>0.58469945355191255</v>
      </c>
      <c r="H10" s="30">
        <v>2.5086666666666666</v>
      </c>
    </row>
    <row r="11" spans="1:8" x14ac:dyDescent="0.25">
      <c r="A11" s="55"/>
      <c r="B11" s="3" t="s">
        <v>4</v>
      </c>
      <c r="C11" s="14">
        <v>211</v>
      </c>
      <c r="D11" s="14">
        <v>174</v>
      </c>
      <c r="E11" s="29">
        <v>0.82464454976303314</v>
      </c>
      <c r="F11" s="14">
        <v>127</v>
      </c>
      <c r="G11" s="29">
        <v>0.6018957345971564</v>
      </c>
      <c r="H11" s="30">
        <v>2.5362068965517239</v>
      </c>
    </row>
    <row r="12" spans="1:8" x14ac:dyDescent="0.25">
      <c r="A12" s="55"/>
      <c r="B12" s="3" t="s">
        <v>5</v>
      </c>
      <c r="C12" s="14">
        <v>234</v>
      </c>
      <c r="D12" s="14">
        <v>201</v>
      </c>
      <c r="E12" s="29">
        <v>0.85897435897435892</v>
      </c>
      <c r="F12" s="14">
        <v>150</v>
      </c>
      <c r="G12" s="29">
        <v>0.64102564102564108</v>
      </c>
      <c r="H12" s="30">
        <v>2.6228855721393036</v>
      </c>
    </row>
    <row r="13" spans="1:8" x14ac:dyDescent="0.25">
      <c r="A13" s="6"/>
      <c r="B13" s="7"/>
      <c r="C13" s="8"/>
      <c r="D13" s="8"/>
      <c r="E13" s="9"/>
      <c r="F13" s="8"/>
      <c r="G13" s="9"/>
      <c r="H13" s="10"/>
    </row>
    <row r="14" spans="1:8" ht="15" customHeight="1" x14ac:dyDescent="0.25">
      <c r="A14" s="61" t="s">
        <v>81</v>
      </c>
      <c r="B14" s="61"/>
      <c r="C14" s="61"/>
      <c r="D14" s="61"/>
      <c r="E14" s="61"/>
      <c r="F14" s="61"/>
      <c r="G14" s="61"/>
      <c r="H14" s="61"/>
    </row>
    <row r="15" spans="1:8" ht="15" customHeight="1" x14ac:dyDescent="0.25">
      <c r="A15" s="56"/>
      <c r="B15" s="56"/>
      <c r="C15" s="56"/>
      <c r="D15" s="56"/>
      <c r="E15" s="56"/>
      <c r="F15" s="56"/>
      <c r="G15" s="56"/>
      <c r="H15" s="56"/>
    </row>
    <row r="16" spans="1:8" ht="30" x14ac:dyDescent="0.25">
      <c r="A16" s="36" t="s">
        <v>11</v>
      </c>
      <c r="B16" s="23" t="s">
        <v>35</v>
      </c>
      <c r="C16" s="24" t="s">
        <v>36</v>
      </c>
      <c r="D16" s="24" t="s">
        <v>72</v>
      </c>
      <c r="E16" s="25" t="s">
        <v>73</v>
      </c>
      <c r="F16" s="24" t="s">
        <v>74</v>
      </c>
      <c r="G16" s="25" t="s">
        <v>37</v>
      </c>
      <c r="H16" s="26" t="s">
        <v>75</v>
      </c>
    </row>
    <row r="17" spans="1:8" x14ac:dyDescent="0.25">
      <c r="A17" s="62" t="s">
        <v>47</v>
      </c>
      <c r="B17" s="3" t="s">
        <v>1</v>
      </c>
      <c r="C17" s="14">
        <v>43</v>
      </c>
      <c r="D17" s="14">
        <v>37</v>
      </c>
      <c r="E17" s="29">
        <v>0.86046511627906974</v>
      </c>
      <c r="F17" s="14">
        <v>22</v>
      </c>
      <c r="G17" s="29">
        <v>0.51162790697674421</v>
      </c>
      <c r="H17" s="30">
        <v>2.0459459459459461</v>
      </c>
    </row>
    <row r="18" spans="1:8" x14ac:dyDescent="0.25">
      <c r="A18" s="63"/>
      <c r="B18" s="3" t="s">
        <v>2</v>
      </c>
      <c r="C18" s="14">
        <v>38</v>
      </c>
      <c r="D18" s="14">
        <v>29</v>
      </c>
      <c r="E18" s="29">
        <v>0.76315789473684215</v>
      </c>
      <c r="F18" s="14">
        <v>17</v>
      </c>
      <c r="G18" s="29">
        <v>0.44736842105263158</v>
      </c>
      <c r="H18" s="30">
        <v>2.079310344827586</v>
      </c>
    </row>
    <row r="19" spans="1:8" x14ac:dyDescent="0.25">
      <c r="A19" s="63"/>
      <c r="B19" s="3" t="s">
        <v>3</v>
      </c>
      <c r="C19" s="14">
        <v>46</v>
      </c>
      <c r="D19" s="14">
        <v>30</v>
      </c>
      <c r="E19" s="29">
        <v>0.65217391304347827</v>
      </c>
      <c r="F19" s="14">
        <v>17</v>
      </c>
      <c r="G19" s="29">
        <v>0.36956521739130432</v>
      </c>
      <c r="H19" s="30">
        <v>1.9</v>
      </c>
    </row>
    <row r="20" spans="1:8" x14ac:dyDescent="0.25">
      <c r="A20" s="63"/>
      <c r="B20" s="3" t="s">
        <v>4</v>
      </c>
      <c r="C20" s="14">
        <v>26</v>
      </c>
      <c r="D20" s="14">
        <v>20</v>
      </c>
      <c r="E20" s="29">
        <v>0.76923076923076927</v>
      </c>
      <c r="F20" s="14">
        <v>12</v>
      </c>
      <c r="G20" s="29">
        <v>0.46153846153846156</v>
      </c>
      <c r="H20" s="30">
        <v>1.9800000000000002</v>
      </c>
    </row>
    <row r="21" spans="1:8" x14ac:dyDescent="0.25">
      <c r="A21" s="64"/>
      <c r="B21" s="3" t="s">
        <v>5</v>
      </c>
      <c r="C21" s="14">
        <v>35</v>
      </c>
      <c r="D21" s="14">
        <v>27</v>
      </c>
      <c r="E21" s="29">
        <v>0.77142857142857146</v>
      </c>
      <c r="F21" s="14">
        <v>18</v>
      </c>
      <c r="G21" s="29">
        <v>0.51428571428571423</v>
      </c>
      <c r="H21" s="41">
        <v>2.3148148148148149</v>
      </c>
    </row>
    <row r="22" spans="1:8" x14ac:dyDescent="0.25">
      <c r="A22" s="60" t="s">
        <v>48</v>
      </c>
      <c r="B22" s="3" t="s">
        <v>1</v>
      </c>
      <c r="C22" s="42">
        <v>2</v>
      </c>
      <c r="D22" s="42">
        <v>2</v>
      </c>
      <c r="E22" s="29">
        <v>1</v>
      </c>
      <c r="F22" s="42">
        <v>1</v>
      </c>
      <c r="G22" s="29">
        <v>0.5</v>
      </c>
      <c r="H22" s="37">
        <v>1.5</v>
      </c>
    </row>
    <row r="23" spans="1:8" x14ac:dyDescent="0.25">
      <c r="A23" s="60"/>
      <c r="B23" s="3" t="s">
        <v>2</v>
      </c>
      <c r="C23" s="14">
        <v>1</v>
      </c>
      <c r="D23" s="14">
        <v>1</v>
      </c>
      <c r="E23" s="29">
        <v>1</v>
      </c>
      <c r="F23" s="14">
        <v>1</v>
      </c>
      <c r="G23" s="29">
        <v>1</v>
      </c>
      <c r="H23" s="30">
        <v>3.7000000000000006</v>
      </c>
    </row>
    <row r="24" spans="1:8" x14ac:dyDescent="0.25">
      <c r="A24" s="60"/>
      <c r="B24" s="3" t="s">
        <v>3</v>
      </c>
      <c r="C24" s="42">
        <v>0</v>
      </c>
      <c r="D24" s="43" t="s">
        <v>14</v>
      </c>
      <c r="E24" s="39" t="s">
        <v>14</v>
      </c>
      <c r="F24" s="43" t="s">
        <v>14</v>
      </c>
      <c r="G24" s="39" t="s">
        <v>14</v>
      </c>
      <c r="H24" s="43" t="s">
        <v>14</v>
      </c>
    </row>
    <row r="25" spans="1:8" x14ac:dyDescent="0.25">
      <c r="A25" s="60"/>
      <c r="B25" s="3" t="s">
        <v>4</v>
      </c>
      <c r="C25" s="14">
        <v>1</v>
      </c>
      <c r="D25" s="14">
        <v>0</v>
      </c>
      <c r="E25" s="29">
        <v>0</v>
      </c>
      <c r="F25" s="14">
        <v>0</v>
      </c>
      <c r="G25" s="29">
        <v>0</v>
      </c>
      <c r="H25" s="43" t="s">
        <v>14</v>
      </c>
    </row>
    <row r="26" spans="1:8" x14ac:dyDescent="0.25">
      <c r="A26" s="60"/>
      <c r="B26" s="3" t="s">
        <v>5</v>
      </c>
      <c r="C26" s="42">
        <v>0</v>
      </c>
      <c r="D26" s="43" t="s">
        <v>14</v>
      </c>
      <c r="E26" s="39" t="s">
        <v>14</v>
      </c>
      <c r="F26" s="43" t="s">
        <v>14</v>
      </c>
      <c r="G26" s="39" t="s">
        <v>14</v>
      </c>
      <c r="H26" s="43" t="s">
        <v>14</v>
      </c>
    </row>
    <row r="27" spans="1:8" x14ac:dyDescent="0.25">
      <c r="A27" s="55" t="s">
        <v>15</v>
      </c>
      <c r="B27" s="3" t="s">
        <v>1</v>
      </c>
      <c r="C27" s="14">
        <v>25</v>
      </c>
      <c r="D27" s="14">
        <v>23</v>
      </c>
      <c r="E27" s="29">
        <v>0.92</v>
      </c>
      <c r="F27" s="14">
        <v>16</v>
      </c>
      <c r="G27" s="29">
        <v>0.64</v>
      </c>
      <c r="H27" s="30">
        <v>2.6347826086956521</v>
      </c>
    </row>
    <row r="28" spans="1:8" x14ac:dyDescent="0.25">
      <c r="A28" s="55"/>
      <c r="B28" s="3" t="s">
        <v>2</v>
      </c>
      <c r="C28" s="14">
        <v>32</v>
      </c>
      <c r="D28" s="14">
        <v>28</v>
      </c>
      <c r="E28" s="29">
        <v>0.875</v>
      </c>
      <c r="F28" s="14">
        <v>22</v>
      </c>
      <c r="G28" s="29">
        <v>0.6875</v>
      </c>
      <c r="H28" s="30">
        <v>2.7607142857142857</v>
      </c>
    </row>
    <row r="29" spans="1:8" x14ac:dyDescent="0.25">
      <c r="A29" s="55"/>
      <c r="B29" s="3" t="s">
        <v>3</v>
      </c>
      <c r="C29" s="42">
        <v>18</v>
      </c>
      <c r="D29" s="42">
        <v>16</v>
      </c>
      <c r="E29" s="29">
        <v>0.88888888888888884</v>
      </c>
      <c r="F29" s="42">
        <v>13</v>
      </c>
      <c r="G29" s="29">
        <v>0.72222222222222221</v>
      </c>
      <c r="H29" s="37">
        <v>2.6875</v>
      </c>
    </row>
    <row r="30" spans="1:8" x14ac:dyDescent="0.25">
      <c r="A30" s="55"/>
      <c r="B30" s="3" t="s">
        <v>4</v>
      </c>
      <c r="C30" s="14">
        <v>19</v>
      </c>
      <c r="D30" s="14">
        <v>13</v>
      </c>
      <c r="E30" s="29">
        <v>0.68421052631578949</v>
      </c>
      <c r="F30" s="14">
        <v>10</v>
      </c>
      <c r="G30" s="29">
        <v>0.52631578947368418</v>
      </c>
      <c r="H30" s="30">
        <v>2.6999999999999997</v>
      </c>
    </row>
    <row r="31" spans="1:8" x14ac:dyDescent="0.25">
      <c r="A31" s="55"/>
      <c r="B31" s="3" t="s">
        <v>5</v>
      </c>
      <c r="C31" s="14">
        <v>20</v>
      </c>
      <c r="D31" s="14">
        <v>18</v>
      </c>
      <c r="E31" s="29">
        <v>0.9</v>
      </c>
      <c r="F31" s="14">
        <v>16</v>
      </c>
      <c r="G31" s="29">
        <v>0.8</v>
      </c>
      <c r="H31" s="30">
        <v>3.2944444444444443</v>
      </c>
    </row>
    <row r="32" spans="1:8" ht="30" x14ac:dyDescent="0.25">
      <c r="A32" s="36" t="s">
        <v>11</v>
      </c>
      <c r="B32" s="23" t="s">
        <v>35</v>
      </c>
      <c r="C32" s="24" t="s">
        <v>36</v>
      </c>
      <c r="D32" s="24" t="s">
        <v>72</v>
      </c>
      <c r="E32" s="25" t="s">
        <v>73</v>
      </c>
      <c r="F32" s="24" t="s">
        <v>74</v>
      </c>
      <c r="G32" s="25" t="s">
        <v>37</v>
      </c>
      <c r="H32" s="26" t="s">
        <v>75</v>
      </c>
    </row>
    <row r="33" spans="1:8" x14ac:dyDescent="0.25">
      <c r="A33" s="55" t="s">
        <v>16</v>
      </c>
      <c r="B33" s="3" t="s">
        <v>1</v>
      </c>
      <c r="C33" s="14">
        <v>15</v>
      </c>
      <c r="D33" s="14">
        <v>10</v>
      </c>
      <c r="E33" s="29">
        <v>0.66666666666666663</v>
      </c>
      <c r="F33" s="14">
        <v>7</v>
      </c>
      <c r="G33" s="29">
        <v>0.46666666666666667</v>
      </c>
      <c r="H33" s="30">
        <v>2.57</v>
      </c>
    </row>
    <row r="34" spans="1:8" x14ac:dyDescent="0.25">
      <c r="A34" s="55"/>
      <c r="B34" s="3" t="s">
        <v>2</v>
      </c>
      <c r="C34" s="14">
        <v>15</v>
      </c>
      <c r="D34" s="14">
        <v>13</v>
      </c>
      <c r="E34" s="29">
        <v>0.8666666666666667</v>
      </c>
      <c r="F34" s="14">
        <v>12</v>
      </c>
      <c r="G34" s="29">
        <v>0.8</v>
      </c>
      <c r="H34" s="30">
        <v>3.2307692307692308</v>
      </c>
    </row>
    <row r="35" spans="1:8" x14ac:dyDescent="0.25">
      <c r="A35" s="55"/>
      <c r="B35" s="3" t="s">
        <v>3</v>
      </c>
      <c r="C35" s="14">
        <v>16</v>
      </c>
      <c r="D35" s="14">
        <v>14</v>
      </c>
      <c r="E35" s="29">
        <v>0.875</v>
      </c>
      <c r="F35" s="14">
        <v>11</v>
      </c>
      <c r="G35" s="29">
        <v>0.6875</v>
      </c>
      <c r="H35" s="30">
        <v>2.95</v>
      </c>
    </row>
    <row r="36" spans="1:8" x14ac:dyDescent="0.25">
      <c r="A36" s="55"/>
      <c r="B36" s="3" t="s">
        <v>4</v>
      </c>
      <c r="C36" s="14">
        <v>13</v>
      </c>
      <c r="D36" s="14">
        <v>13</v>
      </c>
      <c r="E36" s="29">
        <v>1</v>
      </c>
      <c r="F36" s="14">
        <v>12</v>
      </c>
      <c r="G36" s="29">
        <v>0.92307692307692313</v>
      </c>
      <c r="H36" s="30">
        <v>2.8692307692307693</v>
      </c>
    </row>
    <row r="37" spans="1:8" x14ac:dyDescent="0.25">
      <c r="A37" s="55"/>
      <c r="B37" s="3" t="s">
        <v>5</v>
      </c>
      <c r="C37" s="14">
        <v>18</v>
      </c>
      <c r="D37" s="14">
        <v>16</v>
      </c>
      <c r="E37" s="29">
        <v>0.88888888888888884</v>
      </c>
      <c r="F37" s="14">
        <v>13</v>
      </c>
      <c r="G37" s="29">
        <v>0.72222222222222221</v>
      </c>
      <c r="H37" s="30">
        <v>2.8125</v>
      </c>
    </row>
    <row r="38" spans="1:8" x14ac:dyDescent="0.25">
      <c r="A38" s="55" t="s">
        <v>17</v>
      </c>
      <c r="B38" s="3" t="s">
        <v>1</v>
      </c>
      <c r="C38" s="14">
        <v>135</v>
      </c>
      <c r="D38" s="14">
        <v>104</v>
      </c>
      <c r="E38" s="29">
        <v>0.77037037037037037</v>
      </c>
      <c r="F38" s="14">
        <v>78</v>
      </c>
      <c r="G38" s="29">
        <v>0.57777777777777772</v>
      </c>
      <c r="H38" s="30">
        <v>2.5192307692307692</v>
      </c>
    </row>
    <row r="39" spans="1:8" x14ac:dyDescent="0.25">
      <c r="A39" s="55"/>
      <c r="B39" s="3" t="s">
        <v>2</v>
      </c>
      <c r="C39" s="14">
        <v>138</v>
      </c>
      <c r="D39" s="14">
        <v>90</v>
      </c>
      <c r="E39" s="29">
        <v>0.65217391304347827</v>
      </c>
      <c r="F39" s="14">
        <v>66</v>
      </c>
      <c r="G39" s="29">
        <v>0.47826086956521741</v>
      </c>
      <c r="H39" s="30">
        <v>2.451111111111111</v>
      </c>
    </row>
    <row r="40" spans="1:8" x14ac:dyDescent="0.25">
      <c r="A40" s="55"/>
      <c r="B40" s="3" t="s">
        <v>3</v>
      </c>
      <c r="C40" s="14">
        <v>117</v>
      </c>
      <c r="D40" s="14">
        <v>89</v>
      </c>
      <c r="E40" s="29">
        <v>0.76068376068376065</v>
      </c>
      <c r="F40" s="14">
        <v>68</v>
      </c>
      <c r="G40" s="29">
        <v>0.58119658119658124</v>
      </c>
      <c r="H40" s="30">
        <v>2.6314606741573034</v>
      </c>
    </row>
    <row r="41" spans="1:8" x14ac:dyDescent="0.25">
      <c r="A41" s="55"/>
      <c r="B41" s="3" t="s">
        <v>4</v>
      </c>
      <c r="C41" s="14">
        <v>131</v>
      </c>
      <c r="D41" s="14">
        <v>110</v>
      </c>
      <c r="E41" s="29">
        <v>0.83969465648854957</v>
      </c>
      <c r="F41" s="14">
        <v>76</v>
      </c>
      <c r="G41" s="29">
        <v>0.58015267175572516</v>
      </c>
      <c r="H41" s="30">
        <v>2.36</v>
      </c>
    </row>
    <row r="42" spans="1:8" x14ac:dyDescent="0.25">
      <c r="A42" s="55"/>
      <c r="B42" s="3" t="s">
        <v>5</v>
      </c>
      <c r="C42" s="14">
        <v>124</v>
      </c>
      <c r="D42" s="14">
        <v>101</v>
      </c>
      <c r="E42" s="29">
        <v>0.81451612903225812</v>
      </c>
      <c r="F42" s="14">
        <v>73</v>
      </c>
      <c r="G42" s="29">
        <v>0.58870967741935487</v>
      </c>
      <c r="H42" s="30">
        <v>2.4435643564356435</v>
      </c>
    </row>
    <row r="43" spans="1:8" x14ac:dyDescent="0.25">
      <c r="A43" s="55" t="s">
        <v>18</v>
      </c>
      <c r="B43" s="3" t="s">
        <v>1</v>
      </c>
      <c r="C43" s="14">
        <v>1</v>
      </c>
      <c r="D43" s="14">
        <v>1</v>
      </c>
      <c r="E43" s="29">
        <v>1</v>
      </c>
      <c r="F43" s="14">
        <v>1</v>
      </c>
      <c r="G43" s="29">
        <v>1</v>
      </c>
      <c r="H43" s="30">
        <v>3.7000000000000006</v>
      </c>
    </row>
    <row r="44" spans="1:8" x14ac:dyDescent="0.25">
      <c r="A44" s="55"/>
      <c r="B44" s="3" t="s">
        <v>2</v>
      </c>
      <c r="C44" s="14">
        <v>2</v>
      </c>
      <c r="D44" s="14">
        <v>2</v>
      </c>
      <c r="E44" s="29">
        <v>1</v>
      </c>
      <c r="F44" s="14">
        <v>2</v>
      </c>
      <c r="G44" s="29">
        <v>1</v>
      </c>
      <c r="H44" s="30">
        <v>3.85</v>
      </c>
    </row>
    <row r="45" spans="1:8" x14ac:dyDescent="0.25">
      <c r="A45" s="55"/>
      <c r="B45" s="3" t="s">
        <v>3</v>
      </c>
      <c r="C45" s="14">
        <v>1</v>
      </c>
      <c r="D45" s="14">
        <v>1</v>
      </c>
      <c r="E45" s="29">
        <v>1</v>
      </c>
      <c r="F45" s="14">
        <v>1</v>
      </c>
      <c r="G45" s="29">
        <v>1</v>
      </c>
      <c r="H45" s="30">
        <v>4</v>
      </c>
    </row>
    <row r="46" spans="1:8" x14ac:dyDescent="0.25">
      <c r="A46" s="55"/>
      <c r="B46" s="3" t="s">
        <v>4</v>
      </c>
      <c r="C46" s="42">
        <v>0</v>
      </c>
      <c r="D46" s="43" t="s">
        <v>14</v>
      </c>
      <c r="E46" s="39" t="s">
        <v>14</v>
      </c>
      <c r="F46" s="43" t="s">
        <v>14</v>
      </c>
      <c r="G46" s="39" t="s">
        <v>14</v>
      </c>
      <c r="H46" s="43" t="s">
        <v>14</v>
      </c>
    </row>
    <row r="47" spans="1:8" x14ac:dyDescent="0.25">
      <c r="A47" s="55"/>
      <c r="B47" s="3" t="s">
        <v>5</v>
      </c>
      <c r="C47" s="14">
        <v>2</v>
      </c>
      <c r="D47" s="14">
        <v>1</v>
      </c>
      <c r="E47" s="29">
        <v>0.5</v>
      </c>
      <c r="F47" s="14">
        <v>1</v>
      </c>
      <c r="G47" s="29">
        <v>0.5</v>
      </c>
      <c r="H47" s="30">
        <v>4</v>
      </c>
    </row>
    <row r="48" spans="1:8" x14ac:dyDescent="0.25">
      <c r="A48" s="60" t="s">
        <v>49</v>
      </c>
      <c r="B48" s="3" t="s">
        <v>1</v>
      </c>
      <c r="C48" s="14">
        <v>216</v>
      </c>
      <c r="D48" s="14">
        <v>187</v>
      </c>
      <c r="E48" s="29">
        <v>0.8657407407407407</v>
      </c>
      <c r="F48" s="14">
        <v>157</v>
      </c>
      <c r="G48" s="29">
        <v>0.72685185185185186</v>
      </c>
      <c r="H48" s="30">
        <v>2.9994594594594592</v>
      </c>
    </row>
    <row r="49" spans="1:8" x14ac:dyDescent="0.25">
      <c r="A49" s="60"/>
      <c r="B49" s="3" t="s">
        <v>2</v>
      </c>
      <c r="C49" s="14">
        <v>210</v>
      </c>
      <c r="D49" s="14">
        <v>179</v>
      </c>
      <c r="E49" s="29">
        <v>0.85238095238095235</v>
      </c>
      <c r="F49" s="14">
        <v>140</v>
      </c>
      <c r="G49" s="29">
        <v>0.66666666666666663</v>
      </c>
      <c r="H49" s="30">
        <v>2.7061452513966482</v>
      </c>
    </row>
    <row r="50" spans="1:8" x14ac:dyDescent="0.25">
      <c r="A50" s="60"/>
      <c r="B50" s="3" t="s">
        <v>3</v>
      </c>
      <c r="C50" s="14">
        <v>188</v>
      </c>
      <c r="D50" s="14">
        <v>158</v>
      </c>
      <c r="E50" s="29">
        <v>0.84042553191489366</v>
      </c>
      <c r="F50" s="14">
        <v>124</v>
      </c>
      <c r="G50" s="29">
        <v>0.65957446808510634</v>
      </c>
      <c r="H50" s="30">
        <v>2.8449367088607591</v>
      </c>
    </row>
    <row r="51" spans="1:8" x14ac:dyDescent="0.25">
      <c r="A51" s="60"/>
      <c r="B51" s="3" t="s">
        <v>4</v>
      </c>
      <c r="C51" s="14">
        <v>215</v>
      </c>
      <c r="D51" s="14">
        <v>197</v>
      </c>
      <c r="E51" s="29">
        <v>0.91627906976744189</v>
      </c>
      <c r="F51" s="14">
        <v>159</v>
      </c>
      <c r="G51" s="29">
        <v>0.73953488372093024</v>
      </c>
      <c r="H51" s="30">
        <v>2.9494897959183675</v>
      </c>
    </row>
    <row r="52" spans="1:8" x14ac:dyDescent="0.25">
      <c r="A52" s="60"/>
      <c r="B52" s="3" t="s">
        <v>5</v>
      </c>
      <c r="C52" s="14">
        <v>229</v>
      </c>
      <c r="D52" s="14">
        <v>194</v>
      </c>
      <c r="E52" s="29">
        <v>0.84716157205240172</v>
      </c>
      <c r="F52" s="14">
        <v>164</v>
      </c>
      <c r="G52" s="29">
        <v>0.71615720524017468</v>
      </c>
      <c r="H52" s="30">
        <v>3.0175257731958762</v>
      </c>
    </row>
    <row r="53" spans="1:8" x14ac:dyDescent="0.25">
      <c r="A53" s="60" t="s">
        <v>50</v>
      </c>
      <c r="B53" s="3" t="s">
        <v>1</v>
      </c>
      <c r="C53" s="14">
        <v>49</v>
      </c>
      <c r="D53" s="14">
        <v>44</v>
      </c>
      <c r="E53" s="29">
        <v>0.89795918367346939</v>
      </c>
      <c r="F53" s="14">
        <v>36</v>
      </c>
      <c r="G53" s="29">
        <v>0.73469387755102045</v>
      </c>
      <c r="H53" s="30">
        <v>2.9409090909090909</v>
      </c>
    </row>
    <row r="54" spans="1:8" x14ac:dyDescent="0.25">
      <c r="A54" s="60"/>
      <c r="B54" s="3" t="s">
        <v>2</v>
      </c>
      <c r="C54" s="14">
        <v>35</v>
      </c>
      <c r="D54" s="14">
        <v>21</v>
      </c>
      <c r="E54" s="29">
        <v>0.6</v>
      </c>
      <c r="F54" s="14">
        <v>12</v>
      </c>
      <c r="G54" s="29">
        <v>0.34285714285714286</v>
      </c>
      <c r="H54" s="30">
        <v>2.0809523809523811</v>
      </c>
    </row>
    <row r="55" spans="1:8" x14ac:dyDescent="0.25">
      <c r="A55" s="60"/>
      <c r="B55" s="3" t="s">
        <v>3</v>
      </c>
      <c r="C55" s="14">
        <v>26</v>
      </c>
      <c r="D55" s="14">
        <v>21</v>
      </c>
      <c r="E55" s="29">
        <v>0.80769230769230771</v>
      </c>
      <c r="F55" s="14">
        <v>13</v>
      </c>
      <c r="G55" s="29">
        <v>0.5</v>
      </c>
      <c r="H55" s="30">
        <v>2.2047619047619049</v>
      </c>
    </row>
    <row r="56" spans="1:8" x14ac:dyDescent="0.25">
      <c r="A56" s="60"/>
      <c r="B56" s="3" t="s">
        <v>4</v>
      </c>
      <c r="C56" s="14">
        <v>33</v>
      </c>
      <c r="D56" s="14">
        <v>29</v>
      </c>
      <c r="E56" s="29">
        <v>0.87878787878787878</v>
      </c>
      <c r="F56" s="14">
        <v>19</v>
      </c>
      <c r="G56" s="29">
        <v>0.5757575757575758</v>
      </c>
      <c r="H56" s="30">
        <v>2.2758620689655173</v>
      </c>
    </row>
    <row r="57" spans="1:8" x14ac:dyDescent="0.25">
      <c r="A57" s="60"/>
      <c r="B57" s="3" t="s">
        <v>5</v>
      </c>
      <c r="C57" s="14">
        <v>51</v>
      </c>
      <c r="D57" s="14">
        <v>43</v>
      </c>
      <c r="E57" s="29">
        <v>0.84313725490196079</v>
      </c>
      <c r="F57" s="14">
        <v>30</v>
      </c>
      <c r="G57" s="29">
        <v>0.58823529411764708</v>
      </c>
      <c r="H57" s="30">
        <v>2.5651162790697675</v>
      </c>
    </row>
    <row r="58" spans="1:8" x14ac:dyDescent="0.25">
      <c r="A58" s="60" t="s">
        <v>51</v>
      </c>
      <c r="B58" s="3" t="s">
        <v>1</v>
      </c>
      <c r="C58" s="14">
        <v>15</v>
      </c>
      <c r="D58" s="14">
        <v>15</v>
      </c>
      <c r="E58" s="29">
        <v>1</v>
      </c>
      <c r="F58" s="14">
        <v>12</v>
      </c>
      <c r="G58" s="29">
        <v>0.8</v>
      </c>
      <c r="H58" s="30">
        <v>3.0714285714285716</v>
      </c>
    </row>
    <row r="59" spans="1:8" x14ac:dyDescent="0.25">
      <c r="A59" s="60"/>
      <c r="B59" s="3" t="s">
        <v>2</v>
      </c>
      <c r="C59" s="14">
        <v>13</v>
      </c>
      <c r="D59" s="14">
        <v>13</v>
      </c>
      <c r="E59" s="29">
        <v>1</v>
      </c>
      <c r="F59" s="14">
        <v>12</v>
      </c>
      <c r="G59" s="29">
        <v>0.92307692307692313</v>
      </c>
      <c r="H59" s="30">
        <v>3.2615384615384615</v>
      </c>
    </row>
    <row r="60" spans="1:8" x14ac:dyDescent="0.25">
      <c r="A60" s="60"/>
      <c r="B60" s="3" t="s">
        <v>3</v>
      </c>
      <c r="C60" s="14">
        <v>8</v>
      </c>
      <c r="D60" s="14">
        <v>7</v>
      </c>
      <c r="E60" s="29">
        <v>0.875</v>
      </c>
      <c r="F60" s="14">
        <v>6</v>
      </c>
      <c r="G60" s="29">
        <v>0.75</v>
      </c>
      <c r="H60" s="30">
        <v>2.8571428571428572</v>
      </c>
    </row>
    <row r="61" spans="1:8" x14ac:dyDescent="0.25">
      <c r="A61" s="60"/>
      <c r="B61" s="3" t="s">
        <v>4</v>
      </c>
      <c r="C61" s="14">
        <v>4</v>
      </c>
      <c r="D61" s="14">
        <v>4</v>
      </c>
      <c r="E61" s="29">
        <v>1</v>
      </c>
      <c r="F61" s="14">
        <v>4</v>
      </c>
      <c r="G61" s="29">
        <v>1</v>
      </c>
      <c r="H61" s="30">
        <v>3.75</v>
      </c>
    </row>
    <row r="62" spans="1:8" x14ac:dyDescent="0.25">
      <c r="A62" s="60"/>
      <c r="B62" s="3" t="s">
        <v>5</v>
      </c>
      <c r="C62" s="14">
        <v>2</v>
      </c>
      <c r="D62" s="14">
        <v>2</v>
      </c>
      <c r="E62" s="29">
        <v>1</v>
      </c>
      <c r="F62" s="14">
        <v>2</v>
      </c>
      <c r="G62" s="29">
        <v>1</v>
      </c>
      <c r="H62" s="30">
        <v>3</v>
      </c>
    </row>
  </sheetData>
  <mergeCells count="13">
    <mergeCell ref="A1:H1"/>
    <mergeCell ref="A14:H15"/>
    <mergeCell ref="A33:A37"/>
    <mergeCell ref="A3:A7"/>
    <mergeCell ref="A8:A12"/>
    <mergeCell ref="A17:A21"/>
    <mergeCell ref="A22:A26"/>
    <mergeCell ref="A27:A31"/>
    <mergeCell ref="A38:A42"/>
    <mergeCell ref="A43:A47"/>
    <mergeCell ref="A48:A52"/>
    <mergeCell ref="A53:A57"/>
    <mergeCell ref="A58:A62"/>
  </mergeCells>
  <pageMargins left="0.7" right="0.7" top="0.75" bottom="0.75" header="0.3" footer="0.3"/>
  <pageSetup orientation="landscape" verticalDpi="1200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"/>
  <sheetViews>
    <sheetView view="pageLayout" zoomScaleNormal="100" workbookViewId="0">
      <selection activeCell="D6" sqref="A1:XFD1048576"/>
    </sheetView>
  </sheetViews>
  <sheetFormatPr defaultColWidth="9.140625" defaultRowHeight="15" x14ac:dyDescent="0.25"/>
  <cols>
    <col min="1" max="2" width="12.7109375" style="44" customWidth="1"/>
    <col min="3" max="3" width="23.28515625" style="44" customWidth="1"/>
    <col min="4" max="8" width="9.140625" style="44"/>
    <col min="9" max="10" width="12.7109375" style="44" customWidth="1"/>
    <col min="11" max="16384" width="9.140625" style="44"/>
  </cols>
  <sheetData>
    <row r="1" spans="3:8" ht="31.5" customHeight="1" x14ac:dyDescent="0.25">
      <c r="C1" s="56" t="s">
        <v>82</v>
      </c>
      <c r="D1" s="54"/>
      <c r="E1" s="54"/>
      <c r="F1" s="54"/>
      <c r="G1" s="54"/>
      <c r="H1" s="54"/>
    </row>
    <row r="2" spans="3:8" ht="18" customHeight="1" x14ac:dyDescent="0.25">
      <c r="C2" s="65" t="s">
        <v>71</v>
      </c>
      <c r="D2" s="51" t="s">
        <v>84</v>
      </c>
      <c r="E2" s="51"/>
      <c r="F2" s="51"/>
      <c r="G2" s="51"/>
      <c r="H2" s="51"/>
    </row>
    <row r="3" spans="3:8" ht="18" customHeight="1" x14ac:dyDescent="0.25">
      <c r="C3" s="65"/>
      <c r="D3" s="23" t="s">
        <v>63</v>
      </c>
      <c r="E3" s="23" t="s">
        <v>64</v>
      </c>
      <c r="F3" s="23" t="s">
        <v>65</v>
      </c>
      <c r="G3" s="23" t="s">
        <v>66</v>
      </c>
      <c r="H3" s="23" t="s">
        <v>67</v>
      </c>
    </row>
    <row r="4" spans="3:8" x14ac:dyDescent="0.25">
      <c r="C4" s="13" t="s">
        <v>62</v>
      </c>
      <c r="D4" s="3">
        <v>41</v>
      </c>
      <c r="E4" s="3">
        <v>14</v>
      </c>
      <c r="F4" s="3">
        <v>10</v>
      </c>
      <c r="G4" s="3">
        <v>7</v>
      </c>
      <c r="H4" s="3">
        <v>41</v>
      </c>
    </row>
    <row r="5" spans="3:8" x14ac:dyDescent="0.25">
      <c r="C5" s="13" t="s">
        <v>68</v>
      </c>
      <c r="D5" s="3">
        <v>54</v>
      </c>
      <c r="E5" s="3">
        <v>44</v>
      </c>
      <c r="F5" s="3">
        <v>29</v>
      </c>
      <c r="G5" s="3">
        <v>23</v>
      </c>
      <c r="H5" s="3">
        <v>39</v>
      </c>
    </row>
  </sheetData>
  <mergeCells count="3">
    <mergeCell ref="C1:H1"/>
    <mergeCell ref="C2:C3"/>
    <mergeCell ref="D2:H2"/>
  </mergeCells>
  <pageMargins left="0.7" right="0.7" top="0.75" bottom="0.75" header="0.3" footer="0.3"/>
  <pageSetup orientation="landscape" verticalDpi="1200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Layout" zoomScaleNormal="100" workbookViewId="0">
      <selection sqref="A1:K7"/>
    </sheetView>
  </sheetViews>
  <sheetFormatPr defaultRowHeight="15" x14ac:dyDescent="0.25"/>
  <cols>
    <col min="1" max="1" width="15.42578125" customWidth="1"/>
    <col min="2" max="11" width="11.7109375" customWidth="1"/>
  </cols>
  <sheetData>
    <row r="1" spans="1:11" ht="30" customHeight="1" x14ac:dyDescent="0.25">
      <c r="A1" s="56" t="s">
        <v>83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45" x14ac:dyDescent="0.25">
      <c r="A2" s="45" t="s">
        <v>35</v>
      </c>
      <c r="B2" s="24" t="s">
        <v>52</v>
      </c>
      <c r="C2" s="24" t="s">
        <v>53</v>
      </c>
      <c r="D2" s="24" t="s">
        <v>54</v>
      </c>
      <c r="E2" s="24" t="s">
        <v>55</v>
      </c>
      <c r="F2" s="24" t="s">
        <v>56</v>
      </c>
      <c r="G2" s="24" t="s">
        <v>57</v>
      </c>
      <c r="H2" s="24" t="s">
        <v>58</v>
      </c>
      <c r="I2" s="24" t="s">
        <v>59</v>
      </c>
      <c r="J2" s="24" t="s">
        <v>60</v>
      </c>
      <c r="K2" s="24" t="s">
        <v>61</v>
      </c>
    </row>
    <row r="3" spans="1:11" x14ac:dyDescent="0.25">
      <c r="A3" s="13" t="s">
        <v>1</v>
      </c>
      <c r="B3" s="46">
        <v>12</v>
      </c>
      <c r="C3" s="47">
        <v>1503</v>
      </c>
      <c r="D3" s="48">
        <f>C3/F3</f>
        <v>567.16981132075466</v>
      </c>
      <c r="E3" s="47">
        <v>50.099999999999994</v>
      </c>
      <c r="F3" s="47">
        <v>2.6500000000000004</v>
      </c>
      <c r="G3" s="49">
        <v>0.85000000000000009</v>
      </c>
      <c r="H3" s="48">
        <f>E3/F3</f>
        <v>18.905660377358487</v>
      </c>
      <c r="I3" s="46">
        <v>501</v>
      </c>
      <c r="J3" s="46">
        <v>515</v>
      </c>
      <c r="K3" s="50">
        <v>0.97281553398058251</v>
      </c>
    </row>
    <row r="4" spans="1:11" x14ac:dyDescent="0.25">
      <c r="A4" s="13" t="s">
        <v>2</v>
      </c>
      <c r="B4" s="46">
        <v>12</v>
      </c>
      <c r="C4" s="47">
        <v>1452</v>
      </c>
      <c r="D4" s="48">
        <f t="shared" ref="D4:D7" si="0">C4/F4</f>
        <v>558.46153846153834</v>
      </c>
      <c r="E4" s="47">
        <v>48.400000000000006</v>
      </c>
      <c r="F4" s="47">
        <v>2.6000000000000005</v>
      </c>
      <c r="G4" s="49">
        <v>0.60000000000000009</v>
      </c>
      <c r="H4" s="48">
        <f t="shared" ref="H4:H7" si="1">E4/F4</f>
        <v>18.615384615384613</v>
      </c>
      <c r="I4" s="46">
        <v>484</v>
      </c>
      <c r="J4" s="46">
        <v>520</v>
      </c>
      <c r="K4" s="50">
        <v>0.93076923076923079</v>
      </c>
    </row>
    <row r="5" spans="1:11" x14ac:dyDescent="0.25">
      <c r="A5" s="13" t="s">
        <v>3</v>
      </c>
      <c r="B5" s="46">
        <v>12</v>
      </c>
      <c r="C5" s="47">
        <v>1218</v>
      </c>
      <c r="D5" s="48">
        <f t="shared" si="0"/>
        <v>468.46153846153834</v>
      </c>
      <c r="E5" s="47">
        <v>40.6</v>
      </c>
      <c r="F5" s="47">
        <v>2.6000000000000005</v>
      </c>
      <c r="G5" s="49">
        <v>0.60000000000000009</v>
      </c>
      <c r="H5" s="48">
        <f t="shared" si="1"/>
        <v>15.615384615384613</v>
      </c>
      <c r="I5" s="46">
        <v>406</v>
      </c>
      <c r="J5" s="46">
        <v>520</v>
      </c>
      <c r="K5" s="50">
        <v>0.78076923076923077</v>
      </c>
    </row>
    <row r="6" spans="1:11" x14ac:dyDescent="0.25">
      <c r="A6" s="13" t="s">
        <v>4</v>
      </c>
      <c r="B6" s="46">
        <v>11</v>
      </c>
      <c r="C6" s="47">
        <v>1320</v>
      </c>
      <c r="D6" s="48">
        <f t="shared" si="0"/>
        <v>561.70212765957433</v>
      </c>
      <c r="E6" s="47">
        <v>44</v>
      </c>
      <c r="F6" s="47">
        <v>2.3500000000000005</v>
      </c>
      <c r="G6" s="49">
        <v>0.35</v>
      </c>
      <c r="H6" s="48">
        <f t="shared" si="1"/>
        <v>18.723404255319146</v>
      </c>
      <c r="I6" s="46">
        <v>440</v>
      </c>
      <c r="J6" s="46">
        <v>515</v>
      </c>
      <c r="K6" s="50">
        <v>0.85436893203883491</v>
      </c>
    </row>
    <row r="7" spans="1:11" x14ac:dyDescent="0.25">
      <c r="A7" s="13" t="s">
        <v>5</v>
      </c>
      <c r="B7" s="46">
        <v>13</v>
      </c>
      <c r="C7" s="47">
        <v>1438.8853499999998</v>
      </c>
      <c r="D7" s="48">
        <f t="shared" si="0"/>
        <v>513.88762499999984</v>
      </c>
      <c r="E7" s="47">
        <v>47.962844999999994</v>
      </c>
      <c r="F7" s="47">
        <v>2.8000000000000003</v>
      </c>
      <c r="G7" s="49">
        <v>0.60000000000000009</v>
      </c>
      <c r="H7" s="48">
        <f t="shared" si="1"/>
        <v>17.129587499999996</v>
      </c>
      <c r="I7" s="46">
        <v>480</v>
      </c>
      <c r="J7" s="46">
        <v>629</v>
      </c>
      <c r="K7" s="50">
        <v>0.76311605723370435</v>
      </c>
    </row>
  </sheetData>
  <mergeCells count="1">
    <mergeCell ref="A1:K1"/>
  </mergeCells>
  <pageMargins left="0.7" right="0.7" top="0.75" bottom="0.75" header="0.3" footer="0.3"/>
  <pageSetup scale="92" orientation="landscape" verticalDpi="1200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2017-09-26T22:05:18Z</cp:lastPrinted>
  <dcterms:created xsi:type="dcterms:W3CDTF">2017-09-01T20:57:23Z</dcterms:created>
  <dcterms:modified xsi:type="dcterms:W3CDTF">2017-09-28T18:54:33Z</dcterms:modified>
</cp:coreProperties>
</file>