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rogram Review\2017-18\Data\Division Reports\Career &amp; Technical Education\"/>
    </mc:Choice>
  </mc:AlternateContent>
  <bookViews>
    <workbookView xWindow="0" yWindow="0" windowWidth="19200" windowHeight="12180"/>
  </bookViews>
  <sheets>
    <sheet name="Student Characteristics" sheetId="1" r:id="rId1"/>
    <sheet name="Success Rates by Course" sheetId="2" r:id="rId2"/>
    <sheet name="Success Rates by DE" sheetId="3" r:id="rId3"/>
    <sheet name="Success Rates by Demographics" sheetId="4" r:id="rId4"/>
    <sheet name="Awards" sheetId="5" r:id="rId5"/>
    <sheet name="Productivity" sheetId="6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1" l="1"/>
  <c r="K33" i="1"/>
  <c r="I34" i="1"/>
  <c r="I33" i="1"/>
  <c r="G34" i="1"/>
  <c r="G35" i="1"/>
  <c r="G33" i="1"/>
  <c r="E34" i="1"/>
  <c r="E35" i="1"/>
  <c r="E33" i="1"/>
  <c r="C34" i="1"/>
  <c r="C33" i="1"/>
  <c r="K27" i="1"/>
  <c r="K28" i="1"/>
  <c r="K29" i="1"/>
  <c r="K30" i="1"/>
  <c r="K31" i="1"/>
  <c r="K26" i="1"/>
  <c r="I27" i="1"/>
  <c r="I28" i="1"/>
  <c r="I29" i="1"/>
  <c r="I30" i="1"/>
  <c r="I26" i="1"/>
  <c r="G27" i="1"/>
  <c r="G28" i="1"/>
  <c r="G29" i="1"/>
  <c r="G30" i="1"/>
  <c r="G26" i="1"/>
  <c r="E27" i="1"/>
  <c r="E28" i="1"/>
  <c r="E29" i="1"/>
  <c r="E30" i="1"/>
  <c r="E31" i="1"/>
  <c r="E26" i="1"/>
  <c r="C27" i="1"/>
  <c r="C28" i="1"/>
  <c r="C29" i="1"/>
  <c r="C30" i="1"/>
  <c r="C31" i="1"/>
  <c r="C26" i="1"/>
  <c r="K21" i="1"/>
  <c r="K22" i="1"/>
  <c r="K23" i="1"/>
  <c r="K20" i="1"/>
  <c r="I21" i="1"/>
  <c r="I22" i="1"/>
  <c r="I23" i="1"/>
  <c r="I24" i="1"/>
  <c r="I20" i="1"/>
  <c r="G21" i="1"/>
  <c r="G22" i="1"/>
  <c r="G23" i="1"/>
  <c r="G24" i="1"/>
  <c r="G20" i="1"/>
  <c r="E21" i="1"/>
  <c r="E22" i="1"/>
  <c r="E23" i="1"/>
  <c r="E24" i="1"/>
  <c r="E20" i="1"/>
  <c r="C21" i="1"/>
  <c r="C22" i="1"/>
  <c r="C23" i="1"/>
  <c r="C20" i="1"/>
  <c r="L10" i="1"/>
  <c r="K10" i="1"/>
  <c r="K11" i="1"/>
  <c r="K12" i="1"/>
  <c r="K13" i="1"/>
  <c r="K14" i="1"/>
  <c r="K15" i="1"/>
  <c r="K16" i="1"/>
  <c r="K17" i="1"/>
  <c r="K18" i="1"/>
  <c r="K9" i="1"/>
  <c r="I10" i="1"/>
  <c r="I11" i="1"/>
  <c r="I12" i="1"/>
  <c r="I13" i="1"/>
  <c r="I14" i="1"/>
  <c r="I15" i="1"/>
  <c r="I16" i="1"/>
  <c r="I17" i="1"/>
  <c r="I9" i="1"/>
  <c r="G10" i="1"/>
  <c r="G11" i="1"/>
  <c r="G12" i="1"/>
  <c r="G13" i="1"/>
  <c r="G14" i="1"/>
  <c r="G15" i="1"/>
  <c r="G16" i="1"/>
  <c r="G17" i="1"/>
  <c r="G18" i="1"/>
  <c r="G9" i="1"/>
  <c r="E10" i="1"/>
  <c r="E11" i="1"/>
  <c r="E12" i="1"/>
  <c r="E13" i="1"/>
  <c r="E14" i="1"/>
  <c r="E15" i="1"/>
  <c r="E16" i="1"/>
  <c r="E17" i="1"/>
  <c r="E9" i="1"/>
  <c r="C10" i="1"/>
  <c r="C11" i="1"/>
  <c r="C12" i="1"/>
  <c r="C13" i="1"/>
  <c r="C14" i="1"/>
  <c r="C15" i="1"/>
  <c r="C16" i="1"/>
  <c r="C17" i="1"/>
  <c r="C18" i="1"/>
  <c r="C9" i="1"/>
  <c r="K4" i="1"/>
  <c r="K5" i="1"/>
  <c r="K6" i="1"/>
  <c r="I4" i="1"/>
  <c r="I5" i="1"/>
  <c r="I6" i="1"/>
  <c r="G4" i="1"/>
  <c r="G5" i="1"/>
  <c r="G6" i="1"/>
  <c r="E4" i="1"/>
  <c r="E5" i="1"/>
  <c r="E6" i="1"/>
  <c r="C4" i="1"/>
  <c r="C5" i="1"/>
  <c r="C6" i="1"/>
  <c r="B7" i="1"/>
  <c r="C7" i="1" s="1"/>
  <c r="J35" i="1"/>
  <c r="K35" i="1" s="1"/>
  <c r="H35" i="1"/>
  <c r="I35" i="1" s="1"/>
  <c r="F35" i="1"/>
  <c r="D35" i="1"/>
  <c r="B35" i="1"/>
  <c r="C35" i="1" s="1"/>
  <c r="L34" i="1"/>
  <c r="L33" i="1"/>
  <c r="J31" i="1"/>
  <c r="H31" i="1"/>
  <c r="I31" i="1" s="1"/>
  <c r="F31" i="1"/>
  <c r="G31" i="1" s="1"/>
  <c r="D31" i="1"/>
  <c r="B31" i="1"/>
  <c r="L30" i="1"/>
  <c r="L29" i="1"/>
  <c r="L28" i="1"/>
  <c r="L27" i="1"/>
  <c r="L26" i="1"/>
  <c r="J24" i="1"/>
  <c r="K24" i="1" s="1"/>
  <c r="H24" i="1"/>
  <c r="F24" i="1"/>
  <c r="D24" i="1"/>
  <c r="B24" i="1"/>
  <c r="L24" i="1" s="1"/>
  <c r="L23" i="1"/>
  <c r="L22" i="1"/>
  <c r="L21" i="1"/>
  <c r="L20" i="1"/>
  <c r="J18" i="1"/>
  <c r="H18" i="1"/>
  <c r="I18" i="1" s="1"/>
  <c r="F18" i="1"/>
  <c r="D18" i="1"/>
  <c r="E18" i="1" s="1"/>
  <c r="B18" i="1"/>
  <c r="L17" i="1"/>
  <c r="L16" i="1"/>
  <c r="L15" i="1"/>
  <c r="L14" i="1"/>
  <c r="L13" i="1"/>
  <c r="L12" i="1"/>
  <c r="L11" i="1"/>
  <c r="L9" i="1"/>
  <c r="J7" i="1"/>
  <c r="K7" i="1" s="1"/>
  <c r="H7" i="1"/>
  <c r="I7" i="1" s="1"/>
  <c r="F7" i="1"/>
  <c r="G7" i="1" s="1"/>
  <c r="D7" i="1"/>
  <c r="E7" i="1" s="1"/>
  <c r="L6" i="1"/>
  <c r="L5" i="1"/>
  <c r="L4" i="1"/>
  <c r="C24" i="1" l="1"/>
  <c r="L35" i="1"/>
  <c r="L31" i="1"/>
  <c r="L18" i="1"/>
  <c r="L7" i="1"/>
</calcChain>
</file>

<file path=xl/sharedStrings.xml><?xml version="1.0" encoding="utf-8"?>
<sst xmlns="http://schemas.openxmlformats.org/spreadsheetml/2006/main" count="654" uniqueCount="98">
  <si>
    <t>Gender</t>
  </si>
  <si>
    <t>Fall 2012</t>
  </si>
  <si>
    <t>Fall 2013</t>
  </si>
  <si>
    <t>Fall 2014</t>
  </si>
  <si>
    <t>Fall 2015</t>
  </si>
  <si>
    <t>Fall 2016</t>
  </si>
  <si>
    <t>5-Year Change</t>
  </si>
  <si>
    <t>Female</t>
  </si>
  <si>
    <t>Male</t>
  </si>
  <si>
    <t>Unknown</t>
  </si>
  <si>
    <t>Total</t>
  </si>
  <si>
    <t>Race/Ethnicity</t>
  </si>
  <si>
    <t>African-American/Non-Hispanic</t>
  </si>
  <si>
    <t>American Indian/Alaskan Native</t>
  </si>
  <si>
    <t>--</t>
  </si>
  <si>
    <t>Asian</t>
  </si>
  <si>
    <t>Filipino</t>
  </si>
  <si>
    <t>Hispanic</t>
  </si>
  <si>
    <t>Pacific Islander</t>
  </si>
  <si>
    <t>White</t>
  </si>
  <si>
    <t>Multiple Races</t>
  </si>
  <si>
    <t>Unknown/Non-Respondent</t>
  </si>
  <si>
    <t>Age</t>
  </si>
  <si>
    <t>&lt;20 years</t>
  </si>
  <si>
    <t>20-24 years</t>
  </si>
  <si>
    <t>25-39 years</t>
  </si>
  <si>
    <t>40+ years</t>
  </si>
  <si>
    <t>Educational Goal (Condensed Categories)</t>
  </si>
  <si>
    <t>Transfer with Degree</t>
  </si>
  <si>
    <t>Transfer without Degree</t>
  </si>
  <si>
    <t>Degree Only</t>
  </si>
  <si>
    <t>Certificate Only</t>
  </si>
  <si>
    <t>Other</t>
  </si>
  <si>
    <t>Full-Time/Part-Time Status</t>
  </si>
  <si>
    <t>Full-time (12 or more units)</t>
  </si>
  <si>
    <t>Child Development
Student Characteristics</t>
  </si>
  <si>
    <t>Program</t>
  </si>
  <si>
    <t>Term</t>
  </si>
  <si>
    <t>Success Rate</t>
  </si>
  <si>
    <t>Course</t>
  </si>
  <si>
    <t>Child Development</t>
  </si>
  <si>
    <t>Child Development
Success and Retention Rates by Course</t>
  </si>
  <si>
    <t>CD-106 : Practicum: Observation &amp; Exp</t>
  </si>
  <si>
    <t>CD-116 : Parent Education II</t>
  </si>
  <si>
    <t>CD-123 : Programs-Curric Young Children</t>
  </si>
  <si>
    <t>CD-124 : Infant &amp; Toddler Development</t>
  </si>
  <si>
    <t>CD-125 : Child Growth and Development</t>
  </si>
  <si>
    <t>CD-126 : Art for Child Development</t>
  </si>
  <si>
    <t>CD-127 : Science &amp; Math for Child Dev</t>
  </si>
  <si>
    <t>CD-128 : Music &amp; Movement for Child Dev</t>
  </si>
  <si>
    <t>CD-129 : Language &amp; Literature for CD</t>
  </si>
  <si>
    <t>CD-130 : Curric: Design &amp; Implement</t>
  </si>
  <si>
    <t>CD-131 : Child, Family and Community</t>
  </si>
  <si>
    <t>CD-132 : Field Experience Seminar</t>
  </si>
  <si>
    <t>CD-133 : Field Exp: Student Teaching</t>
  </si>
  <si>
    <t>CD-134 : Health, Safety &amp; Nutrition</t>
  </si>
  <si>
    <t>CD-138 : Admin of CD Programs II</t>
  </si>
  <si>
    <t>CD-141 : Work w/Children-Special Needs</t>
  </si>
  <si>
    <t>CD-153 : Teaching in a Diverse Society</t>
  </si>
  <si>
    <t>CD-170 : Practicum: Infants &amp; Toddlers</t>
  </si>
  <si>
    <t>CD-210 : Children Challenging Behaviors</t>
  </si>
  <si>
    <t>CD-212 : Practicum Early Childhood Ed</t>
  </si>
  <si>
    <t>CD-213 : Observation and Assessment</t>
  </si>
  <si>
    <t>On-Campus</t>
  </si>
  <si>
    <t>Less Than 50% Online</t>
  </si>
  <si>
    <t>100% Online</t>
  </si>
  <si>
    <t>Ethnicity</t>
  </si>
  <si>
    <t>African-American Non-Hispanic</t>
  </si>
  <si>
    <t>American Indian/ Alaskan Native</t>
  </si>
  <si>
    <t>White                 Non-Hispanic</t>
  </si>
  <si>
    <t>Multiple Races/               Ethnicities</t>
  </si>
  <si>
    <t>Unknown/ Non-Respondent</t>
  </si>
  <si>
    <t>Primary Section Count</t>
  </si>
  <si>
    <t>WSCH</t>
  </si>
  <si>
    <t>Census WSCH/FTEF</t>
  </si>
  <si>
    <t>Census Credit FTES</t>
  </si>
  <si>
    <t>Total FTEF</t>
  </si>
  <si>
    <t>Load Cushion</t>
  </si>
  <si>
    <t>Census FTES/FTEF</t>
  </si>
  <si>
    <t>Census Enrollment</t>
  </si>
  <si>
    <t>Capacity</t>
  </si>
  <si>
    <t>Fill Rate</t>
  </si>
  <si>
    <t>Certificates Awarded</t>
  </si>
  <si>
    <t>2012-13</t>
  </si>
  <si>
    <t>2013-14</t>
  </si>
  <si>
    <t>2014-15</t>
  </si>
  <si>
    <t>2015-16</t>
  </si>
  <si>
    <t>2016-17</t>
  </si>
  <si>
    <t>Degrees Awarded</t>
  </si>
  <si>
    <t>Location</t>
  </si>
  <si>
    <t>Enrollment</t>
  </si>
  <si>
    <t>Retained</t>
  </si>
  <si>
    <t>Retention Rate</t>
  </si>
  <si>
    <t>Successful</t>
  </si>
  <si>
    <t>Course GPA</t>
  </si>
  <si>
    <t>Less than full-time (less than 12 units)</t>
  </si>
  <si>
    <t>Awards</t>
  </si>
  <si>
    <t>Academic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</si>
</sst>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2" xfId="0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0" fillId="0" borderId="2" xfId="0" applyNumberFormat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9" fontId="3" fillId="0" borderId="2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2" fontId="2" fillId="2" borderId="2" xfId="0" applyNumberFormat="1" applyFont="1" applyFill="1" applyBorder="1" applyAlignment="1">
      <alignment horizontal="center" vertical="center" wrapText="1"/>
    </xf>
    <xf numFmtId="9" fontId="0" fillId="4" borderId="2" xfId="1" applyNumberFormat="1" applyFont="1" applyFill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9" fontId="0" fillId="4" borderId="2" xfId="0" applyNumberFormat="1" applyFill="1" applyBorder="1" applyAlignment="1">
      <alignment horizontal="center" vertical="center"/>
    </xf>
    <xf numFmtId="2" fontId="0" fillId="0" borderId="2" xfId="0" applyNumberFormat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9" fontId="0" fillId="0" borderId="2" xfId="0" applyNumberFormat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3" fontId="0" fillId="0" borderId="2" xfId="0" quotePrefix="1" applyNumberFormat="1" applyBorder="1" applyAlignment="1">
      <alignment horizontal="center" vertical="center"/>
    </xf>
    <xf numFmtId="9" fontId="0" fillId="4" borderId="2" xfId="0" quotePrefix="1" applyNumberFormat="1" applyFill="1" applyBorder="1" applyAlignment="1">
      <alignment horizontal="center" vertical="center"/>
    </xf>
    <xf numFmtId="9" fontId="0" fillId="0" borderId="2" xfId="0" quotePrefix="1" applyNumberFormat="1" applyBorder="1" applyAlignment="1">
      <alignment horizontal="center" vertical="center"/>
    </xf>
    <xf numFmtId="2" fontId="0" fillId="4" borderId="2" xfId="0" quotePrefix="1" applyNumberForma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2" fontId="0" fillId="0" borderId="2" xfId="0" applyNumberFormat="1" applyFill="1" applyBorder="1" applyAlignment="1">
      <alignment horizontal="center" vertical="center"/>
    </xf>
    <xf numFmtId="3" fontId="0" fillId="0" borderId="2" xfId="0" applyNumberFormat="1" applyFont="1" applyBorder="1" applyAlignment="1">
      <alignment horizontal="center" vertical="center"/>
    </xf>
    <xf numFmtId="4" fontId="0" fillId="0" borderId="2" xfId="0" applyNumberFormat="1" applyFont="1" applyBorder="1" applyAlignment="1">
      <alignment horizontal="center" vertical="center"/>
    </xf>
    <xf numFmtId="4" fontId="0" fillId="4" borderId="2" xfId="0" applyNumberFormat="1" applyFont="1" applyFill="1" applyBorder="1" applyAlignment="1">
      <alignment horizontal="center" vertical="center"/>
    </xf>
    <xf numFmtId="2" fontId="0" fillId="0" borderId="2" xfId="0" applyNumberFormat="1" applyFont="1" applyBorder="1" applyAlignment="1">
      <alignment horizontal="center" vertical="center"/>
    </xf>
    <xf numFmtId="9" fontId="0" fillId="4" borderId="2" xfId="0" applyNumberFormat="1" applyFont="1" applyFill="1" applyBorder="1" applyAlignment="1">
      <alignment horizontal="center" vertical="center"/>
    </xf>
    <xf numFmtId="2" fontId="0" fillId="4" borderId="2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3" fontId="0" fillId="0" borderId="2" xfId="0" applyNumberFormat="1" applyBorder="1" applyAlignment="1">
      <alignment horizontal="left" vertical="center"/>
    </xf>
    <xf numFmtId="3" fontId="3" fillId="0" borderId="2" xfId="0" applyNumberFormat="1" applyFont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2" fillId="3" borderId="2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2" borderId="2" xfId="0" applyFont="1" applyFill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workbookViewId="0">
      <selection activeCell="L36" sqref="L36"/>
    </sheetView>
  </sheetViews>
  <sheetFormatPr defaultRowHeight="15" x14ac:dyDescent="0.25"/>
  <cols>
    <col min="1" max="1" width="30" style="45" customWidth="1"/>
    <col min="2" max="12" width="8.28515625" style="10" customWidth="1"/>
  </cols>
  <sheetData>
    <row r="1" spans="1:12" x14ac:dyDescent="0.25">
      <c r="A1" s="34" t="s">
        <v>35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x14ac:dyDescent="0.25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2" ht="30" x14ac:dyDescent="0.25">
      <c r="A3" s="39" t="s">
        <v>0</v>
      </c>
      <c r="B3" s="37" t="s">
        <v>1</v>
      </c>
      <c r="C3" s="37"/>
      <c r="D3" s="37" t="s">
        <v>2</v>
      </c>
      <c r="E3" s="37"/>
      <c r="F3" s="37" t="s">
        <v>3</v>
      </c>
      <c r="G3" s="37"/>
      <c r="H3" s="37" t="s">
        <v>4</v>
      </c>
      <c r="I3" s="37"/>
      <c r="J3" s="37" t="s">
        <v>5</v>
      </c>
      <c r="K3" s="37"/>
      <c r="L3" s="5" t="s">
        <v>6</v>
      </c>
    </row>
    <row r="4" spans="1:12" x14ac:dyDescent="0.25">
      <c r="A4" s="40" t="s">
        <v>7</v>
      </c>
      <c r="B4" s="6">
        <v>382</v>
      </c>
      <c r="C4" s="7">
        <f t="shared" ref="C4:C6" si="0">B4/435</f>
        <v>0.8781609195402299</v>
      </c>
      <c r="D4" s="6">
        <v>407</v>
      </c>
      <c r="E4" s="7">
        <f t="shared" ref="E4:E6" si="1">D4/455</f>
        <v>0.89450549450549455</v>
      </c>
      <c r="F4" s="6">
        <v>408</v>
      </c>
      <c r="G4" s="7">
        <f t="shared" ref="G4:G6" si="2">F4/443</f>
        <v>0.92099322799097061</v>
      </c>
      <c r="H4" s="6">
        <v>430</v>
      </c>
      <c r="I4" s="7">
        <f t="shared" ref="I4:I6" si="3">H4/458</f>
        <v>0.93886462882096067</v>
      </c>
      <c r="J4" s="6">
        <v>454</v>
      </c>
      <c r="K4" s="7">
        <f t="shared" ref="K4:K6" si="4">J4/491</f>
        <v>0.92464358452138495</v>
      </c>
      <c r="L4" s="7">
        <f>(J4-B4)/B4</f>
        <v>0.18848167539267016</v>
      </c>
    </row>
    <row r="5" spans="1:12" x14ac:dyDescent="0.25">
      <c r="A5" s="40" t="s">
        <v>8</v>
      </c>
      <c r="B5" s="6">
        <v>52</v>
      </c>
      <c r="C5" s="7">
        <f t="shared" si="0"/>
        <v>0.11954022988505747</v>
      </c>
      <c r="D5" s="6">
        <v>44</v>
      </c>
      <c r="E5" s="7">
        <f t="shared" si="1"/>
        <v>9.6703296703296707E-2</v>
      </c>
      <c r="F5" s="6">
        <v>34</v>
      </c>
      <c r="G5" s="7">
        <f t="shared" si="2"/>
        <v>7.6749435665914217E-2</v>
      </c>
      <c r="H5" s="6">
        <v>26</v>
      </c>
      <c r="I5" s="7">
        <f t="shared" si="3"/>
        <v>5.6768558951965066E-2</v>
      </c>
      <c r="J5" s="6">
        <v>35</v>
      </c>
      <c r="K5" s="7">
        <f t="shared" si="4"/>
        <v>7.128309572301425E-2</v>
      </c>
      <c r="L5" s="7">
        <f t="shared" ref="L5:L7" si="5">(J5-B5)/B5</f>
        <v>-0.32692307692307693</v>
      </c>
    </row>
    <row r="6" spans="1:12" x14ac:dyDescent="0.25">
      <c r="A6" s="40" t="s">
        <v>9</v>
      </c>
      <c r="B6" s="6">
        <v>1</v>
      </c>
      <c r="C6" s="7">
        <f t="shared" si="0"/>
        <v>2.2988505747126436E-3</v>
      </c>
      <c r="D6" s="6">
        <v>4</v>
      </c>
      <c r="E6" s="7">
        <f t="shared" si="1"/>
        <v>8.7912087912087912E-3</v>
      </c>
      <c r="F6" s="6">
        <v>1</v>
      </c>
      <c r="G6" s="7">
        <f t="shared" si="2"/>
        <v>2.257336343115124E-3</v>
      </c>
      <c r="H6" s="6">
        <v>2</v>
      </c>
      <c r="I6" s="7">
        <f t="shared" si="3"/>
        <v>4.3668122270742356E-3</v>
      </c>
      <c r="J6" s="6">
        <v>2</v>
      </c>
      <c r="K6" s="7">
        <f t="shared" si="4"/>
        <v>4.0733197556008143E-3</v>
      </c>
      <c r="L6" s="7">
        <f t="shared" si="5"/>
        <v>1</v>
      </c>
    </row>
    <row r="7" spans="1:12" x14ac:dyDescent="0.25">
      <c r="A7" s="41" t="s">
        <v>10</v>
      </c>
      <c r="B7" s="6">
        <f>SUM(B4:B6)</f>
        <v>435</v>
      </c>
      <c r="C7" s="7">
        <f>B7/435</f>
        <v>1</v>
      </c>
      <c r="D7" s="6">
        <f t="shared" ref="D7:H7" si="6">SUM(D4:D6)</f>
        <v>455</v>
      </c>
      <c r="E7" s="7">
        <f>D7/455</f>
        <v>1</v>
      </c>
      <c r="F7" s="6">
        <f t="shared" si="6"/>
        <v>443</v>
      </c>
      <c r="G7" s="7">
        <f>F7/443</f>
        <v>1</v>
      </c>
      <c r="H7" s="6">
        <f t="shared" si="6"/>
        <v>458</v>
      </c>
      <c r="I7" s="7">
        <f>H7/458</f>
        <v>1</v>
      </c>
      <c r="J7" s="6">
        <f>SUM(J4:J6)</f>
        <v>491</v>
      </c>
      <c r="K7" s="7">
        <f>J7/491</f>
        <v>1</v>
      </c>
      <c r="L7" s="7">
        <f t="shared" si="5"/>
        <v>0.12873563218390804</v>
      </c>
    </row>
    <row r="8" spans="1:12" ht="30" x14ac:dyDescent="0.25">
      <c r="A8" s="39" t="s">
        <v>11</v>
      </c>
      <c r="B8" s="37" t="s">
        <v>1</v>
      </c>
      <c r="C8" s="37"/>
      <c r="D8" s="37" t="s">
        <v>2</v>
      </c>
      <c r="E8" s="37"/>
      <c r="F8" s="37" t="s">
        <v>3</v>
      </c>
      <c r="G8" s="37"/>
      <c r="H8" s="37" t="s">
        <v>4</v>
      </c>
      <c r="I8" s="37"/>
      <c r="J8" s="37" t="s">
        <v>5</v>
      </c>
      <c r="K8" s="37"/>
      <c r="L8" s="5" t="s">
        <v>6</v>
      </c>
    </row>
    <row r="9" spans="1:12" x14ac:dyDescent="0.25">
      <c r="A9" s="40" t="s">
        <v>12</v>
      </c>
      <c r="B9" s="6">
        <v>25</v>
      </c>
      <c r="C9" s="7">
        <f>B9/435</f>
        <v>5.7471264367816091E-2</v>
      </c>
      <c r="D9" s="6">
        <v>30</v>
      </c>
      <c r="E9" s="7">
        <f>D9/455</f>
        <v>6.5934065934065936E-2</v>
      </c>
      <c r="F9" s="6">
        <v>24</v>
      </c>
      <c r="G9" s="7">
        <f>F9/443</f>
        <v>5.4176072234762979E-2</v>
      </c>
      <c r="H9" s="6">
        <v>19</v>
      </c>
      <c r="I9" s="7">
        <f>H9/458</f>
        <v>4.148471615720524E-2</v>
      </c>
      <c r="J9" s="6">
        <v>30</v>
      </c>
      <c r="K9" s="7">
        <f>J9/491</f>
        <v>6.1099796334012219E-2</v>
      </c>
      <c r="L9" s="7">
        <f t="shared" ref="L9:L18" si="7">(J9-B9)/B9</f>
        <v>0.2</v>
      </c>
    </row>
    <row r="10" spans="1:12" x14ac:dyDescent="0.25">
      <c r="A10" s="40" t="s">
        <v>13</v>
      </c>
      <c r="B10" s="6">
        <v>2</v>
      </c>
      <c r="C10" s="7">
        <f t="shared" ref="C10:C35" si="8">B10/435</f>
        <v>4.5977011494252873E-3</v>
      </c>
      <c r="D10" s="6">
        <v>3</v>
      </c>
      <c r="E10" s="7">
        <f t="shared" ref="E10:E35" si="9">D10/455</f>
        <v>6.5934065934065934E-3</v>
      </c>
      <c r="F10" s="6">
        <v>1</v>
      </c>
      <c r="G10" s="7">
        <f t="shared" ref="G10:G35" si="10">F10/443</f>
        <v>2.257336343115124E-3</v>
      </c>
      <c r="H10" s="6">
        <v>2</v>
      </c>
      <c r="I10" s="7">
        <f t="shared" ref="I10:I35" si="11">H10/458</f>
        <v>4.3668122270742356E-3</v>
      </c>
      <c r="J10" s="6">
        <v>4</v>
      </c>
      <c r="K10" s="7">
        <f t="shared" ref="K10:K35" si="12">J10/491</f>
        <v>8.1466395112016286E-3</v>
      </c>
      <c r="L10" s="7">
        <f t="shared" si="7"/>
        <v>1</v>
      </c>
    </row>
    <row r="11" spans="1:12" x14ac:dyDescent="0.25">
      <c r="A11" s="40" t="s">
        <v>15</v>
      </c>
      <c r="B11" s="6">
        <v>16</v>
      </c>
      <c r="C11" s="7">
        <f t="shared" si="8"/>
        <v>3.6781609195402298E-2</v>
      </c>
      <c r="D11" s="6">
        <v>18</v>
      </c>
      <c r="E11" s="7">
        <f t="shared" si="9"/>
        <v>3.9560439560439559E-2</v>
      </c>
      <c r="F11" s="6">
        <v>18</v>
      </c>
      <c r="G11" s="7">
        <f t="shared" si="10"/>
        <v>4.0632054176072234E-2</v>
      </c>
      <c r="H11" s="6">
        <v>16</v>
      </c>
      <c r="I11" s="7">
        <f t="shared" si="11"/>
        <v>3.4934497816593885E-2</v>
      </c>
      <c r="J11" s="6">
        <v>13</v>
      </c>
      <c r="K11" s="7">
        <f t="shared" si="12"/>
        <v>2.6476578411405296E-2</v>
      </c>
      <c r="L11" s="7">
        <f t="shared" si="7"/>
        <v>-0.1875</v>
      </c>
    </row>
    <row r="12" spans="1:12" x14ac:dyDescent="0.25">
      <c r="A12" s="40" t="s">
        <v>16</v>
      </c>
      <c r="B12" s="6">
        <v>6</v>
      </c>
      <c r="C12" s="7">
        <f t="shared" si="8"/>
        <v>1.3793103448275862E-2</v>
      </c>
      <c r="D12" s="6">
        <v>9</v>
      </c>
      <c r="E12" s="7">
        <f t="shared" si="9"/>
        <v>1.9780219780219779E-2</v>
      </c>
      <c r="F12" s="6">
        <v>9</v>
      </c>
      <c r="G12" s="7">
        <f t="shared" si="10"/>
        <v>2.0316027088036117E-2</v>
      </c>
      <c r="H12" s="6">
        <v>8</v>
      </c>
      <c r="I12" s="7">
        <f t="shared" si="11"/>
        <v>1.7467248908296942E-2</v>
      </c>
      <c r="J12" s="6">
        <v>8</v>
      </c>
      <c r="K12" s="7">
        <f t="shared" si="12"/>
        <v>1.6293279022403257E-2</v>
      </c>
      <c r="L12" s="7">
        <f t="shared" si="7"/>
        <v>0.33333333333333331</v>
      </c>
    </row>
    <row r="13" spans="1:12" x14ac:dyDescent="0.25">
      <c r="A13" s="40" t="s">
        <v>17</v>
      </c>
      <c r="B13" s="6">
        <v>127</v>
      </c>
      <c r="C13" s="7">
        <f t="shared" si="8"/>
        <v>0.29195402298850576</v>
      </c>
      <c r="D13" s="6">
        <v>140</v>
      </c>
      <c r="E13" s="7">
        <f t="shared" si="9"/>
        <v>0.30769230769230771</v>
      </c>
      <c r="F13" s="6">
        <v>156</v>
      </c>
      <c r="G13" s="7">
        <f t="shared" si="10"/>
        <v>0.35214446952595935</v>
      </c>
      <c r="H13" s="6">
        <v>156</v>
      </c>
      <c r="I13" s="7">
        <f t="shared" si="11"/>
        <v>0.34061135371179041</v>
      </c>
      <c r="J13" s="6">
        <v>164</v>
      </c>
      <c r="K13" s="7">
        <f t="shared" si="12"/>
        <v>0.33401221995926678</v>
      </c>
      <c r="L13" s="7">
        <f t="shared" si="7"/>
        <v>0.29133858267716534</v>
      </c>
    </row>
    <row r="14" spans="1:12" x14ac:dyDescent="0.25">
      <c r="A14" s="40" t="s">
        <v>18</v>
      </c>
      <c r="B14" s="6">
        <v>3</v>
      </c>
      <c r="C14" s="7">
        <f t="shared" si="8"/>
        <v>6.8965517241379309E-3</v>
      </c>
      <c r="D14" s="6">
        <v>3</v>
      </c>
      <c r="E14" s="7">
        <f t="shared" si="9"/>
        <v>6.5934065934065934E-3</v>
      </c>
      <c r="F14" s="6">
        <v>2</v>
      </c>
      <c r="G14" s="7">
        <f t="shared" si="10"/>
        <v>4.5146726862302479E-3</v>
      </c>
      <c r="H14" s="6">
        <v>2</v>
      </c>
      <c r="I14" s="7">
        <f t="shared" si="11"/>
        <v>4.3668122270742356E-3</v>
      </c>
      <c r="J14" s="6">
        <v>6</v>
      </c>
      <c r="K14" s="7">
        <f t="shared" si="12"/>
        <v>1.2219959266802444E-2</v>
      </c>
      <c r="L14" s="7">
        <f t="shared" si="7"/>
        <v>1</v>
      </c>
    </row>
    <row r="15" spans="1:12" x14ac:dyDescent="0.25">
      <c r="A15" s="40" t="s">
        <v>19</v>
      </c>
      <c r="B15" s="6">
        <v>195</v>
      </c>
      <c r="C15" s="7">
        <f t="shared" si="8"/>
        <v>0.44827586206896552</v>
      </c>
      <c r="D15" s="6">
        <v>198</v>
      </c>
      <c r="E15" s="7">
        <f t="shared" si="9"/>
        <v>0.43516483516483517</v>
      </c>
      <c r="F15" s="6">
        <v>186</v>
      </c>
      <c r="G15" s="7">
        <f t="shared" si="10"/>
        <v>0.41986455981941312</v>
      </c>
      <c r="H15" s="6">
        <v>202</v>
      </c>
      <c r="I15" s="7">
        <f t="shared" si="11"/>
        <v>0.44104803493449779</v>
      </c>
      <c r="J15" s="6">
        <v>219</v>
      </c>
      <c r="K15" s="7">
        <f t="shared" si="12"/>
        <v>0.44602851323828918</v>
      </c>
      <c r="L15" s="7">
        <f t="shared" si="7"/>
        <v>0.12307692307692308</v>
      </c>
    </row>
    <row r="16" spans="1:12" x14ac:dyDescent="0.25">
      <c r="A16" s="40" t="s">
        <v>20</v>
      </c>
      <c r="B16" s="6">
        <v>42</v>
      </c>
      <c r="C16" s="7">
        <f t="shared" si="8"/>
        <v>9.6551724137931033E-2</v>
      </c>
      <c r="D16" s="6">
        <v>34</v>
      </c>
      <c r="E16" s="7">
        <f t="shared" si="9"/>
        <v>7.4725274725274723E-2</v>
      </c>
      <c r="F16" s="6">
        <v>34</v>
      </c>
      <c r="G16" s="7">
        <f t="shared" si="10"/>
        <v>7.6749435665914217E-2</v>
      </c>
      <c r="H16" s="6">
        <v>42</v>
      </c>
      <c r="I16" s="7">
        <f t="shared" si="11"/>
        <v>9.1703056768558958E-2</v>
      </c>
      <c r="J16" s="6">
        <v>43</v>
      </c>
      <c r="K16" s="7">
        <f t="shared" si="12"/>
        <v>8.7576374745417518E-2</v>
      </c>
      <c r="L16" s="7">
        <f t="shared" si="7"/>
        <v>2.3809523809523808E-2</v>
      </c>
    </row>
    <row r="17" spans="1:12" x14ac:dyDescent="0.25">
      <c r="A17" s="40" t="s">
        <v>21</v>
      </c>
      <c r="B17" s="6">
        <v>19</v>
      </c>
      <c r="C17" s="7">
        <f t="shared" si="8"/>
        <v>4.3678160919540229E-2</v>
      </c>
      <c r="D17" s="6">
        <v>20</v>
      </c>
      <c r="E17" s="7">
        <f t="shared" si="9"/>
        <v>4.3956043956043959E-2</v>
      </c>
      <c r="F17" s="6">
        <v>13</v>
      </c>
      <c r="G17" s="7">
        <f t="shared" si="10"/>
        <v>2.9345372460496615E-2</v>
      </c>
      <c r="H17" s="6">
        <v>11</v>
      </c>
      <c r="I17" s="7">
        <f t="shared" si="11"/>
        <v>2.4017467248908297E-2</v>
      </c>
      <c r="J17" s="6">
        <v>4</v>
      </c>
      <c r="K17" s="7">
        <f t="shared" si="12"/>
        <v>8.1466395112016286E-3</v>
      </c>
      <c r="L17" s="7">
        <f t="shared" si="7"/>
        <v>-0.78947368421052633</v>
      </c>
    </row>
    <row r="18" spans="1:12" x14ac:dyDescent="0.25">
      <c r="A18" s="42" t="s">
        <v>10</v>
      </c>
      <c r="B18" s="8">
        <f>SUM(B9:B17)</f>
        <v>435</v>
      </c>
      <c r="C18" s="7">
        <f t="shared" si="8"/>
        <v>1</v>
      </c>
      <c r="D18" s="8">
        <f t="shared" ref="D18:J18" si="13">SUM(D9:D17)</f>
        <v>455</v>
      </c>
      <c r="E18" s="7">
        <f t="shared" si="9"/>
        <v>1</v>
      </c>
      <c r="F18" s="8">
        <f t="shared" si="13"/>
        <v>443</v>
      </c>
      <c r="G18" s="7">
        <f t="shared" si="10"/>
        <v>1</v>
      </c>
      <c r="H18" s="8">
        <f t="shared" si="13"/>
        <v>458</v>
      </c>
      <c r="I18" s="7">
        <f t="shared" si="11"/>
        <v>1</v>
      </c>
      <c r="J18" s="8">
        <f t="shared" si="13"/>
        <v>491</v>
      </c>
      <c r="K18" s="7">
        <f t="shared" si="12"/>
        <v>1</v>
      </c>
      <c r="L18" s="9">
        <f t="shared" si="7"/>
        <v>0.12873563218390804</v>
      </c>
    </row>
    <row r="19" spans="1:12" ht="30" x14ac:dyDescent="0.25">
      <c r="A19" s="39" t="s">
        <v>22</v>
      </c>
      <c r="B19" s="37" t="s">
        <v>1</v>
      </c>
      <c r="C19" s="37"/>
      <c r="D19" s="37" t="s">
        <v>2</v>
      </c>
      <c r="E19" s="37"/>
      <c r="F19" s="37" t="s">
        <v>3</v>
      </c>
      <c r="G19" s="37"/>
      <c r="H19" s="37" t="s">
        <v>4</v>
      </c>
      <c r="I19" s="37"/>
      <c r="J19" s="37" t="s">
        <v>5</v>
      </c>
      <c r="K19" s="37"/>
      <c r="L19" s="5" t="s">
        <v>6</v>
      </c>
    </row>
    <row r="20" spans="1:12" x14ac:dyDescent="0.25">
      <c r="A20" s="40" t="s">
        <v>23</v>
      </c>
      <c r="B20" s="6">
        <v>56</v>
      </c>
      <c r="C20" s="7">
        <f t="shared" si="8"/>
        <v>0.12873563218390804</v>
      </c>
      <c r="D20" s="6">
        <v>63</v>
      </c>
      <c r="E20" s="7">
        <f t="shared" si="9"/>
        <v>0.13846153846153847</v>
      </c>
      <c r="F20" s="6">
        <v>51</v>
      </c>
      <c r="G20" s="7">
        <f t="shared" si="10"/>
        <v>0.11512415349887133</v>
      </c>
      <c r="H20" s="6">
        <v>46</v>
      </c>
      <c r="I20" s="7">
        <f t="shared" si="11"/>
        <v>0.10043668122270742</v>
      </c>
      <c r="J20" s="6">
        <v>46</v>
      </c>
      <c r="K20" s="7">
        <f t="shared" si="12"/>
        <v>9.368635437881874E-2</v>
      </c>
      <c r="L20" s="7">
        <f t="shared" ref="L20:L24" si="14">(J20-B20)/B20</f>
        <v>-0.17857142857142858</v>
      </c>
    </row>
    <row r="21" spans="1:12" x14ac:dyDescent="0.25">
      <c r="A21" s="40" t="s">
        <v>24</v>
      </c>
      <c r="B21" s="6">
        <v>165</v>
      </c>
      <c r="C21" s="7">
        <f t="shared" si="8"/>
        <v>0.37931034482758619</v>
      </c>
      <c r="D21" s="6">
        <v>181</v>
      </c>
      <c r="E21" s="7">
        <f t="shared" si="9"/>
        <v>0.39780219780219778</v>
      </c>
      <c r="F21" s="6">
        <v>186</v>
      </c>
      <c r="G21" s="7">
        <f t="shared" si="10"/>
        <v>0.41986455981941312</v>
      </c>
      <c r="H21" s="6">
        <v>175</v>
      </c>
      <c r="I21" s="7">
        <f t="shared" si="11"/>
        <v>0.38209606986899564</v>
      </c>
      <c r="J21" s="6">
        <v>180</v>
      </c>
      <c r="K21" s="7">
        <f t="shared" si="12"/>
        <v>0.36659877800407331</v>
      </c>
      <c r="L21" s="7">
        <f t="shared" si="14"/>
        <v>9.0909090909090912E-2</v>
      </c>
    </row>
    <row r="22" spans="1:12" x14ac:dyDescent="0.25">
      <c r="A22" s="40" t="s">
        <v>25</v>
      </c>
      <c r="B22" s="6">
        <v>129</v>
      </c>
      <c r="C22" s="7">
        <f t="shared" si="8"/>
        <v>0.29655172413793102</v>
      </c>
      <c r="D22" s="6">
        <v>138</v>
      </c>
      <c r="E22" s="7">
        <f t="shared" si="9"/>
        <v>0.30329670329670327</v>
      </c>
      <c r="F22" s="6">
        <v>127</v>
      </c>
      <c r="G22" s="7">
        <f t="shared" si="10"/>
        <v>0.28668171557562078</v>
      </c>
      <c r="H22" s="6">
        <v>152</v>
      </c>
      <c r="I22" s="7">
        <f t="shared" si="11"/>
        <v>0.33187772925764192</v>
      </c>
      <c r="J22" s="6">
        <v>179</v>
      </c>
      <c r="K22" s="7">
        <f t="shared" si="12"/>
        <v>0.36456211812627293</v>
      </c>
      <c r="L22" s="7">
        <f t="shared" si="14"/>
        <v>0.38759689922480622</v>
      </c>
    </row>
    <row r="23" spans="1:12" x14ac:dyDescent="0.25">
      <c r="A23" s="40" t="s">
        <v>26</v>
      </c>
      <c r="B23" s="6">
        <v>85</v>
      </c>
      <c r="C23" s="7">
        <f t="shared" si="8"/>
        <v>0.19540229885057472</v>
      </c>
      <c r="D23" s="6">
        <v>73</v>
      </c>
      <c r="E23" s="7">
        <f t="shared" si="9"/>
        <v>0.16043956043956045</v>
      </c>
      <c r="F23" s="6">
        <v>79</v>
      </c>
      <c r="G23" s="7">
        <f t="shared" si="10"/>
        <v>0.17832957110609482</v>
      </c>
      <c r="H23" s="6">
        <v>85</v>
      </c>
      <c r="I23" s="7">
        <f t="shared" si="11"/>
        <v>0.18558951965065501</v>
      </c>
      <c r="J23" s="6">
        <v>86</v>
      </c>
      <c r="K23" s="7">
        <f t="shared" si="12"/>
        <v>0.17515274949083504</v>
      </c>
      <c r="L23" s="7">
        <f t="shared" si="14"/>
        <v>1.1764705882352941E-2</v>
      </c>
    </row>
    <row r="24" spans="1:12" x14ac:dyDescent="0.25">
      <c r="A24" s="42" t="s">
        <v>10</v>
      </c>
      <c r="B24" s="8">
        <f>SUM(B20:B23)</f>
        <v>435</v>
      </c>
      <c r="C24" s="7">
        <f t="shared" si="8"/>
        <v>1</v>
      </c>
      <c r="D24" s="8">
        <f t="shared" ref="D24:J24" si="15">SUM(D20:D23)</f>
        <v>455</v>
      </c>
      <c r="E24" s="7">
        <f t="shared" si="9"/>
        <v>1</v>
      </c>
      <c r="F24" s="8">
        <f t="shared" si="15"/>
        <v>443</v>
      </c>
      <c r="G24" s="7">
        <f t="shared" si="10"/>
        <v>1</v>
      </c>
      <c r="H24" s="8">
        <f t="shared" si="15"/>
        <v>458</v>
      </c>
      <c r="I24" s="7">
        <f t="shared" si="11"/>
        <v>1</v>
      </c>
      <c r="J24" s="8">
        <f t="shared" si="15"/>
        <v>491</v>
      </c>
      <c r="K24" s="7">
        <f t="shared" si="12"/>
        <v>1</v>
      </c>
      <c r="L24" s="9">
        <f t="shared" si="14"/>
        <v>0.12873563218390804</v>
      </c>
    </row>
    <row r="25" spans="1:12" ht="30" x14ac:dyDescent="0.25">
      <c r="A25" s="43" t="s">
        <v>27</v>
      </c>
      <c r="B25" s="37" t="s">
        <v>1</v>
      </c>
      <c r="C25" s="37"/>
      <c r="D25" s="37" t="s">
        <v>2</v>
      </c>
      <c r="E25" s="37"/>
      <c r="F25" s="37" t="s">
        <v>3</v>
      </c>
      <c r="G25" s="37"/>
      <c r="H25" s="37" t="s">
        <v>4</v>
      </c>
      <c r="I25" s="37"/>
      <c r="J25" s="37" t="s">
        <v>5</v>
      </c>
      <c r="K25" s="37"/>
      <c r="L25" s="5" t="s">
        <v>6</v>
      </c>
    </row>
    <row r="26" spans="1:12" x14ac:dyDescent="0.25">
      <c r="A26" s="40" t="s">
        <v>28</v>
      </c>
      <c r="B26" s="6">
        <v>141</v>
      </c>
      <c r="C26" s="7">
        <f t="shared" si="8"/>
        <v>0.32413793103448274</v>
      </c>
      <c r="D26" s="6">
        <v>181</v>
      </c>
      <c r="E26" s="7">
        <f t="shared" si="9"/>
        <v>0.39780219780219778</v>
      </c>
      <c r="F26" s="6">
        <v>184</v>
      </c>
      <c r="G26" s="7">
        <f t="shared" si="10"/>
        <v>0.41534988713318283</v>
      </c>
      <c r="H26" s="6">
        <v>169</v>
      </c>
      <c r="I26" s="7">
        <f t="shared" si="11"/>
        <v>0.36899563318777295</v>
      </c>
      <c r="J26" s="6">
        <v>207</v>
      </c>
      <c r="K26" s="7">
        <f t="shared" si="12"/>
        <v>0.42158859470468429</v>
      </c>
      <c r="L26" s="7">
        <f t="shared" ref="L26:L31" si="16">(J26-B26)/B26</f>
        <v>0.46808510638297873</v>
      </c>
    </row>
    <row r="27" spans="1:12" x14ac:dyDescent="0.25">
      <c r="A27" s="40" t="s">
        <v>29</v>
      </c>
      <c r="B27" s="6">
        <v>57</v>
      </c>
      <c r="C27" s="7">
        <f t="shared" si="8"/>
        <v>0.1310344827586207</v>
      </c>
      <c r="D27" s="6">
        <v>55</v>
      </c>
      <c r="E27" s="7">
        <f t="shared" si="9"/>
        <v>0.12087912087912088</v>
      </c>
      <c r="F27" s="6">
        <v>51</v>
      </c>
      <c r="G27" s="7">
        <f t="shared" si="10"/>
        <v>0.11512415349887133</v>
      </c>
      <c r="H27" s="6">
        <v>55</v>
      </c>
      <c r="I27" s="7">
        <f t="shared" si="11"/>
        <v>0.12008733624454149</v>
      </c>
      <c r="J27" s="6">
        <v>57</v>
      </c>
      <c r="K27" s="7">
        <f t="shared" si="12"/>
        <v>0.11608961303462322</v>
      </c>
      <c r="L27" s="7">
        <f t="shared" si="16"/>
        <v>0</v>
      </c>
    </row>
    <row r="28" spans="1:12" x14ac:dyDescent="0.25">
      <c r="A28" s="40" t="s">
        <v>30</v>
      </c>
      <c r="B28" s="6">
        <v>101</v>
      </c>
      <c r="C28" s="7">
        <f t="shared" si="8"/>
        <v>0.23218390804597702</v>
      </c>
      <c r="D28" s="6">
        <v>96</v>
      </c>
      <c r="E28" s="7">
        <f t="shared" si="9"/>
        <v>0.21098901098901099</v>
      </c>
      <c r="F28" s="6">
        <v>107</v>
      </c>
      <c r="G28" s="7">
        <f t="shared" si="10"/>
        <v>0.24153498871331827</v>
      </c>
      <c r="H28" s="6">
        <v>139</v>
      </c>
      <c r="I28" s="7">
        <f t="shared" si="11"/>
        <v>0.30349344978165937</v>
      </c>
      <c r="J28" s="6">
        <v>151</v>
      </c>
      <c r="K28" s="7">
        <f t="shared" si="12"/>
        <v>0.3075356415478615</v>
      </c>
      <c r="L28" s="7">
        <f t="shared" si="16"/>
        <v>0.49504950495049505</v>
      </c>
    </row>
    <row r="29" spans="1:12" x14ac:dyDescent="0.25">
      <c r="A29" s="40" t="s">
        <v>31</v>
      </c>
      <c r="B29" s="6">
        <v>17</v>
      </c>
      <c r="C29" s="7">
        <f t="shared" si="8"/>
        <v>3.9080459770114942E-2</v>
      </c>
      <c r="D29" s="6">
        <v>15</v>
      </c>
      <c r="E29" s="7">
        <f t="shared" si="9"/>
        <v>3.2967032967032968E-2</v>
      </c>
      <c r="F29" s="6">
        <v>11</v>
      </c>
      <c r="G29" s="7">
        <f t="shared" si="10"/>
        <v>2.4830699774266364E-2</v>
      </c>
      <c r="H29" s="6">
        <v>20</v>
      </c>
      <c r="I29" s="7">
        <f t="shared" si="11"/>
        <v>4.3668122270742356E-2</v>
      </c>
      <c r="J29" s="6">
        <v>16</v>
      </c>
      <c r="K29" s="7">
        <f t="shared" si="12"/>
        <v>3.2586558044806514E-2</v>
      </c>
      <c r="L29" s="7">
        <f t="shared" si="16"/>
        <v>-5.8823529411764705E-2</v>
      </c>
    </row>
    <row r="30" spans="1:12" x14ac:dyDescent="0.25">
      <c r="A30" s="40" t="s">
        <v>32</v>
      </c>
      <c r="B30" s="6">
        <v>119</v>
      </c>
      <c r="C30" s="7">
        <f t="shared" si="8"/>
        <v>0.27356321839080461</v>
      </c>
      <c r="D30" s="6">
        <v>108</v>
      </c>
      <c r="E30" s="7">
        <f t="shared" si="9"/>
        <v>0.23736263736263735</v>
      </c>
      <c r="F30" s="6">
        <v>90</v>
      </c>
      <c r="G30" s="7">
        <f t="shared" si="10"/>
        <v>0.20316027088036118</v>
      </c>
      <c r="H30" s="6">
        <v>75</v>
      </c>
      <c r="I30" s="7">
        <f t="shared" si="11"/>
        <v>0.16375545851528384</v>
      </c>
      <c r="J30" s="6">
        <v>60</v>
      </c>
      <c r="K30" s="7">
        <f t="shared" si="12"/>
        <v>0.12219959266802444</v>
      </c>
      <c r="L30" s="7">
        <f t="shared" si="16"/>
        <v>-0.49579831932773111</v>
      </c>
    </row>
    <row r="31" spans="1:12" x14ac:dyDescent="0.25">
      <c r="A31" s="42" t="s">
        <v>10</v>
      </c>
      <c r="B31" s="8">
        <f>SUM(B26:B30)</f>
        <v>435</v>
      </c>
      <c r="C31" s="7">
        <f t="shared" si="8"/>
        <v>1</v>
      </c>
      <c r="D31" s="8">
        <f t="shared" ref="D31:J31" si="17">SUM(D26:D30)</f>
        <v>455</v>
      </c>
      <c r="E31" s="7">
        <f t="shared" si="9"/>
        <v>1</v>
      </c>
      <c r="F31" s="8">
        <f t="shared" si="17"/>
        <v>443</v>
      </c>
      <c r="G31" s="7">
        <f t="shared" si="10"/>
        <v>1</v>
      </c>
      <c r="H31" s="8">
        <f t="shared" si="17"/>
        <v>458</v>
      </c>
      <c r="I31" s="7">
        <f t="shared" si="11"/>
        <v>1</v>
      </c>
      <c r="J31" s="8">
        <f t="shared" si="17"/>
        <v>491</v>
      </c>
      <c r="K31" s="7">
        <f t="shared" si="12"/>
        <v>1</v>
      </c>
      <c r="L31" s="9">
        <f t="shared" si="16"/>
        <v>0.12873563218390804</v>
      </c>
    </row>
    <row r="32" spans="1:12" ht="30" x14ac:dyDescent="0.25">
      <c r="A32" s="39" t="s">
        <v>33</v>
      </c>
      <c r="B32" s="37" t="s">
        <v>1</v>
      </c>
      <c r="C32" s="37"/>
      <c r="D32" s="37" t="s">
        <v>2</v>
      </c>
      <c r="E32" s="37"/>
      <c r="F32" s="37" t="s">
        <v>3</v>
      </c>
      <c r="G32" s="37"/>
      <c r="H32" s="37" t="s">
        <v>4</v>
      </c>
      <c r="I32" s="37"/>
      <c r="J32" s="37" t="s">
        <v>5</v>
      </c>
      <c r="K32" s="37"/>
      <c r="L32" s="5" t="s">
        <v>6</v>
      </c>
    </row>
    <row r="33" spans="1:12" ht="30" x14ac:dyDescent="0.25">
      <c r="A33" s="44" t="s">
        <v>95</v>
      </c>
      <c r="B33" s="6">
        <v>323</v>
      </c>
      <c r="C33" s="7">
        <f t="shared" si="8"/>
        <v>0.74252873563218391</v>
      </c>
      <c r="D33" s="6">
        <v>341</v>
      </c>
      <c r="E33" s="7">
        <f t="shared" si="9"/>
        <v>0.74945054945054945</v>
      </c>
      <c r="F33" s="6">
        <v>340</v>
      </c>
      <c r="G33" s="7">
        <f t="shared" si="10"/>
        <v>0.76749435665914223</v>
      </c>
      <c r="H33" s="6">
        <v>351</v>
      </c>
      <c r="I33" s="7">
        <f t="shared" si="11"/>
        <v>0.76637554585152834</v>
      </c>
      <c r="J33" s="6">
        <v>362</v>
      </c>
      <c r="K33" s="7">
        <f t="shared" si="12"/>
        <v>0.7372708757637475</v>
      </c>
      <c r="L33" s="7">
        <f t="shared" ref="L33:L35" si="18">(J33-B33)/B33</f>
        <v>0.12074303405572756</v>
      </c>
    </row>
    <row r="34" spans="1:12" x14ac:dyDescent="0.25">
      <c r="A34" s="40" t="s">
        <v>34</v>
      </c>
      <c r="B34" s="6">
        <v>112</v>
      </c>
      <c r="C34" s="7">
        <f t="shared" si="8"/>
        <v>0.25747126436781609</v>
      </c>
      <c r="D34" s="6">
        <v>114</v>
      </c>
      <c r="E34" s="7">
        <f t="shared" si="9"/>
        <v>0.25054945054945055</v>
      </c>
      <c r="F34" s="6">
        <v>103</v>
      </c>
      <c r="G34" s="7">
        <f t="shared" si="10"/>
        <v>0.2325056433408578</v>
      </c>
      <c r="H34" s="6">
        <v>107</v>
      </c>
      <c r="I34" s="7">
        <f t="shared" si="11"/>
        <v>0.23362445414847161</v>
      </c>
      <c r="J34" s="6">
        <v>129</v>
      </c>
      <c r="K34" s="7">
        <f t="shared" si="12"/>
        <v>0.26272912423625255</v>
      </c>
      <c r="L34" s="7">
        <f t="shared" si="18"/>
        <v>0.15178571428571427</v>
      </c>
    </row>
    <row r="35" spans="1:12" x14ac:dyDescent="0.25">
      <c r="A35" s="42" t="s">
        <v>10</v>
      </c>
      <c r="B35" s="8">
        <f>SUM(B33:B34)</f>
        <v>435</v>
      </c>
      <c r="C35" s="7">
        <f t="shared" si="8"/>
        <v>1</v>
      </c>
      <c r="D35" s="8">
        <f t="shared" ref="D35:J35" si="19">SUM(D33:D34)</f>
        <v>455</v>
      </c>
      <c r="E35" s="7">
        <f t="shared" si="9"/>
        <v>1</v>
      </c>
      <c r="F35" s="8">
        <f t="shared" si="19"/>
        <v>443</v>
      </c>
      <c r="G35" s="7">
        <f t="shared" si="10"/>
        <v>1</v>
      </c>
      <c r="H35" s="8">
        <f t="shared" si="19"/>
        <v>458</v>
      </c>
      <c r="I35" s="7">
        <f t="shared" si="11"/>
        <v>1</v>
      </c>
      <c r="J35" s="8">
        <f t="shared" si="19"/>
        <v>491</v>
      </c>
      <c r="K35" s="7">
        <f t="shared" si="12"/>
        <v>1</v>
      </c>
      <c r="L35" s="9">
        <f t="shared" si="18"/>
        <v>0.12873563218390804</v>
      </c>
    </row>
  </sheetData>
  <mergeCells count="26">
    <mergeCell ref="B32:C32"/>
    <mergeCell ref="D32:E32"/>
    <mergeCell ref="F32:G32"/>
    <mergeCell ref="H32:I32"/>
    <mergeCell ref="J32:K32"/>
    <mergeCell ref="B25:C25"/>
    <mergeCell ref="D25:E25"/>
    <mergeCell ref="F25:G25"/>
    <mergeCell ref="H25:I25"/>
    <mergeCell ref="J25:K25"/>
    <mergeCell ref="B8:C8"/>
    <mergeCell ref="D8:E8"/>
    <mergeCell ref="F8:G8"/>
    <mergeCell ref="H8:I8"/>
    <mergeCell ref="J8:K8"/>
    <mergeCell ref="B19:C19"/>
    <mergeCell ref="D19:E19"/>
    <mergeCell ref="F19:G19"/>
    <mergeCell ref="H19:I19"/>
    <mergeCell ref="J19:K19"/>
    <mergeCell ref="A1:L2"/>
    <mergeCell ref="B3:C3"/>
    <mergeCell ref="D3:E3"/>
    <mergeCell ref="F3:G3"/>
    <mergeCell ref="H3:I3"/>
    <mergeCell ref="J3:K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5"/>
  <sheetViews>
    <sheetView workbookViewId="0">
      <selection activeCell="A40" sqref="A1:A1048576"/>
    </sheetView>
  </sheetViews>
  <sheetFormatPr defaultRowHeight="15" x14ac:dyDescent="0.25"/>
  <cols>
    <col min="1" max="1" width="38.140625" style="45" customWidth="1"/>
    <col min="2" max="2" width="18.5703125" style="10" customWidth="1"/>
    <col min="3" max="4" width="13.140625" style="10" customWidth="1"/>
    <col min="5" max="5" width="13.140625" style="18" customWidth="1"/>
    <col min="6" max="6" width="13.140625" style="10" customWidth="1"/>
    <col min="7" max="7" width="13.140625" style="18" customWidth="1"/>
    <col min="8" max="8" width="13.140625" style="19" customWidth="1"/>
  </cols>
  <sheetData>
    <row r="1" spans="1:8" x14ac:dyDescent="0.25">
      <c r="A1" s="34" t="s">
        <v>41</v>
      </c>
      <c r="B1" s="34"/>
      <c r="C1" s="34"/>
      <c r="D1" s="34"/>
      <c r="E1" s="34"/>
      <c r="F1" s="34"/>
      <c r="G1" s="34"/>
      <c r="H1" s="34"/>
    </row>
    <row r="2" spans="1:8" x14ac:dyDescent="0.25">
      <c r="A2" s="38"/>
      <c r="B2" s="38"/>
      <c r="C2" s="38"/>
      <c r="D2" s="38"/>
      <c r="E2" s="38"/>
      <c r="F2" s="38"/>
      <c r="G2" s="38"/>
      <c r="H2" s="38"/>
    </row>
    <row r="3" spans="1:8" ht="30" x14ac:dyDescent="0.25">
      <c r="A3" s="59" t="s">
        <v>36</v>
      </c>
      <c r="B3" s="2" t="s">
        <v>37</v>
      </c>
      <c r="C3" s="11" t="s">
        <v>90</v>
      </c>
      <c r="D3" s="11" t="s">
        <v>91</v>
      </c>
      <c r="E3" s="12" t="s">
        <v>92</v>
      </c>
      <c r="F3" s="11" t="s">
        <v>93</v>
      </c>
      <c r="G3" s="12" t="s">
        <v>38</v>
      </c>
      <c r="H3" s="13" t="s">
        <v>94</v>
      </c>
    </row>
    <row r="4" spans="1:8" x14ac:dyDescent="0.25">
      <c r="A4" s="56" t="s">
        <v>40</v>
      </c>
      <c r="B4" s="3" t="s">
        <v>1</v>
      </c>
      <c r="C4" s="3">
        <v>599</v>
      </c>
      <c r="D4" s="3">
        <v>527</v>
      </c>
      <c r="E4" s="14">
        <v>0.89502964576119837</v>
      </c>
      <c r="F4" s="3">
        <v>470</v>
      </c>
      <c r="G4" s="14">
        <v>0.79680427966539302</v>
      </c>
      <c r="H4" s="15" t="s">
        <v>14</v>
      </c>
    </row>
    <row r="5" spans="1:8" x14ac:dyDescent="0.25">
      <c r="A5" s="57"/>
      <c r="B5" s="3" t="s">
        <v>2</v>
      </c>
      <c r="C5" s="6">
        <v>643</v>
      </c>
      <c r="D5" s="6">
        <v>525</v>
      </c>
      <c r="E5" s="16">
        <v>0.87041314899976729</v>
      </c>
      <c r="F5" s="6">
        <v>484</v>
      </c>
      <c r="G5" s="16">
        <v>0.82168753436197561</v>
      </c>
      <c r="H5" s="17" t="s">
        <v>14</v>
      </c>
    </row>
    <row r="6" spans="1:8" x14ac:dyDescent="0.25">
      <c r="A6" s="57"/>
      <c r="B6" s="3" t="s">
        <v>3</v>
      </c>
      <c r="C6" s="6">
        <v>626</v>
      </c>
      <c r="D6" s="6">
        <v>519</v>
      </c>
      <c r="E6" s="16">
        <v>0.87726065944141118</v>
      </c>
      <c r="F6" s="6">
        <v>474</v>
      </c>
      <c r="G6" s="16">
        <v>0.83044750865115291</v>
      </c>
      <c r="H6" s="17" t="s">
        <v>14</v>
      </c>
    </row>
    <row r="7" spans="1:8" x14ac:dyDescent="0.25">
      <c r="A7" s="57"/>
      <c r="B7" s="3" t="s">
        <v>4</v>
      </c>
      <c r="C7" s="6">
        <v>646</v>
      </c>
      <c r="D7" s="6">
        <v>584</v>
      </c>
      <c r="E7" s="16">
        <v>0.89888020953855985</v>
      </c>
      <c r="F7" s="6">
        <v>521</v>
      </c>
      <c r="G7" s="16">
        <v>0.80746005211808203</v>
      </c>
      <c r="H7" s="17" t="s">
        <v>14</v>
      </c>
    </row>
    <row r="8" spans="1:8" x14ac:dyDescent="0.25">
      <c r="A8" s="58"/>
      <c r="B8" s="3" t="s">
        <v>5</v>
      </c>
      <c r="C8" s="6">
        <v>673</v>
      </c>
      <c r="D8" s="6">
        <v>619</v>
      </c>
      <c r="E8" s="16">
        <v>0.93275426626771596</v>
      </c>
      <c r="F8" s="6">
        <v>545</v>
      </c>
      <c r="G8" s="16">
        <v>0.84565831350764198</v>
      </c>
      <c r="H8" s="17" t="s">
        <v>14</v>
      </c>
    </row>
    <row r="10" spans="1:8" ht="30" x14ac:dyDescent="0.25">
      <c r="A10" s="39" t="s">
        <v>39</v>
      </c>
      <c r="B10" s="2" t="s">
        <v>37</v>
      </c>
      <c r="C10" s="11" t="s">
        <v>90</v>
      </c>
      <c r="D10" s="11" t="s">
        <v>91</v>
      </c>
      <c r="E10" s="12" t="s">
        <v>92</v>
      </c>
      <c r="F10" s="11" t="s">
        <v>93</v>
      </c>
      <c r="G10" s="12" t="s">
        <v>38</v>
      </c>
      <c r="H10" s="13" t="s">
        <v>94</v>
      </c>
    </row>
    <row r="11" spans="1:8" x14ac:dyDescent="0.25">
      <c r="A11" s="51" t="s">
        <v>42</v>
      </c>
      <c r="B11" s="3" t="s">
        <v>1</v>
      </c>
      <c r="C11" s="6">
        <v>20</v>
      </c>
      <c r="D11" s="6">
        <v>19</v>
      </c>
      <c r="E11" s="16">
        <v>0.95</v>
      </c>
      <c r="F11" s="6">
        <v>17</v>
      </c>
      <c r="G11" s="16">
        <v>0.85</v>
      </c>
      <c r="H11" s="17">
        <v>3.5263157894736841</v>
      </c>
    </row>
    <row r="12" spans="1:8" x14ac:dyDescent="0.25">
      <c r="A12" s="51"/>
      <c r="B12" s="3" t="s">
        <v>2</v>
      </c>
      <c r="C12" s="6">
        <v>15</v>
      </c>
      <c r="D12" s="6">
        <v>14</v>
      </c>
      <c r="E12" s="16">
        <v>0.93333333333333335</v>
      </c>
      <c r="F12" s="6">
        <v>13</v>
      </c>
      <c r="G12" s="16">
        <v>0.8666666666666667</v>
      </c>
      <c r="H12" s="17">
        <v>3.3571428571428572</v>
      </c>
    </row>
    <row r="13" spans="1:8" x14ac:dyDescent="0.25">
      <c r="A13" s="51"/>
      <c r="B13" s="3" t="s">
        <v>3</v>
      </c>
      <c r="C13" s="6">
        <v>21</v>
      </c>
      <c r="D13" s="6">
        <v>20</v>
      </c>
      <c r="E13" s="16">
        <v>0.95238095238095233</v>
      </c>
      <c r="F13" s="6">
        <v>20</v>
      </c>
      <c r="G13" s="16">
        <v>0.95238095238095233</v>
      </c>
      <c r="H13" s="17">
        <v>3.6</v>
      </c>
    </row>
    <row r="14" spans="1:8" x14ac:dyDescent="0.25">
      <c r="A14" s="51"/>
      <c r="B14" s="3" t="s">
        <v>4</v>
      </c>
      <c r="C14" s="6">
        <v>20</v>
      </c>
      <c r="D14" s="6">
        <v>18</v>
      </c>
      <c r="E14" s="16">
        <v>0.9</v>
      </c>
      <c r="F14" s="6">
        <v>18</v>
      </c>
      <c r="G14" s="16">
        <v>0.9</v>
      </c>
      <c r="H14" s="17">
        <v>3.5555555555555554</v>
      </c>
    </row>
    <row r="15" spans="1:8" x14ac:dyDescent="0.25">
      <c r="A15" s="51"/>
      <c r="B15" s="3" t="s">
        <v>5</v>
      </c>
      <c r="C15" s="6">
        <v>19</v>
      </c>
      <c r="D15" s="6">
        <v>18</v>
      </c>
      <c r="E15" s="16">
        <v>0.94736842105263153</v>
      </c>
      <c r="F15" s="6">
        <v>18</v>
      </c>
      <c r="G15" s="16">
        <v>0.94736842105263153</v>
      </c>
      <c r="H15" s="17">
        <v>3.5555555555555554</v>
      </c>
    </row>
    <row r="16" spans="1:8" ht="30" x14ac:dyDescent="0.25">
      <c r="A16" s="60"/>
      <c r="B16" s="2" t="s">
        <v>37</v>
      </c>
      <c r="C16" s="11" t="s">
        <v>90</v>
      </c>
      <c r="D16" s="11" t="s">
        <v>91</v>
      </c>
      <c r="E16" s="12" t="s">
        <v>92</v>
      </c>
      <c r="F16" s="11" t="s">
        <v>93</v>
      </c>
      <c r="G16" s="12" t="s">
        <v>38</v>
      </c>
      <c r="H16" s="13" t="s">
        <v>94</v>
      </c>
    </row>
    <row r="17" spans="1:8" x14ac:dyDescent="0.25">
      <c r="A17" s="51" t="s">
        <v>43</v>
      </c>
      <c r="B17" s="3" t="s">
        <v>1</v>
      </c>
      <c r="C17" s="6">
        <v>33</v>
      </c>
      <c r="D17" s="6">
        <v>23</v>
      </c>
      <c r="E17" s="16">
        <v>0.69696969696969702</v>
      </c>
      <c r="F17" s="6">
        <v>15</v>
      </c>
      <c r="G17" s="16">
        <v>0.45454545454545453</v>
      </c>
      <c r="H17" s="17">
        <v>2.2857142857142856</v>
      </c>
    </row>
    <row r="18" spans="1:8" x14ac:dyDescent="0.25">
      <c r="A18" s="51"/>
      <c r="B18" s="3" t="s">
        <v>2</v>
      </c>
      <c r="C18" s="6">
        <v>34</v>
      </c>
      <c r="D18" s="6">
        <v>16</v>
      </c>
      <c r="E18" s="16">
        <v>0.47058823529411764</v>
      </c>
      <c r="F18" s="6">
        <v>15</v>
      </c>
      <c r="G18" s="16">
        <v>0.44117647058823528</v>
      </c>
      <c r="H18" s="17">
        <v>2.9333333333333331</v>
      </c>
    </row>
    <row r="19" spans="1:8" x14ac:dyDescent="0.25">
      <c r="A19" s="51"/>
      <c r="B19" s="3" t="s">
        <v>3</v>
      </c>
      <c r="C19" s="6">
        <v>28</v>
      </c>
      <c r="D19" s="6">
        <v>22</v>
      </c>
      <c r="E19" s="16">
        <v>0.7857142857142857</v>
      </c>
      <c r="F19" s="6">
        <v>19</v>
      </c>
      <c r="G19" s="16">
        <v>0.6785714285714286</v>
      </c>
      <c r="H19" s="17">
        <v>3.0454545454545454</v>
      </c>
    </row>
    <row r="20" spans="1:8" x14ac:dyDescent="0.25">
      <c r="A20" s="51"/>
      <c r="B20" s="3" t="s">
        <v>4</v>
      </c>
      <c r="C20" s="6">
        <v>28</v>
      </c>
      <c r="D20" s="6">
        <v>22</v>
      </c>
      <c r="E20" s="16">
        <v>0.7857142857142857</v>
      </c>
      <c r="F20" s="6">
        <v>12</v>
      </c>
      <c r="G20" s="16">
        <v>0.42857142857142855</v>
      </c>
      <c r="H20" s="17">
        <v>1.5909090909090908</v>
      </c>
    </row>
    <row r="21" spans="1:8" x14ac:dyDescent="0.25">
      <c r="A21" s="51"/>
      <c r="B21" s="3" t="s">
        <v>5</v>
      </c>
      <c r="C21" s="6">
        <v>28</v>
      </c>
      <c r="D21" s="6">
        <v>24</v>
      </c>
      <c r="E21" s="16">
        <v>0.8571428571428571</v>
      </c>
      <c r="F21" s="6">
        <v>14</v>
      </c>
      <c r="G21" s="16">
        <v>0.5</v>
      </c>
      <c r="H21" s="17">
        <v>2</v>
      </c>
    </row>
    <row r="22" spans="1:8" ht="30" x14ac:dyDescent="0.25">
      <c r="A22" s="60"/>
      <c r="B22" s="2" t="s">
        <v>37</v>
      </c>
      <c r="C22" s="11" t="s">
        <v>90</v>
      </c>
      <c r="D22" s="11" t="s">
        <v>91</v>
      </c>
      <c r="E22" s="12" t="s">
        <v>92</v>
      </c>
      <c r="F22" s="11" t="s">
        <v>93</v>
      </c>
      <c r="G22" s="12" t="s">
        <v>38</v>
      </c>
      <c r="H22" s="13" t="s">
        <v>94</v>
      </c>
    </row>
    <row r="23" spans="1:8" x14ac:dyDescent="0.25">
      <c r="A23" s="51" t="s">
        <v>44</v>
      </c>
      <c r="B23" s="3" t="s">
        <v>1</v>
      </c>
      <c r="C23" s="6">
        <v>26</v>
      </c>
      <c r="D23" s="6">
        <v>26</v>
      </c>
      <c r="E23" s="16">
        <v>1</v>
      </c>
      <c r="F23" s="6">
        <v>22</v>
      </c>
      <c r="G23" s="16">
        <v>0.84615384615384615</v>
      </c>
      <c r="H23" s="17">
        <v>2.6538461538461537</v>
      </c>
    </row>
    <row r="24" spans="1:8" x14ac:dyDescent="0.25">
      <c r="A24" s="51"/>
      <c r="B24" s="3" t="s">
        <v>2</v>
      </c>
      <c r="C24" s="6">
        <v>36</v>
      </c>
      <c r="D24" s="6">
        <v>30</v>
      </c>
      <c r="E24" s="16">
        <v>0.83333333333333337</v>
      </c>
      <c r="F24" s="6">
        <v>29</v>
      </c>
      <c r="G24" s="16">
        <v>0.80555555555555558</v>
      </c>
      <c r="H24" s="17">
        <v>3.7</v>
      </c>
    </row>
    <row r="25" spans="1:8" x14ac:dyDescent="0.25">
      <c r="A25" s="51"/>
      <c r="B25" s="3" t="s">
        <v>3</v>
      </c>
      <c r="C25" s="6">
        <v>17</v>
      </c>
      <c r="D25" s="6">
        <v>17</v>
      </c>
      <c r="E25" s="16">
        <v>1</v>
      </c>
      <c r="F25" s="6">
        <v>17</v>
      </c>
      <c r="G25" s="16">
        <v>1</v>
      </c>
      <c r="H25" s="17">
        <v>3.5882352941176472</v>
      </c>
    </row>
    <row r="26" spans="1:8" x14ac:dyDescent="0.25">
      <c r="A26" s="51"/>
      <c r="B26" s="3" t="s">
        <v>4</v>
      </c>
      <c r="C26" s="3" t="s">
        <v>14</v>
      </c>
      <c r="D26" s="3" t="s">
        <v>14</v>
      </c>
      <c r="E26" s="16" t="s">
        <v>14</v>
      </c>
      <c r="F26" s="3" t="s">
        <v>14</v>
      </c>
      <c r="G26" s="16" t="s">
        <v>14</v>
      </c>
      <c r="H26" s="17" t="s">
        <v>14</v>
      </c>
    </row>
    <row r="27" spans="1:8" x14ac:dyDescent="0.25">
      <c r="A27" s="51"/>
      <c r="B27" s="3" t="s">
        <v>5</v>
      </c>
      <c r="C27" s="6">
        <v>35</v>
      </c>
      <c r="D27" s="6">
        <v>35</v>
      </c>
      <c r="E27" s="16">
        <v>1</v>
      </c>
      <c r="F27" s="6">
        <v>34</v>
      </c>
      <c r="G27" s="16">
        <v>0.97142857142857142</v>
      </c>
      <c r="H27" s="17">
        <v>2.9714285714285715</v>
      </c>
    </row>
    <row r="28" spans="1:8" ht="30" x14ac:dyDescent="0.25">
      <c r="A28" s="60"/>
      <c r="B28" s="2" t="s">
        <v>37</v>
      </c>
      <c r="C28" s="11" t="s">
        <v>90</v>
      </c>
      <c r="D28" s="11" t="s">
        <v>91</v>
      </c>
      <c r="E28" s="12" t="s">
        <v>92</v>
      </c>
      <c r="F28" s="11" t="s">
        <v>93</v>
      </c>
      <c r="G28" s="12" t="s">
        <v>38</v>
      </c>
      <c r="H28" s="13" t="s">
        <v>94</v>
      </c>
    </row>
    <row r="29" spans="1:8" x14ac:dyDescent="0.25">
      <c r="A29" s="51" t="s">
        <v>45</v>
      </c>
      <c r="B29" s="3" t="s">
        <v>1</v>
      </c>
      <c r="C29" s="6">
        <v>34</v>
      </c>
      <c r="D29" s="6">
        <v>30</v>
      </c>
      <c r="E29" s="16">
        <v>0.88235294117647056</v>
      </c>
      <c r="F29" s="6">
        <v>30</v>
      </c>
      <c r="G29" s="16">
        <v>0.88235294117647056</v>
      </c>
      <c r="H29" s="17">
        <v>2.9333333333333331</v>
      </c>
    </row>
    <row r="30" spans="1:8" x14ac:dyDescent="0.25">
      <c r="A30" s="51"/>
      <c r="B30" s="3" t="s">
        <v>2</v>
      </c>
      <c r="C30" s="6">
        <v>31</v>
      </c>
      <c r="D30" s="6">
        <v>31</v>
      </c>
      <c r="E30" s="16">
        <v>1</v>
      </c>
      <c r="F30" s="6">
        <v>29</v>
      </c>
      <c r="G30" s="16">
        <v>0.93548387096774188</v>
      </c>
      <c r="H30" s="17">
        <v>2.3548387096774195</v>
      </c>
    </row>
    <row r="31" spans="1:8" x14ac:dyDescent="0.25">
      <c r="A31" s="51"/>
      <c r="B31" s="3" t="s">
        <v>3</v>
      </c>
      <c r="C31" s="6">
        <v>35</v>
      </c>
      <c r="D31" s="6">
        <v>31</v>
      </c>
      <c r="E31" s="16">
        <v>0.88571428571428568</v>
      </c>
      <c r="F31" s="6">
        <v>25</v>
      </c>
      <c r="G31" s="16">
        <v>0.7142857142857143</v>
      </c>
      <c r="H31" s="17">
        <v>2.774193548387097</v>
      </c>
    </row>
    <row r="32" spans="1:8" x14ac:dyDescent="0.25">
      <c r="A32" s="51"/>
      <c r="B32" s="3" t="s">
        <v>4</v>
      </c>
      <c r="C32" s="6">
        <v>36</v>
      </c>
      <c r="D32" s="6">
        <v>34</v>
      </c>
      <c r="E32" s="16">
        <v>0.94444444444444442</v>
      </c>
      <c r="F32" s="6">
        <v>32</v>
      </c>
      <c r="G32" s="16">
        <v>0.88888888888888884</v>
      </c>
      <c r="H32" s="17">
        <v>3</v>
      </c>
    </row>
    <row r="33" spans="1:8" x14ac:dyDescent="0.25">
      <c r="A33" s="51"/>
      <c r="B33" s="3" t="s">
        <v>5</v>
      </c>
      <c r="C33" s="6">
        <v>33</v>
      </c>
      <c r="D33" s="6">
        <v>31</v>
      </c>
      <c r="E33" s="16">
        <v>0.93939393939393945</v>
      </c>
      <c r="F33" s="6">
        <v>26</v>
      </c>
      <c r="G33" s="16">
        <v>0.78787878787878785</v>
      </c>
      <c r="H33" s="17">
        <v>2.8774193548387093</v>
      </c>
    </row>
    <row r="34" spans="1:8" ht="30" x14ac:dyDescent="0.25">
      <c r="A34" s="60"/>
      <c r="B34" s="2" t="s">
        <v>37</v>
      </c>
      <c r="C34" s="11" t="s">
        <v>90</v>
      </c>
      <c r="D34" s="11" t="s">
        <v>91</v>
      </c>
      <c r="E34" s="12" t="s">
        <v>92</v>
      </c>
      <c r="F34" s="11" t="s">
        <v>93</v>
      </c>
      <c r="G34" s="12" t="s">
        <v>38</v>
      </c>
      <c r="H34" s="13" t="s">
        <v>94</v>
      </c>
    </row>
    <row r="35" spans="1:8" x14ac:dyDescent="0.25">
      <c r="A35" s="51" t="s">
        <v>46</v>
      </c>
      <c r="B35" s="3" t="s">
        <v>1</v>
      </c>
      <c r="C35" s="6">
        <v>160</v>
      </c>
      <c r="D35" s="6">
        <v>138</v>
      </c>
      <c r="E35" s="16">
        <v>0.86250000000000004</v>
      </c>
      <c r="F35" s="6">
        <v>122</v>
      </c>
      <c r="G35" s="16">
        <v>0.76249999999999996</v>
      </c>
      <c r="H35" s="17">
        <v>2.9420289855072466</v>
      </c>
    </row>
    <row r="36" spans="1:8" x14ac:dyDescent="0.25">
      <c r="A36" s="51"/>
      <c r="B36" s="3" t="s">
        <v>2</v>
      </c>
      <c r="C36" s="6">
        <v>149</v>
      </c>
      <c r="D36" s="6">
        <v>107</v>
      </c>
      <c r="E36" s="16">
        <v>0.71812080536912748</v>
      </c>
      <c r="F36" s="6">
        <v>92</v>
      </c>
      <c r="G36" s="16">
        <v>0.6174496644295302</v>
      </c>
      <c r="H36" s="17">
        <v>2.5884615384615386</v>
      </c>
    </row>
    <row r="37" spans="1:8" x14ac:dyDescent="0.25">
      <c r="A37" s="51"/>
      <c r="B37" s="3" t="s">
        <v>3</v>
      </c>
      <c r="C37" s="6">
        <v>163</v>
      </c>
      <c r="D37" s="6">
        <v>115</v>
      </c>
      <c r="E37" s="16">
        <v>0.70552147239263807</v>
      </c>
      <c r="F37" s="6">
        <v>100</v>
      </c>
      <c r="G37" s="16">
        <v>0.61349693251533743</v>
      </c>
      <c r="H37" s="17">
        <v>2.7043478260869565</v>
      </c>
    </row>
    <row r="38" spans="1:8" x14ac:dyDescent="0.25">
      <c r="A38" s="51"/>
      <c r="B38" s="3" t="s">
        <v>4</v>
      </c>
      <c r="C38" s="6">
        <v>143</v>
      </c>
      <c r="D38" s="6">
        <v>126</v>
      </c>
      <c r="E38" s="16">
        <v>0.88111888111888115</v>
      </c>
      <c r="F38" s="6">
        <v>114</v>
      </c>
      <c r="G38" s="16">
        <v>0.79720279720279719</v>
      </c>
      <c r="H38" s="17">
        <v>2.9359999999999999</v>
      </c>
    </row>
    <row r="39" spans="1:8" x14ac:dyDescent="0.25">
      <c r="A39" s="51"/>
      <c r="B39" s="3" t="s">
        <v>5</v>
      </c>
      <c r="C39" s="6">
        <v>145</v>
      </c>
      <c r="D39" s="6">
        <v>137</v>
      </c>
      <c r="E39" s="16">
        <v>0.94482758620689655</v>
      </c>
      <c r="F39" s="6">
        <v>115</v>
      </c>
      <c r="G39" s="16">
        <v>0.7931034482758621</v>
      </c>
      <c r="H39" s="17">
        <v>2.7705882352941176</v>
      </c>
    </row>
    <row r="40" spans="1:8" ht="30" x14ac:dyDescent="0.25">
      <c r="A40" s="60"/>
      <c r="B40" s="2" t="s">
        <v>37</v>
      </c>
      <c r="C40" s="11" t="s">
        <v>90</v>
      </c>
      <c r="D40" s="11" t="s">
        <v>91</v>
      </c>
      <c r="E40" s="12" t="s">
        <v>92</v>
      </c>
      <c r="F40" s="11" t="s">
        <v>93</v>
      </c>
      <c r="G40" s="12" t="s">
        <v>38</v>
      </c>
      <c r="H40" s="13" t="s">
        <v>94</v>
      </c>
    </row>
    <row r="41" spans="1:8" x14ac:dyDescent="0.25">
      <c r="A41" s="51" t="s">
        <v>47</v>
      </c>
      <c r="B41" s="3" t="s">
        <v>1</v>
      </c>
      <c r="C41" s="6">
        <v>31</v>
      </c>
      <c r="D41" s="6">
        <v>27</v>
      </c>
      <c r="E41" s="16">
        <v>0.87096774193548387</v>
      </c>
      <c r="F41" s="6">
        <v>27</v>
      </c>
      <c r="G41" s="16">
        <v>0.87096774193548387</v>
      </c>
      <c r="H41" s="17">
        <v>3</v>
      </c>
    </row>
    <row r="42" spans="1:8" x14ac:dyDescent="0.25">
      <c r="A42" s="51"/>
      <c r="B42" s="3" t="s">
        <v>2</v>
      </c>
      <c r="C42" s="6">
        <v>32</v>
      </c>
      <c r="D42" s="6">
        <v>30</v>
      </c>
      <c r="E42" s="16">
        <v>0.9375</v>
      </c>
      <c r="F42" s="6">
        <v>26</v>
      </c>
      <c r="G42" s="16">
        <v>0.8125</v>
      </c>
      <c r="H42" s="17">
        <v>2.8333333333333335</v>
      </c>
    </row>
    <row r="43" spans="1:8" x14ac:dyDescent="0.25">
      <c r="A43" s="51"/>
      <c r="B43" s="3" t="s">
        <v>3</v>
      </c>
      <c r="C43" s="6">
        <v>30</v>
      </c>
      <c r="D43" s="6">
        <v>28</v>
      </c>
      <c r="E43" s="16">
        <v>0.93333333333333335</v>
      </c>
      <c r="F43" s="6">
        <v>28</v>
      </c>
      <c r="G43" s="16">
        <v>0.93333333333333335</v>
      </c>
      <c r="H43" s="17">
        <v>3.3571428571428572</v>
      </c>
    </row>
    <row r="44" spans="1:8" x14ac:dyDescent="0.25">
      <c r="A44" s="51"/>
      <c r="B44" s="3" t="s">
        <v>4</v>
      </c>
      <c r="C44" s="6">
        <v>33</v>
      </c>
      <c r="D44" s="6">
        <v>33</v>
      </c>
      <c r="E44" s="16">
        <v>1</v>
      </c>
      <c r="F44" s="6">
        <v>30</v>
      </c>
      <c r="G44" s="16">
        <v>0.90909090909090906</v>
      </c>
      <c r="H44" s="17">
        <v>2.8787878787878789</v>
      </c>
    </row>
    <row r="45" spans="1:8" x14ac:dyDescent="0.25">
      <c r="A45" s="51"/>
      <c r="B45" s="3" t="s">
        <v>5</v>
      </c>
      <c r="C45" s="6">
        <v>30</v>
      </c>
      <c r="D45" s="6">
        <v>28</v>
      </c>
      <c r="E45" s="16">
        <v>0.93333333333333335</v>
      </c>
      <c r="F45" s="6">
        <v>26</v>
      </c>
      <c r="G45" s="16">
        <v>0.8666666666666667</v>
      </c>
      <c r="H45" s="17">
        <v>2.9285714285714284</v>
      </c>
    </row>
    <row r="46" spans="1:8" ht="30" x14ac:dyDescent="0.25">
      <c r="A46" s="60"/>
      <c r="B46" s="2" t="s">
        <v>37</v>
      </c>
      <c r="C46" s="11" t="s">
        <v>90</v>
      </c>
      <c r="D46" s="11" t="s">
        <v>91</v>
      </c>
      <c r="E46" s="12" t="s">
        <v>92</v>
      </c>
      <c r="F46" s="11" t="s">
        <v>93</v>
      </c>
      <c r="G46" s="12" t="s">
        <v>38</v>
      </c>
      <c r="H46" s="13" t="s">
        <v>94</v>
      </c>
    </row>
    <row r="47" spans="1:8" x14ac:dyDescent="0.25">
      <c r="A47" s="51" t="s">
        <v>48</v>
      </c>
      <c r="B47" s="3" t="s">
        <v>1</v>
      </c>
      <c r="C47" s="6">
        <v>30</v>
      </c>
      <c r="D47" s="6">
        <v>30</v>
      </c>
      <c r="E47" s="16">
        <v>1</v>
      </c>
      <c r="F47" s="6">
        <v>21</v>
      </c>
      <c r="G47" s="16">
        <v>0.7</v>
      </c>
      <c r="H47" s="17">
        <v>2.4</v>
      </c>
    </row>
    <row r="48" spans="1:8" x14ac:dyDescent="0.25">
      <c r="A48" s="51"/>
      <c r="B48" s="3" t="s">
        <v>2</v>
      </c>
      <c r="C48" s="6">
        <v>34</v>
      </c>
      <c r="D48" s="6">
        <v>33</v>
      </c>
      <c r="E48" s="16">
        <v>0.97058823529411764</v>
      </c>
      <c r="F48" s="6">
        <v>33</v>
      </c>
      <c r="G48" s="16">
        <v>0.97058823529411764</v>
      </c>
      <c r="H48" s="17">
        <v>2.9090909090909092</v>
      </c>
    </row>
    <row r="49" spans="1:8" x14ac:dyDescent="0.25">
      <c r="A49" s="51"/>
      <c r="B49" s="3" t="s">
        <v>3</v>
      </c>
      <c r="C49" s="6">
        <v>25</v>
      </c>
      <c r="D49" s="6">
        <v>23</v>
      </c>
      <c r="E49" s="16">
        <v>0.92</v>
      </c>
      <c r="F49" s="6">
        <v>23</v>
      </c>
      <c r="G49" s="16">
        <v>0.92</v>
      </c>
      <c r="H49" s="17">
        <v>2.652173913043478</v>
      </c>
    </row>
    <row r="50" spans="1:8" x14ac:dyDescent="0.25">
      <c r="A50" s="51"/>
      <c r="B50" s="3" t="s">
        <v>4</v>
      </c>
      <c r="C50" s="6">
        <v>28</v>
      </c>
      <c r="D50" s="6">
        <v>25</v>
      </c>
      <c r="E50" s="16">
        <v>0.8928571428571429</v>
      </c>
      <c r="F50" s="6">
        <v>16</v>
      </c>
      <c r="G50" s="16">
        <v>0.5714285714285714</v>
      </c>
      <c r="H50" s="17">
        <v>2</v>
      </c>
    </row>
    <row r="51" spans="1:8" x14ac:dyDescent="0.25">
      <c r="A51" s="51"/>
      <c r="B51" s="3" t="s">
        <v>5</v>
      </c>
      <c r="C51" s="6">
        <v>29</v>
      </c>
      <c r="D51" s="6">
        <v>28</v>
      </c>
      <c r="E51" s="16">
        <v>0.96551724137931039</v>
      </c>
      <c r="F51" s="6">
        <v>21</v>
      </c>
      <c r="G51" s="16">
        <v>0.72413793103448276</v>
      </c>
      <c r="H51" s="17">
        <v>2.2857142857142856</v>
      </c>
    </row>
    <row r="52" spans="1:8" ht="30" x14ac:dyDescent="0.25">
      <c r="A52" s="39"/>
      <c r="B52" s="2" t="s">
        <v>37</v>
      </c>
      <c r="C52" s="11" t="s">
        <v>90</v>
      </c>
      <c r="D52" s="11" t="s">
        <v>91</v>
      </c>
      <c r="E52" s="12" t="s">
        <v>92</v>
      </c>
      <c r="F52" s="11" t="s">
        <v>93</v>
      </c>
      <c r="G52" s="12" t="s">
        <v>38</v>
      </c>
      <c r="H52" s="13" t="s">
        <v>94</v>
      </c>
    </row>
    <row r="53" spans="1:8" x14ac:dyDescent="0.25">
      <c r="A53" s="51" t="s">
        <v>49</v>
      </c>
      <c r="B53" s="3" t="s">
        <v>1</v>
      </c>
      <c r="C53" s="6">
        <v>33</v>
      </c>
      <c r="D53" s="6">
        <v>31</v>
      </c>
      <c r="E53" s="16">
        <v>0.93939393939393945</v>
      </c>
      <c r="F53" s="6">
        <v>28</v>
      </c>
      <c r="G53" s="16">
        <v>0.84848484848484851</v>
      </c>
      <c r="H53" s="17">
        <v>3</v>
      </c>
    </row>
    <row r="54" spans="1:8" x14ac:dyDescent="0.25">
      <c r="A54" s="51"/>
      <c r="B54" s="3" t="s">
        <v>2</v>
      </c>
      <c r="C54" s="6">
        <v>27</v>
      </c>
      <c r="D54" s="6">
        <v>27</v>
      </c>
      <c r="E54" s="16">
        <v>1</v>
      </c>
      <c r="F54" s="6">
        <v>25</v>
      </c>
      <c r="G54" s="16">
        <v>0.92592592592592593</v>
      </c>
      <c r="H54" s="17">
        <v>3.2592592592592591</v>
      </c>
    </row>
    <row r="55" spans="1:8" x14ac:dyDescent="0.25">
      <c r="A55" s="51"/>
      <c r="B55" s="3" t="s">
        <v>3</v>
      </c>
      <c r="C55" s="6">
        <v>31</v>
      </c>
      <c r="D55" s="6">
        <v>25</v>
      </c>
      <c r="E55" s="16">
        <v>0.80645161290322576</v>
      </c>
      <c r="F55" s="6">
        <v>24</v>
      </c>
      <c r="G55" s="16">
        <v>0.77419354838709675</v>
      </c>
      <c r="H55" s="17">
        <v>2.92</v>
      </c>
    </row>
    <row r="56" spans="1:8" x14ac:dyDescent="0.25">
      <c r="A56" s="51"/>
      <c r="B56" s="3" t="s">
        <v>4</v>
      </c>
      <c r="C56" s="6">
        <v>38</v>
      </c>
      <c r="D56" s="6">
        <v>38</v>
      </c>
      <c r="E56" s="16">
        <v>1</v>
      </c>
      <c r="F56" s="6">
        <v>36</v>
      </c>
      <c r="G56" s="16">
        <v>0.94736842105263153</v>
      </c>
      <c r="H56" s="17">
        <v>3.2162162162162162</v>
      </c>
    </row>
    <row r="57" spans="1:8" x14ac:dyDescent="0.25">
      <c r="A57" s="51"/>
      <c r="B57" s="3" t="s">
        <v>5</v>
      </c>
      <c r="C57" s="6">
        <v>27</v>
      </c>
      <c r="D57" s="6">
        <v>26</v>
      </c>
      <c r="E57" s="16">
        <v>0.96296296296296291</v>
      </c>
      <c r="F57" s="6">
        <v>25</v>
      </c>
      <c r="G57" s="16">
        <v>0.92592592592592593</v>
      </c>
      <c r="H57" s="17">
        <v>3.2307692307692308</v>
      </c>
    </row>
    <row r="58" spans="1:8" ht="30" x14ac:dyDescent="0.25">
      <c r="A58" s="60"/>
      <c r="B58" s="2" t="s">
        <v>37</v>
      </c>
      <c r="C58" s="11" t="s">
        <v>90</v>
      </c>
      <c r="D58" s="11" t="s">
        <v>91</v>
      </c>
      <c r="E58" s="12" t="s">
        <v>92</v>
      </c>
      <c r="F58" s="11" t="s">
        <v>93</v>
      </c>
      <c r="G58" s="12" t="s">
        <v>38</v>
      </c>
      <c r="H58" s="13" t="s">
        <v>94</v>
      </c>
    </row>
    <row r="59" spans="1:8" x14ac:dyDescent="0.25">
      <c r="A59" s="51" t="s">
        <v>50</v>
      </c>
      <c r="B59" s="3" t="s">
        <v>1</v>
      </c>
      <c r="C59" s="6">
        <v>34</v>
      </c>
      <c r="D59" s="6">
        <v>33</v>
      </c>
      <c r="E59" s="16">
        <v>0.97058823529411764</v>
      </c>
      <c r="F59" s="6">
        <v>31</v>
      </c>
      <c r="G59" s="16">
        <v>0.91176470588235292</v>
      </c>
      <c r="H59" s="17">
        <v>2.9696969696969697</v>
      </c>
    </row>
    <row r="60" spans="1:8" x14ac:dyDescent="0.25">
      <c r="A60" s="51"/>
      <c r="B60" s="3" t="s">
        <v>2</v>
      </c>
      <c r="C60" s="6">
        <v>35</v>
      </c>
      <c r="D60" s="6">
        <v>33</v>
      </c>
      <c r="E60" s="16">
        <v>0.94285714285714284</v>
      </c>
      <c r="F60" s="6">
        <v>33</v>
      </c>
      <c r="G60" s="16">
        <v>0.94285714285714284</v>
      </c>
      <c r="H60" s="17">
        <v>2.7575757575757578</v>
      </c>
    </row>
    <row r="61" spans="1:8" x14ac:dyDescent="0.25">
      <c r="A61" s="51"/>
      <c r="B61" s="3" t="s">
        <v>3</v>
      </c>
      <c r="C61" s="6">
        <v>32</v>
      </c>
      <c r="D61" s="6">
        <v>29</v>
      </c>
      <c r="E61" s="16">
        <v>0.90625</v>
      </c>
      <c r="F61" s="6">
        <v>27</v>
      </c>
      <c r="G61" s="16">
        <v>0.84375</v>
      </c>
      <c r="H61" s="17">
        <v>2.6896551724137931</v>
      </c>
    </row>
    <row r="62" spans="1:8" x14ac:dyDescent="0.25">
      <c r="A62" s="51"/>
      <c r="B62" s="3" t="s">
        <v>4</v>
      </c>
      <c r="C62" s="6">
        <v>29</v>
      </c>
      <c r="D62" s="6">
        <v>29</v>
      </c>
      <c r="E62" s="16">
        <v>1</v>
      </c>
      <c r="F62" s="6">
        <v>24</v>
      </c>
      <c r="G62" s="16">
        <v>0.82758620689655171</v>
      </c>
      <c r="H62" s="17">
        <v>2.5172413793103448</v>
      </c>
    </row>
    <row r="63" spans="1:8" x14ac:dyDescent="0.25">
      <c r="A63" s="51"/>
      <c r="B63" s="3" t="s">
        <v>5</v>
      </c>
      <c r="C63" s="6">
        <v>18</v>
      </c>
      <c r="D63" s="6">
        <v>16</v>
      </c>
      <c r="E63" s="16">
        <v>0.88888888888888884</v>
      </c>
      <c r="F63" s="6">
        <v>15</v>
      </c>
      <c r="G63" s="16">
        <v>0.83333333333333337</v>
      </c>
      <c r="H63" s="17">
        <v>3.3125</v>
      </c>
    </row>
    <row r="64" spans="1:8" ht="30" x14ac:dyDescent="0.25">
      <c r="A64" s="60"/>
      <c r="B64" s="2" t="s">
        <v>37</v>
      </c>
      <c r="C64" s="11" t="s">
        <v>90</v>
      </c>
      <c r="D64" s="11" t="s">
        <v>91</v>
      </c>
      <c r="E64" s="12" t="s">
        <v>92</v>
      </c>
      <c r="F64" s="11" t="s">
        <v>93</v>
      </c>
      <c r="G64" s="12" t="s">
        <v>38</v>
      </c>
      <c r="H64" s="13" t="s">
        <v>94</v>
      </c>
    </row>
    <row r="65" spans="1:8" x14ac:dyDescent="0.25">
      <c r="A65" s="51" t="s">
        <v>51</v>
      </c>
      <c r="B65" s="3" t="s">
        <v>1</v>
      </c>
      <c r="C65" s="6">
        <v>33</v>
      </c>
      <c r="D65" s="6">
        <v>29</v>
      </c>
      <c r="E65" s="16">
        <v>0.87878787878787878</v>
      </c>
      <c r="F65" s="6">
        <v>29</v>
      </c>
      <c r="G65" s="16">
        <v>0.87878787878787878</v>
      </c>
      <c r="H65" s="17">
        <v>3.2448275862068963</v>
      </c>
    </row>
    <row r="66" spans="1:8" x14ac:dyDescent="0.25">
      <c r="A66" s="51"/>
      <c r="B66" s="3" t="s">
        <v>2</v>
      </c>
      <c r="C66" s="6">
        <v>37</v>
      </c>
      <c r="D66" s="6">
        <v>37</v>
      </c>
      <c r="E66" s="16">
        <v>1</v>
      </c>
      <c r="F66" s="6">
        <v>36</v>
      </c>
      <c r="G66" s="16">
        <v>0.97297297297297303</v>
      </c>
      <c r="H66" s="17">
        <v>3.1216216216216215</v>
      </c>
    </row>
    <row r="67" spans="1:8" x14ac:dyDescent="0.25">
      <c r="A67" s="51"/>
      <c r="B67" s="3" t="s">
        <v>3</v>
      </c>
      <c r="C67" s="6">
        <v>34</v>
      </c>
      <c r="D67" s="6">
        <v>34</v>
      </c>
      <c r="E67" s="16">
        <v>1</v>
      </c>
      <c r="F67" s="6">
        <v>34</v>
      </c>
      <c r="G67" s="16">
        <v>1</v>
      </c>
      <c r="H67" s="17">
        <v>3.1147058823529417</v>
      </c>
    </row>
    <row r="68" spans="1:8" x14ac:dyDescent="0.25">
      <c r="A68" s="51"/>
      <c r="B68" s="3" t="s">
        <v>4</v>
      </c>
      <c r="C68" s="3">
        <v>35</v>
      </c>
      <c r="D68" s="3">
        <v>35</v>
      </c>
      <c r="E68" s="16">
        <v>1</v>
      </c>
      <c r="F68" s="3">
        <v>35</v>
      </c>
      <c r="G68" s="16">
        <v>1</v>
      </c>
      <c r="H68" s="17">
        <v>3.2857142857142856</v>
      </c>
    </row>
    <row r="69" spans="1:8" x14ac:dyDescent="0.25">
      <c r="A69" s="51"/>
      <c r="B69" s="3" t="s">
        <v>5</v>
      </c>
      <c r="C69" s="6" t="s">
        <v>14</v>
      </c>
      <c r="D69" s="6" t="s">
        <v>14</v>
      </c>
      <c r="E69" s="16" t="s">
        <v>14</v>
      </c>
      <c r="F69" s="6" t="s">
        <v>14</v>
      </c>
      <c r="G69" s="16" t="s">
        <v>14</v>
      </c>
      <c r="H69" s="17" t="s">
        <v>14</v>
      </c>
    </row>
    <row r="70" spans="1:8" ht="30" x14ac:dyDescent="0.25">
      <c r="A70" s="60"/>
      <c r="B70" s="2" t="s">
        <v>37</v>
      </c>
      <c r="C70" s="11" t="s">
        <v>90</v>
      </c>
      <c r="D70" s="11" t="s">
        <v>91</v>
      </c>
      <c r="E70" s="12" t="s">
        <v>92</v>
      </c>
      <c r="F70" s="11" t="s">
        <v>93</v>
      </c>
      <c r="G70" s="12" t="s">
        <v>38</v>
      </c>
      <c r="H70" s="13" t="s">
        <v>94</v>
      </c>
    </row>
    <row r="71" spans="1:8" x14ac:dyDescent="0.25">
      <c r="A71" s="51" t="s">
        <v>52</v>
      </c>
      <c r="B71" s="3" t="s">
        <v>1</v>
      </c>
      <c r="C71" s="6">
        <v>79</v>
      </c>
      <c r="D71" s="6">
        <v>69</v>
      </c>
      <c r="E71" s="16">
        <v>0.87341772151898733</v>
      </c>
      <c r="F71" s="6">
        <v>63</v>
      </c>
      <c r="G71" s="16">
        <v>0.79746835443037978</v>
      </c>
      <c r="H71" s="17">
        <v>2.9275362318840581</v>
      </c>
    </row>
    <row r="72" spans="1:8" x14ac:dyDescent="0.25">
      <c r="A72" s="51"/>
      <c r="B72" s="3" t="s">
        <v>2</v>
      </c>
      <c r="C72" s="6">
        <v>91</v>
      </c>
      <c r="D72" s="6">
        <v>65</v>
      </c>
      <c r="E72" s="16">
        <v>0.7142857142857143</v>
      </c>
      <c r="F72" s="6">
        <v>57</v>
      </c>
      <c r="G72" s="16">
        <v>0.62637362637362637</v>
      </c>
      <c r="H72" s="17">
        <v>2.5076923076923077</v>
      </c>
    </row>
    <row r="73" spans="1:8" x14ac:dyDescent="0.25">
      <c r="A73" s="51"/>
      <c r="B73" s="3" t="s">
        <v>3</v>
      </c>
      <c r="C73" s="6">
        <v>78</v>
      </c>
      <c r="D73" s="6">
        <v>67</v>
      </c>
      <c r="E73" s="16">
        <v>0.85897435897435892</v>
      </c>
      <c r="F73" s="6">
        <v>55</v>
      </c>
      <c r="G73" s="16">
        <v>0.70512820512820518</v>
      </c>
      <c r="H73" s="17">
        <v>2.5522388059701493</v>
      </c>
    </row>
    <row r="74" spans="1:8" x14ac:dyDescent="0.25">
      <c r="A74" s="51"/>
      <c r="B74" s="3" t="s">
        <v>4</v>
      </c>
      <c r="C74" s="6">
        <v>74</v>
      </c>
      <c r="D74" s="6">
        <v>68</v>
      </c>
      <c r="E74" s="16">
        <v>0.91891891891891897</v>
      </c>
      <c r="F74" s="6">
        <v>60</v>
      </c>
      <c r="G74" s="16">
        <v>0.81081081081081086</v>
      </c>
      <c r="H74" s="17">
        <v>2.9558823529411766</v>
      </c>
    </row>
    <row r="75" spans="1:8" x14ac:dyDescent="0.25">
      <c r="A75" s="51"/>
      <c r="B75" s="3" t="s">
        <v>5</v>
      </c>
      <c r="C75" s="6">
        <v>115</v>
      </c>
      <c r="D75" s="6">
        <v>102</v>
      </c>
      <c r="E75" s="16">
        <v>0.88695652173913042</v>
      </c>
      <c r="F75" s="6">
        <v>94</v>
      </c>
      <c r="G75" s="16">
        <v>0.81739130434782614</v>
      </c>
      <c r="H75" s="17">
        <v>3.0392156862745097</v>
      </c>
    </row>
    <row r="76" spans="1:8" ht="30" x14ac:dyDescent="0.25">
      <c r="A76" s="60"/>
      <c r="B76" s="2" t="s">
        <v>37</v>
      </c>
      <c r="C76" s="11" t="s">
        <v>90</v>
      </c>
      <c r="D76" s="11" t="s">
        <v>91</v>
      </c>
      <c r="E76" s="12" t="s">
        <v>92</v>
      </c>
      <c r="F76" s="11" t="s">
        <v>93</v>
      </c>
      <c r="G76" s="12" t="s">
        <v>38</v>
      </c>
      <c r="H76" s="13" t="s">
        <v>94</v>
      </c>
    </row>
    <row r="77" spans="1:8" x14ac:dyDescent="0.25">
      <c r="A77" s="51" t="s">
        <v>53</v>
      </c>
      <c r="B77" s="3" t="s">
        <v>1</v>
      </c>
      <c r="C77" s="6" t="s">
        <v>14</v>
      </c>
      <c r="D77" s="6" t="s">
        <v>14</v>
      </c>
      <c r="E77" s="16" t="s">
        <v>14</v>
      </c>
      <c r="F77" s="6" t="s">
        <v>14</v>
      </c>
      <c r="G77" s="16" t="s">
        <v>14</v>
      </c>
      <c r="H77" s="17" t="s">
        <v>14</v>
      </c>
    </row>
    <row r="78" spans="1:8" x14ac:dyDescent="0.25">
      <c r="A78" s="51"/>
      <c r="B78" s="3" t="s">
        <v>2</v>
      </c>
      <c r="C78" s="6">
        <v>12</v>
      </c>
      <c r="D78" s="6">
        <v>12</v>
      </c>
      <c r="E78" s="16">
        <v>1</v>
      </c>
      <c r="F78" s="6">
        <v>12</v>
      </c>
      <c r="G78" s="16">
        <v>1</v>
      </c>
      <c r="H78" s="17">
        <v>3.5833333333333335</v>
      </c>
    </row>
    <row r="79" spans="1:8" x14ac:dyDescent="0.25">
      <c r="A79" s="51"/>
      <c r="B79" s="3" t="s">
        <v>3</v>
      </c>
      <c r="C79" s="6">
        <v>19</v>
      </c>
      <c r="D79" s="6">
        <v>19</v>
      </c>
      <c r="E79" s="16">
        <v>1</v>
      </c>
      <c r="F79" s="6">
        <v>19</v>
      </c>
      <c r="G79" s="16">
        <v>1</v>
      </c>
      <c r="H79" s="17">
        <v>3.4210526315789473</v>
      </c>
    </row>
    <row r="80" spans="1:8" x14ac:dyDescent="0.25">
      <c r="A80" s="51"/>
      <c r="B80" s="3" t="s">
        <v>4</v>
      </c>
      <c r="C80" s="6">
        <v>19</v>
      </c>
      <c r="D80" s="6">
        <v>17</v>
      </c>
      <c r="E80" s="16">
        <v>0.89473684210526316</v>
      </c>
      <c r="F80" s="6">
        <v>17</v>
      </c>
      <c r="G80" s="16">
        <v>0.89473684210526316</v>
      </c>
      <c r="H80" s="17">
        <v>3.7058823529411766</v>
      </c>
    </row>
    <row r="81" spans="1:8" x14ac:dyDescent="0.25">
      <c r="A81" s="51"/>
      <c r="B81" s="3" t="s">
        <v>5</v>
      </c>
      <c r="C81" s="6">
        <v>6</v>
      </c>
      <c r="D81" s="6">
        <v>6</v>
      </c>
      <c r="E81" s="16">
        <v>1</v>
      </c>
      <c r="F81" s="6">
        <v>6</v>
      </c>
      <c r="G81" s="16">
        <v>1</v>
      </c>
      <c r="H81" s="17">
        <v>3.5</v>
      </c>
    </row>
    <row r="82" spans="1:8" ht="30" x14ac:dyDescent="0.25">
      <c r="A82" s="60"/>
      <c r="B82" s="2" t="s">
        <v>37</v>
      </c>
      <c r="C82" s="11" t="s">
        <v>90</v>
      </c>
      <c r="D82" s="11" t="s">
        <v>91</v>
      </c>
      <c r="E82" s="12" t="s">
        <v>92</v>
      </c>
      <c r="F82" s="11" t="s">
        <v>93</v>
      </c>
      <c r="G82" s="12" t="s">
        <v>38</v>
      </c>
      <c r="H82" s="13" t="s">
        <v>94</v>
      </c>
    </row>
    <row r="83" spans="1:8" x14ac:dyDescent="0.25">
      <c r="A83" s="51" t="s">
        <v>54</v>
      </c>
      <c r="B83" s="3" t="s">
        <v>1</v>
      </c>
      <c r="C83" s="6" t="s">
        <v>14</v>
      </c>
      <c r="D83" s="6" t="s">
        <v>14</v>
      </c>
      <c r="E83" s="16" t="s">
        <v>14</v>
      </c>
      <c r="F83" s="6" t="s">
        <v>14</v>
      </c>
      <c r="G83" s="16" t="s">
        <v>14</v>
      </c>
      <c r="H83" s="17" t="s">
        <v>14</v>
      </c>
    </row>
    <row r="84" spans="1:8" x14ac:dyDescent="0.25">
      <c r="A84" s="51"/>
      <c r="B84" s="3" t="s">
        <v>2</v>
      </c>
      <c r="C84" s="6">
        <v>12</v>
      </c>
      <c r="D84" s="6">
        <v>12</v>
      </c>
      <c r="E84" s="16">
        <v>1</v>
      </c>
      <c r="F84" s="6">
        <v>12</v>
      </c>
      <c r="G84" s="16">
        <v>1</v>
      </c>
      <c r="H84" s="17">
        <v>3.75</v>
      </c>
    </row>
    <row r="85" spans="1:8" x14ac:dyDescent="0.25">
      <c r="A85" s="51"/>
      <c r="B85" s="3" t="s">
        <v>3</v>
      </c>
      <c r="C85" s="6">
        <v>16</v>
      </c>
      <c r="D85" s="6">
        <v>16</v>
      </c>
      <c r="E85" s="16">
        <v>1</v>
      </c>
      <c r="F85" s="6">
        <v>16</v>
      </c>
      <c r="G85" s="16">
        <v>1</v>
      </c>
      <c r="H85" s="17">
        <v>3.5</v>
      </c>
    </row>
    <row r="86" spans="1:8" x14ac:dyDescent="0.25">
      <c r="A86" s="51"/>
      <c r="B86" s="3" t="s">
        <v>4</v>
      </c>
      <c r="C86" s="6">
        <v>17</v>
      </c>
      <c r="D86" s="6">
        <v>15</v>
      </c>
      <c r="E86" s="16">
        <v>0.88235294117647056</v>
      </c>
      <c r="F86" s="6">
        <v>15</v>
      </c>
      <c r="G86" s="16">
        <v>0.88235294117647056</v>
      </c>
      <c r="H86" s="17">
        <v>3.4</v>
      </c>
    </row>
    <row r="87" spans="1:8" x14ac:dyDescent="0.25">
      <c r="A87" s="51"/>
      <c r="B87" s="3" t="s">
        <v>5</v>
      </c>
      <c r="C87" s="6">
        <v>7</v>
      </c>
      <c r="D87" s="6">
        <v>6</v>
      </c>
      <c r="E87" s="16">
        <v>0.8571428571428571</v>
      </c>
      <c r="F87" s="6">
        <v>6</v>
      </c>
      <c r="G87" s="16">
        <v>0.8571428571428571</v>
      </c>
      <c r="H87" s="17">
        <v>3</v>
      </c>
    </row>
    <row r="88" spans="1:8" ht="30" x14ac:dyDescent="0.25">
      <c r="A88" s="60"/>
      <c r="B88" s="2" t="s">
        <v>37</v>
      </c>
      <c r="C88" s="11" t="s">
        <v>90</v>
      </c>
      <c r="D88" s="11" t="s">
        <v>91</v>
      </c>
      <c r="E88" s="12" t="s">
        <v>92</v>
      </c>
      <c r="F88" s="11" t="s">
        <v>93</v>
      </c>
      <c r="G88" s="12" t="s">
        <v>38</v>
      </c>
      <c r="H88" s="13" t="s">
        <v>94</v>
      </c>
    </row>
    <row r="89" spans="1:8" x14ac:dyDescent="0.25">
      <c r="A89" s="51" t="s">
        <v>55</v>
      </c>
      <c r="B89" s="3" t="s">
        <v>1</v>
      </c>
      <c r="C89" s="6">
        <v>52</v>
      </c>
      <c r="D89" s="6">
        <v>40</v>
      </c>
      <c r="E89" s="16">
        <v>0.76923076923076927</v>
      </c>
      <c r="F89" s="6">
        <v>35</v>
      </c>
      <c r="G89" s="16">
        <v>0.67307692307692313</v>
      </c>
      <c r="H89" s="17">
        <v>2.8</v>
      </c>
    </row>
    <row r="90" spans="1:8" x14ac:dyDescent="0.25">
      <c r="A90" s="51"/>
      <c r="B90" s="3" t="s">
        <v>2</v>
      </c>
      <c r="C90" s="6" t="s">
        <v>14</v>
      </c>
      <c r="D90" s="6" t="s">
        <v>14</v>
      </c>
      <c r="E90" s="16" t="s">
        <v>14</v>
      </c>
      <c r="F90" s="6" t="s">
        <v>14</v>
      </c>
      <c r="G90" s="16" t="s">
        <v>14</v>
      </c>
      <c r="H90" s="17" t="s">
        <v>14</v>
      </c>
    </row>
    <row r="91" spans="1:8" x14ac:dyDescent="0.25">
      <c r="A91" s="51"/>
      <c r="B91" s="3" t="s">
        <v>3</v>
      </c>
      <c r="C91" s="6" t="s">
        <v>14</v>
      </c>
      <c r="D91" s="6" t="s">
        <v>14</v>
      </c>
      <c r="E91" s="16" t="s">
        <v>14</v>
      </c>
      <c r="F91" s="6" t="s">
        <v>14</v>
      </c>
      <c r="G91" s="16" t="s">
        <v>14</v>
      </c>
      <c r="H91" s="17" t="s">
        <v>14</v>
      </c>
    </row>
    <row r="92" spans="1:8" x14ac:dyDescent="0.25">
      <c r="A92" s="51"/>
      <c r="B92" s="3" t="s">
        <v>4</v>
      </c>
      <c r="C92" s="6">
        <v>40</v>
      </c>
      <c r="D92" s="6">
        <v>35</v>
      </c>
      <c r="E92" s="16">
        <v>0.875</v>
      </c>
      <c r="F92" s="6">
        <v>28</v>
      </c>
      <c r="G92" s="16">
        <v>0.7</v>
      </c>
      <c r="H92" s="17">
        <v>2.9428571428571431</v>
      </c>
    </row>
    <row r="93" spans="1:8" x14ac:dyDescent="0.25">
      <c r="A93" s="51"/>
      <c r="B93" s="3" t="s">
        <v>5</v>
      </c>
      <c r="C93" s="6">
        <v>34</v>
      </c>
      <c r="D93" s="6">
        <v>33</v>
      </c>
      <c r="E93" s="16">
        <v>0.97058823529411764</v>
      </c>
      <c r="F93" s="6">
        <v>26</v>
      </c>
      <c r="G93" s="16">
        <v>0.76470588235294112</v>
      </c>
      <c r="H93" s="17">
        <v>2.5151515151515151</v>
      </c>
    </row>
    <row r="94" spans="1:8" ht="30" x14ac:dyDescent="0.25">
      <c r="A94" s="39"/>
      <c r="B94" s="2" t="s">
        <v>37</v>
      </c>
      <c r="C94" s="11" t="s">
        <v>90</v>
      </c>
      <c r="D94" s="11" t="s">
        <v>91</v>
      </c>
      <c r="E94" s="12" t="s">
        <v>92</v>
      </c>
      <c r="F94" s="11" t="s">
        <v>93</v>
      </c>
      <c r="G94" s="12" t="s">
        <v>38</v>
      </c>
      <c r="H94" s="13" t="s">
        <v>94</v>
      </c>
    </row>
    <row r="95" spans="1:8" x14ac:dyDescent="0.25">
      <c r="A95" s="51" t="s">
        <v>56</v>
      </c>
      <c r="B95" s="3" t="s">
        <v>1</v>
      </c>
      <c r="C95" s="6" t="s">
        <v>14</v>
      </c>
      <c r="D95" s="6" t="s">
        <v>14</v>
      </c>
      <c r="E95" s="16" t="s">
        <v>14</v>
      </c>
      <c r="F95" s="6" t="s">
        <v>14</v>
      </c>
      <c r="G95" s="16" t="s">
        <v>14</v>
      </c>
      <c r="H95" s="17" t="s">
        <v>14</v>
      </c>
    </row>
    <row r="96" spans="1:8" x14ac:dyDescent="0.25">
      <c r="A96" s="51"/>
      <c r="B96" s="3" t="s">
        <v>2</v>
      </c>
      <c r="C96" s="6" t="s">
        <v>14</v>
      </c>
      <c r="D96" s="6" t="s">
        <v>14</v>
      </c>
      <c r="E96" s="16" t="s">
        <v>14</v>
      </c>
      <c r="F96" s="6" t="s">
        <v>14</v>
      </c>
      <c r="G96" s="16" t="s">
        <v>14</v>
      </c>
      <c r="H96" s="17" t="s">
        <v>14</v>
      </c>
    </row>
    <row r="97" spans="1:8" x14ac:dyDescent="0.25">
      <c r="A97" s="51"/>
      <c r="B97" s="3" t="s">
        <v>3</v>
      </c>
      <c r="C97" s="6" t="s">
        <v>14</v>
      </c>
      <c r="D97" s="6" t="s">
        <v>14</v>
      </c>
      <c r="E97" s="16" t="s">
        <v>14</v>
      </c>
      <c r="F97" s="6" t="s">
        <v>14</v>
      </c>
      <c r="G97" s="16" t="s">
        <v>14</v>
      </c>
      <c r="H97" s="17" t="s">
        <v>14</v>
      </c>
    </row>
    <row r="98" spans="1:8" x14ac:dyDescent="0.25">
      <c r="A98" s="51"/>
      <c r="B98" s="3" t="s">
        <v>4</v>
      </c>
      <c r="C98" s="6">
        <v>35</v>
      </c>
      <c r="D98" s="6">
        <v>26</v>
      </c>
      <c r="E98" s="16">
        <v>0.74285714285714288</v>
      </c>
      <c r="F98" s="6">
        <v>26</v>
      </c>
      <c r="G98" s="16">
        <v>0.74285714285714288</v>
      </c>
      <c r="H98" s="17">
        <v>3.4615384615384617</v>
      </c>
    </row>
    <row r="99" spans="1:8" x14ac:dyDescent="0.25">
      <c r="A99" s="51"/>
      <c r="B99" s="3" t="s">
        <v>5</v>
      </c>
      <c r="C99" s="6">
        <v>41</v>
      </c>
      <c r="D99" s="6">
        <v>28.000000000000004</v>
      </c>
      <c r="E99" s="16">
        <v>0.68292682926829273</v>
      </c>
      <c r="F99" s="6">
        <v>23</v>
      </c>
      <c r="G99" s="16">
        <v>0.56097560975609762</v>
      </c>
      <c r="H99" s="17">
        <v>2.8571428571428572</v>
      </c>
    </row>
    <row r="100" spans="1:8" ht="30" x14ac:dyDescent="0.25">
      <c r="A100" s="60"/>
      <c r="B100" s="2" t="s">
        <v>37</v>
      </c>
      <c r="C100" s="11" t="s">
        <v>90</v>
      </c>
      <c r="D100" s="11" t="s">
        <v>91</v>
      </c>
      <c r="E100" s="12" t="s">
        <v>92</v>
      </c>
      <c r="F100" s="11" t="s">
        <v>93</v>
      </c>
      <c r="G100" s="12" t="s">
        <v>38</v>
      </c>
      <c r="H100" s="13" t="s">
        <v>94</v>
      </c>
    </row>
    <row r="101" spans="1:8" x14ac:dyDescent="0.25">
      <c r="A101" s="51" t="s">
        <v>57</v>
      </c>
      <c r="B101" s="3" t="s">
        <v>1</v>
      </c>
      <c r="C101" s="6">
        <v>34</v>
      </c>
      <c r="D101" s="6">
        <v>32</v>
      </c>
      <c r="E101" s="16">
        <v>0.94117647058823528</v>
      </c>
      <c r="F101" s="6">
        <v>30</v>
      </c>
      <c r="G101" s="16">
        <v>0.88235294117647056</v>
      </c>
      <c r="H101" s="17">
        <v>2.75</v>
      </c>
    </row>
    <row r="102" spans="1:8" x14ac:dyDescent="0.25">
      <c r="A102" s="51"/>
      <c r="B102" s="3" t="s">
        <v>2</v>
      </c>
      <c r="C102" s="6">
        <v>31</v>
      </c>
      <c r="D102" s="6">
        <v>28</v>
      </c>
      <c r="E102" s="16">
        <v>0.90322580645161288</v>
      </c>
      <c r="F102" s="6">
        <v>26</v>
      </c>
      <c r="G102" s="16">
        <v>0.83870967741935487</v>
      </c>
      <c r="H102" s="17">
        <v>3</v>
      </c>
    </row>
    <row r="103" spans="1:8" x14ac:dyDescent="0.25">
      <c r="A103" s="51"/>
      <c r="B103" s="3" t="s">
        <v>3</v>
      </c>
      <c r="C103" s="6">
        <v>28</v>
      </c>
      <c r="D103" s="6">
        <v>21</v>
      </c>
      <c r="E103" s="16">
        <v>0.75</v>
      </c>
      <c r="F103" s="6">
        <v>20</v>
      </c>
      <c r="G103" s="16">
        <v>0.7142857142857143</v>
      </c>
      <c r="H103" s="17">
        <v>2.8571428571428572</v>
      </c>
    </row>
    <row r="104" spans="1:8" x14ac:dyDescent="0.25">
      <c r="A104" s="51"/>
      <c r="B104" s="3" t="s">
        <v>4</v>
      </c>
      <c r="C104" s="6">
        <v>27</v>
      </c>
      <c r="D104" s="6">
        <v>26</v>
      </c>
      <c r="E104" s="16">
        <v>0.96296296296296291</v>
      </c>
      <c r="F104" s="6">
        <v>25</v>
      </c>
      <c r="G104" s="16">
        <v>0.92592592592592593</v>
      </c>
      <c r="H104" s="17">
        <v>3.3846153846153846</v>
      </c>
    </row>
    <row r="105" spans="1:8" x14ac:dyDescent="0.25">
      <c r="A105" s="51"/>
      <c r="B105" s="3" t="s">
        <v>5</v>
      </c>
      <c r="C105" s="6">
        <v>42</v>
      </c>
      <c r="D105" s="6">
        <v>41</v>
      </c>
      <c r="E105" s="16">
        <v>0.97619047619047616</v>
      </c>
      <c r="F105" s="6">
        <v>41</v>
      </c>
      <c r="G105" s="16">
        <v>0.97619047619047616</v>
      </c>
      <c r="H105" s="17">
        <v>3.2926829268292681</v>
      </c>
    </row>
    <row r="106" spans="1:8" ht="30" x14ac:dyDescent="0.25">
      <c r="A106" s="60"/>
      <c r="B106" s="2" t="s">
        <v>37</v>
      </c>
      <c r="C106" s="11" t="s">
        <v>90</v>
      </c>
      <c r="D106" s="11" t="s">
        <v>91</v>
      </c>
      <c r="E106" s="12" t="s">
        <v>92</v>
      </c>
      <c r="F106" s="11" t="s">
        <v>93</v>
      </c>
      <c r="G106" s="12" t="s">
        <v>38</v>
      </c>
      <c r="H106" s="13" t="s">
        <v>94</v>
      </c>
    </row>
    <row r="107" spans="1:8" x14ac:dyDescent="0.25">
      <c r="A107" s="51" t="s">
        <v>58</v>
      </c>
      <c r="B107" s="3" t="s">
        <v>1</v>
      </c>
      <c r="C107" s="6" t="s">
        <v>14</v>
      </c>
      <c r="D107" s="6" t="s">
        <v>14</v>
      </c>
      <c r="E107" s="16" t="s">
        <v>14</v>
      </c>
      <c r="F107" s="6" t="s">
        <v>14</v>
      </c>
      <c r="G107" s="16" t="s">
        <v>14</v>
      </c>
      <c r="H107" s="17" t="s">
        <v>14</v>
      </c>
    </row>
    <row r="108" spans="1:8" x14ac:dyDescent="0.25">
      <c r="A108" s="51"/>
      <c r="B108" s="3" t="s">
        <v>2</v>
      </c>
      <c r="C108" s="6">
        <v>40</v>
      </c>
      <c r="D108" s="6">
        <v>29</v>
      </c>
      <c r="E108" s="16">
        <v>0.72499999999999998</v>
      </c>
      <c r="F108" s="6">
        <v>26</v>
      </c>
      <c r="G108" s="16">
        <v>0.65</v>
      </c>
      <c r="H108" s="17">
        <v>3.0344827586206895</v>
      </c>
    </row>
    <row r="109" spans="1:8" x14ac:dyDescent="0.25">
      <c r="A109" s="51"/>
      <c r="B109" s="3" t="s">
        <v>3</v>
      </c>
      <c r="C109" s="6">
        <v>44</v>
      </c>
      <c r="D109" s="6">
        <v>29</v>
      </c>
      <c r="E109" s="16">
        <v>0.65909090909090906</v>
      </c>
      <c r="F109" s="6">
        <v>25</v>
      </c>
      <c r="G109" s="16">
        <v>0.56818181818181823</v>
      </c>
      <c r="H109" s="17">
        <v>2.9310344827586206</v>
      </c>
    </row>
    <row r="110" spans="1:8" x14ac:dyDescent="0.25">
      <c r="A110" s="51"/>
      <c r="B110" s="3" t="s">
        <v>4</v>
      </c>
      <c r="C110" s="3">
        <v>40</v>
      </c>
      <c r="D110" s="3">
        <v>34</v>
      </c>
      <c r="E110" s="16">
        <v>0.85</v>
      </c>
      <c r="F110" s="3">
        <v>30</v>
      </c>
      <c r="G110" s="16">
        <v>0.75</v>
      </c>
      <c r="H110" s="17">
        <v>3.1176470588235294</v>
      </c>
    </row>
    <row r="111" spans="1:8" x14ac:dyDescent="0.25">
      <c r="A111" s="51"/>
      <c r="B111" s="3" t="s">
        <v>5</v>
      </c>
      <c r="C111" s="6">
        <v>44</v>
      </c>
      <c r="D111" s="6">
        <v>40</v>
      </c>
      <c r="E111" s="16">
        <v>0.90909090909090906</v>
      </c>
      <c r="F111" s="6">
        <v>36</v>
      </c>
      <c r="G111" s="16">
        <v>0.81818181818181823</v>
      </c>
      <c r="H111" s="17">
        <v>3.3</v>
      </c>
    </row>
    <row r="112" spans="1:8" ht="30" x14ac:dyDescent="0.25">
      <c r="A112" s="60"/>
      <c r="B112" s="2" t="s">
        <v>37</v>
      </c>
      <c r="C112" s="11" t="s">
        <v>90</v>
      </c>
      <c r="D112" s="11" t="s">
        <v>91</v>
      </c>
      <c r="E112" s="12" t="s">
        <v>92</v>
      </c>
      <c r="F112" s="11" t="s">
        <v>93</v>
      </c>
      <c r="G112" s="12" t="s">
        <v>38</v>
      </c>
      <c r="H112" s="13" t="s">
        <v>94</v>
      </c>
    </row>
    <row r="113" spans="1:8" x14ac:dyDescent="0.25">
      <c r="A113" s="51" t="s">
        <v>59</v>
      </c>
      <c r="B113" s="3" t="s">
        <v>1</v>
      </c>
      <c r="C113" s="6" t="s">
        <v>14</v>
      </c>
      <c r="D113" s="6" t="s">
        <v>14</v>
      </c>
      <c r="E113" s="16" t="s">
        <v>14</v>
      </c>
      <c r="F113" s="6" t="s">
        <v>14</v>
      </c>
      <c r="G113" s="16" t="s">
        <v>14</v>
      </c>
      <c r="H113" s="17" t="s">
        <v>14</v>
      </c>
    </row>
    <row r="114" spans="1:8" x14ac:dyDescent="0.25">
      <c r="A114" s="51"/>
      <c r="B114" s="3" t="s">
        <v>2</v>
      </c>
      <c r="C114" s="6" t="s">
        <v>14</v>
      </c>
      <c r="D114" s="6" t="s">
        <v>14</v>
      </c>
      <c r="E114" s="16" t="s">
        <v>14</v>
      </c>
      <c r="F114" s="6" t="s">
        <v>14</v>
      </c>
      <c r="G114" s="16" t="s">
        <v>14</v>
      </c>
      <c r="H114" s="17" t="s">
        <v>14</v>
      </c>
    </row>
    <row r="115" spans="1:8" x14ac:dyDescent="0.25">
      <c r="A115" s="51"/>
      <c r="B115" s="3" t="s">
        <v>3</v>
      </c>
      <c r="C115" s="6">
        <v>5</v>
      </c>
      <c r="D115" s="6">
        <v>4</v>
      </c>
      <c r="E115" s="16">
        <v>0.8</v>
      </c>
      <c r="F115" s="6">
        <v>4</v>
      </c>
      <c r="G115" s="16">
        <v>0.8</v>
      </c>
      <c r="H115" s="17">
        <v>3.5</v>
      </c>
    </row>
    <row r="116" spans="1:8" x14ac:dyDescent="0.25">
      <c r="A116" s="51"/>
      <c r="B116" s="3" t="s">
        <v>4</v>
      </c>
      <c r="C116" s="6">
        <v>4</v>
      </c>
      <c r="D116" s="6">
        <v>3</v>
      </c>
      <c r="E116" s="16">
        <v>0.75</v>
      </c>
      <c r="F116" s="6">
        <v>3</v>
      </c>
      <c r="G116" s="16">
        <v>0.75</v>
      </c>
      <c r="H116" s="17">
        <v>3.3333333333333335</v>
      </c>
    </row>
    <row r="117" spans="1:8" x14ac:dyDescent="0.25">
      <c r="A117" s="51"/>
      <c r="B117" s="3" t="s">
        <v>5</v>
      </c>
      <c r="C117" s="6">
        <v>2</v>
      </c>
      <c r="D117" s="6">
        <v>2</v>
      </c>
      <c r="E117" s="16">
        <v>1</v>
      </c>
      <c r="F117" s="6">
        <v>2</v>
      </c>
      <c r="G117" s="16">
        <v>1</v>
      </c>
      <c r="H117" s="17">
        <v>2.5</v>
      </c>
    </row>
    <row r="118" spans="1:8" ht="30" x14ac:dyDescent="0.25">
      <c r="A118" s="60"/>
      <c r="B118" s="2" t="s">
        <v>37</v>
      </c>
      <c r="C118" s="11" t="s">
        <v>90</v>
      </c>
      <c r="D118" s="11" t="s">
        <v>91</v>
      </c>
      <c r="E118" s="12" t="s">
        <v>92</v>
      </c>
      <c r="F118" s="11" t="s">
        <v>93</v>
      </c>
      <c r="G118" s="12" t="s">
        <v>38</v>
      </c>
      <c r="H118" s="13" t="s">
        <v>94</v>
      </c>
    </row>
    <row r="119" spans="1:8" x14ac:dyDescent="0.25">
      <c r="A119" s="51" t="s">
        <v>60</v>
      </c>
      <c r="B119" s="3" t="s">
        <v>1</v>
      </c>
      <c r="C119" s="6" t="s">
        <v>14</v>
      </c>
      <c r="D119" s="6" t="s">
        <v>14</v>
      </c>
      <c r="E119" s="16" t="s">
        <v>14</v>
      </c>
      <c r="F119" s="6" t="s">
        <v>14</v>
      </c>
      <c r="G119" s="16" t="s">
        <v>14</v>
      </c>
      <c r="H119" s="17" t="s">
        <v>14</v>
      </c>
    </row>
    <row r="120" spans="1:8" x14ac:dyDescent="0.25">
      <c r="A120" s="51"/>
      <c r="B120" s="3" t="s">
        <v>2</v>
      </c>
      <c r="C120" s="6">
        <v>27</v>
      </c>
      <c r="D120" s="6">
        <v>21</v>
      </c>
      <c r="E120" s="16">
        <v>0.77777777777777779</v>
      </c>
      <c r="F120" s="6">
        <v>20</v>
      </c>
      <c r="G120" s="16">
        <v>0.7407407407407407</v>
      </c>
      <c r="H120" s="17">
        <v>3.5714285714285716</v>
      </c>
    </row>
    <row r="121" spans="1:8" x14ac:dyDescent="0.25">
      <c r="A121" s="51"/>
      <c r="B121" s="3" t="s">
        <v>3</v>
      </c>
      <c r="C121" s="6">
        <v>20</v>
      </c>
      <c r="D121" s="6">
        <v>19</v>
      </c>
      <c r="E121" s="16">
        <v>0.95</v>
      </c>
      <c r="F121" s="6">
        <v>18</v>
      </c>
      <c r="G121" s="16">
        <v>0.9</v>
      </c>
      <c r="H121" s="17">
        <v>3.1052631578947367</v>
      </c>
    </row>
    <row r="122" spans="1:8" x14ac:dyDescent="0.25">
      <c r="A122" s="51"/>
      <c r="B122" s="3" t="s">
        <v>4</v>
      </c>
      <c r="C122" s="6" t="s">
        <v>14</v>
      </c>
      <c r="D122" s="6" t="s">
        <v>14</v>
      </c>
      <c r="E122" s="16" t="s">
        <v>14</v>
      </c>
      <c r="F122" s="6" t="s">
        <v>14</v>
      </c>
      <c r="G122" s="16" t="s">
        <v>14</v>
      </c>
      <c r="H122" s="17" t="s">
        <v>14</v>
      </c>
    </row>
    <row r="123" spans="1:8" x14ac:dyDescent="0.25">
      <c r="A123" s="51"/>
      <c r="B123" s="3" t="s">
        <v>5</v>
      </c>
      <c r="C123" s="6" t="s">
        <v>14</v>
      </c>
      <c r="D123" s="6" t="s">
        <v>14</v>
      </c>
      <c r="E123" s="16" t="s">
        <v>14</v>
      </c>
      <c r="F123" s="6" t="s">
        <v>14</v>
      </c>
      <c r="G123" s="16" t="s">
        <v>14</v>
      </c>
      <c r="H123" s="17" t="s">
        <v>14</v>
      </c>
    </row>
    <row r="124" spans="1:8" ht="30" x14ac:dyDescent="0.25">
      <c r="A124" s="60"/>
      <c r="B124" s="2" t="s">
        <v>37</v>
      </c>
      <c r="C124" s="11" t="s">
        <v>90</v>
      </c>
      <c r="D124" s="11" t="s">
        <v>91</v>
      </c>
      <c r="E124" s="12" t="s">
        <v>92</v>
      </c>
      <c r="F124" s="11" t="s">
        <v>93</v>
      </c>
      <c r="G124" s="12" t="s">
        <v>38</v>
      </c>
      <c r="H124" s="13" t="s">
        <v>94</v>
      </c>
    </row>
    <row r="125" spans="1:8" x14ac:dyDescent="0.25">
      <c r="A125" s="51" t="s">
        <v>61</v>
      </c>
      <c r="B125" s="3" t="s">
        <v>1</v>
      </c>
      <c r="C125" s="6" t="s">
        <v>14</v>
      </c>
      <c r="D125" s="6" t="s">
        <v>14</v>
      </c>
      <c r="E125" s="16" t="s">
        <v>14</v>
      </c>
      <c r="F125" s="6" t="s">
        <v>14</v>
      </c>
      <c r="G125" s="16" t="s">
        <v>14</v>
      </c>
      <c r="H125" s="17" t="s">
        <v>14</v>
      </c>
    </row>
    <row r="126" spans="1:8" x14ac:dyDescent="0.25">
      <c r="A126" s="51"/>
      <c r="B126" s="3" t="s">
        <v>2</v>
      </c>
      <c r="C126" s="6" t="s">
        <v>14</v>
      </c>
      <c r="D126" s="6" t="s">
        <v>14</v>
      </c>
      <c r="E126" s="16" t="s">
        <v>14</v>
      </c>
      <c r="F126" s="6" t="s">
        <v>14</v>
      </c>
      <c r="G126" s="16" t="s">
        <v>14</v>
      </c>
      <c r="H126" s="17" t="s">
        <v>14</v>
      </c>
    </row>
    <row r="127" spans="1:8" x14ac:dyDescent="0.25">
      <c r="A127" s="51"/>
      <c r="B127" s="3" t="s">
        <v>3</v>
      </c>
      <c r="C127" s="6" t="s">
        <v>14</v>
      </c>
      <c r="D127" s="6" t="s">
        <v>14</v>
      </c>
      <c r="E127" s="16" t="s">
        <v>14</v>
      </c>
      <c r="F127" s="6" t="s">
        <v>14</v>
      </c>
      <c r="G127" s="16" t="s">
        <v>14</v>
      </c>
      <c r="H127" s="17" t="s">
        <v>14</v>
      </c>
    </row>
    <row r="128" spans="1:8" x14ac:dyDescent="0.25">
      <c r="A128" s="51"/>
      <c r="B128" s="3" t="s">
        <v>4</v>
      </c>
      <c r="C128" s="6" t="s">
        <v>14</v>
      </c>
      <c r="D128" s="6" t="s">
        <v>14</v>
      </c>
      <c r="E128" s="16" t="s">
        <v>14</v>
      </c>
      <c r="F128" s="6" t="s">
        <v>14</v>
      </c>
      <c r="G128" s="16" t="s">
        <v>14</v>
      </c>
      <c r="H128" s="17" t="s">
        <v>14</v>
      </c>
    </row>
    <row r="129" spans="1:8" x14ac:dyDescent="0.25">
      <c r="A129" s="51"/>
      <c r="B129" s="3" t="s">
        <v>5</v>
      </c>
      <c r="C129" s="6">
        <v>5</v>
      </c>
      <c r="D129" s="6">
        <v>5</v>
      </c>
      <c r="E129" s="16">
        <v>1</v>
      </c>
      <c r="F129" s="6">
        <v>5</v>
      </c>
      <c r="G129" s="16">
        <v>1</v>
      </c>
      <c r="H129" s="17">
        <v>4</v>
      </c>
    </row>
    <row r="130" spans="1:8" ht="30" x14ac:dyDescent="0.25">
      <c r="A130" s="60"/>
      <c r="B130" s="2" t="s">
        <v>37</v>
      </c>
      <c r="C130" s="11" t="s">
        <v>90</v>
      </c>
      <c r="D130" s="11" t="s">
        <v>91</v>
      </c>
      <c r="E130" s="12" t="s">
        <v>92</v>
      </c>
      <c r="F130" s="11" t="s">
        <v>93</v>
      </c>
      <c r="G130" s="12" t="s">
        <v>38</v>
      </c>
      <c r="H130" s="13" t="s">
        <v>94</v>
      </c>
    </row>
    <row r="131" spans="1:8" x14ac:dyDescent="0.25">
      <c r="A131" s="51" t="s">
        <v>62</v>
      </c>
      <c r="B131" s="3" t="s">
        <v>1</v>
      </c>
      <c r="C131" s="6" t="s">
        <v>14</v>
      </c>
      <c r="D131" s="6" t="s">
        <v>14</v>
      </c>
      <c r="E131" s="16" t="s">
        <v>14</v>
      </c>
      <c r="F131" s="6" t="s">
        <v>14</v>
      </c>
      <c r="G131" s="16" t="s">
        <v>14</v>
      </c>
      <c r="H131" s="17" t="s">
        <v>14</v>
      </c>
    </row>
    <row r="132" spans="1:8" x14ac:dyDescent="0.25">
      <c r="A132" s="51"/>
      <c r="B132" s="3" t="s">
        <v>2</v>
      </c>
      <c r="C132" s="6" t="s">
        <v>14</v>
      </c>
      <c r="D132" s="6" t="s">
        <v>14</v>
      </c>
      <c r="E132" s="16" t="s">
        <v>14</v>
      </c>
      <c r="F132" s="6" t="s">
        <v>14</v>
      </c>
      <c r="G132" s="16" t="s">
        <v>14</v>
      </c>
      <c r="H132" s="17" t="s">
        <v>14</v>
      </c>
    </row>
    <row r="133" spans="1:8" x14ac:dyDescent="0.25">
      <c r="A133" s="51"/>
      <c r="B133" s="3" t="s">
        <v>3</v>
      </c>
      <c r="C133" s="6" t="s">
        <v>14</v>
      </c>
      <c r="D133" s="6" t="s">
        <v>14</v>
      </c>
      <c r="E133" s="16" t="s">
        <v>14</v>
      </c>
      <c r="F133" s="6" t="s">
        <v>14</v>
      </c>
      <c r="G133" s="16" t="s">
        <v>14</v>
      </c>
      <c r="H133" s="17" t="s">
        <v>14</v>
      </c>
    </row>
    <row r="134" spans="1:8" x14ac:dyDescent="0.25">
      <c r="A134" s="51"/>
      <c r="B134" s="3" t="s">
        <v>4</v>
      </c>
      <c r="C134" s="6" t="s">
        <v>14</v>
      </c>
      <c r="D134" s="6" t="s">
        <v>14</v>
      </c>
      <c r="E134" s="16" t="s">
        <v>14</v>
      </c>
      <c r="F134" s="6" t="s">
        <v>14</v>
      </c>
      <c r="G134" s="16" t="s">
        <v>14</v>
      </c>
      <c r="H134" s="17" t="s">
        <v>14</v>
      </c>
    </row>
    <row r="135" spans="1:8" x14ac:dyDescent="0.25">
      <c r="A135" s="51"/>
      <c r="B135" s="3" t="s">
        <v>5</v>
      </c>
      <c r="C135" s="6">
        <v>13</v>
      </c>
      <c r="D135" s="6">
        <v>13</v>
      </c>
      <c r="E135" s="16">
        <v>1</v>
      </c>
      <c r="F135" s="6">
        <v>12</v>
      </c>
      <c r="G135" s="16">
        <v>0.92307692307692313</v>
      </c>
      <c r="H135" s="17">
        <v>3.1999999999999997</v>
      </c>
    </row>
  </sheetData>
  <mergeCells count="23">
    <mergeCell ref="A107:A111"/>
    <mergeCell ref="A113:A117"/>
    <mergeCell ref="A119:A123"/>
    <mergeCell ref="A125:A129"/>
    <mergeCell ref="A131:A135"/>
    <mergeCell ref="A101:A105"/>
    <mergeCell ref="A35:A39"/>
    <mergeCell ref="A41:A45"/>
    <mergeCell ref="A47:A51"/>
    <mergeCell ref="A53:A57"/>
    <mergeCell ref="A59:A63"/>
    <mergeCell ref="A65:A69"/>
    <mergeCell ref="A71:A75"/>
    <mergeCell ref="A77:A81"/>
    <mergeCell ref="A83:A87"/>
    <mergeCell ref="A89:A93"/>
    <mergeCell ref="A95:A99"/>
    <mergeCell ref="A29:A33"/>
    <mergeCell ref="A1:H2"/>
    <mergeCell ref="A4:A8"/>
    <mergeCell ref="A11:A15"/>
    <mergeCell ref="A17:A21"/>
    <mergeCell ref="A23:A27"/>
  </mergeCells>
  <printOptions horizontalCentered="1"/>
  <pageMargins left="0.7" right="0.7" top="0.75" bottom="0.75" header="0.3" footer="0.3"/>
  <pageSetup scale="90" fitToHeight="0" orientation="landscape" r:id="rId1"/>
  <headerFooter>
    <oddHeader>&amp;CCuyamaca College Program Review 2017-2018</oddHeader>
    <oddFooter>&amp;CInstitutional Effectiveness, Success, and Equity Office (September 2017)</oddFooter>
  </headerFooter>
  <rowBreaks count="3" manualBreakCount="3">
    <brk id="63" max="16383" man="1"/>
    <brk id="93" max="16383" man="1"/>
    <brk id="123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"/>
  <sheetViews>
    <sheetView workbookViewId="0">
      <selection sqref="A1:A1048576"/>
    </sheetView>
  </sheetViews>
  <sheetFormatPr defaultRowHeight="15" x14ac:dyDescent="0.25"/>
  <cols>
    <col min="1" max="1" width="16.28515625" style="45" customWidth="1"/>
    <col min="2" max="4" width="13.7109375" style="10" customWidth="1"/>
    <col min="5" max="5" width="13.7109375" style="18" customWidth="1"/>
    <col min="6" max="6" width="13.7109375" style="10" customWidth="1"/>
    <col min="7" max="7" width="13.7109375" style="18" customWidth="1"/>
    <col min="8" max="8" width="13.7109375" style="19" customWidth="1"/>
  </cols>
  <sheetData>
    <row r="1" spans="1:8" ht="30" x14ac:dyDescent="0.25">
      <c r="A1" s="39" t="s">
        <v>89</v>
      </c>
      <c r="B1" s="2" t="s">
        <v>37</v>
      </c>
      <c r="C1" s="11" t="s">
        <v>90</v>
      </c>
      <c r="D1" s="11" t="s">
        <v>91</v>
      </c>
      <c r="E1" s="12" t="s">
        <v>92</v>
      </c>
      <c r="F1" s="11" t="s">
        <v>93</v>
      </c>
      <c r="G1" s="12" t="s">
        <v>38</v>
      </c>
      <c r="H1" s="13" t="s">
        <v>94</v>
      </c>
    </row>
    <row r="2" spans="1:8" x14ac:dyDescent="0.25">
      <c r="A2" s="51" t="s">
        <v>63</v>
      </c>
      <c r="B2" s="3" t="s">
        <v>1</v>
      </c>
      <c r="C2" s="6">
        <v>345</v>
      </c>
      <c r="D2" s="6">
        <v>327</v>
      </c>
      <c r="E2" s="16">
        <v>0.94782608695652171</v>
      </c>
      <c r="F2" s="6">
        <v>298</v>
      </c>
      <c r="G2" s="20">
        <v>0.86376811594202896</v>
      </c>
      <c r="H2" s="21">
        <v>2.9269113149847095</v>
      </c>
    </row>
    <row r="3" spans="1:8" x14ac:dyDescent="0.25">
      <c r="A3" s="51"/>
      <c r="B3" s="3" t="s">
        <v>2</v>
      </c>
      <c r="C3" s="6">
        <v>364</v>
      </c>
      <c r="D3" s="6">
        <v>342</v>
      </c>
      <c r="E3" s="16">
        <v>0.93956043956043955</v>
      </c>
      <c r="F3" s="6">
        <v>323</v>
      </c>
      <c r="G3" s="20">
        <v>0.88736263736263732</v>
      </c>
      <c r="H3" s="21">
        <v>2.9459064327485378</v>
      </c>
    </row>
    <row r="4" spans="1:8" x14ac:dyDescent="0.25">
      <c r="A4" s="51"/>
      <c r="B4" s="3" t="s">
        <v>3</v>
      </c>
      <c r="C4" s="6">
        <v>392</v>
      </c>
      <c r="D4" s="6">
        <v>361</v>
      </c>
      <c r="E4" s="16">
        <v>0.92091836734693877</v>
      </c>
      <c r="F4" s="6">
        <v>349</v>
      </c>
      <c r="G4" s="20">
        <v>0.89030612244897955</v>
      </c>
      <c r="H4" s="21">
        <v>3.0191135734072021</v>
      </c>
    </row>
    <row r="5" spans="1:8" x14ac:dyDescent="0.25">
      <c r="A5" s="51"/>
      <c r="B5" s="3" t="s">
        <v>4</v>
      </c>
      <c r="C5" s="6">
        <v>393</v>
      </c>
      <c r="D5" s="6">
        <v>378</v>
      </c>
      <c r="E5" s="16">
        <v>0.96183206106870234</v>
      </c>
      <c r="F5" s="6">
        <v>347</v>
      </c>
      <c r="G5" s="20">
        <v>0.88295165394402031</v>
      </c>
      <c r="H5" s="21">
        <v>3</v>
      </c>
    </row>
    <row r="6" spans="1:8" x14ac:dyDescent="0.25">
      <c r="A6" s="51"/>
      <c r="B6" s="3" t="s">
        <v>5</v>
      </c>
      <c r="C6" s="6">
        <v>388</v>
      </c>
      <c r="D6" s="6">
        <v>377</v>
      </c>
      <c r="E6" s="16">
        <v>0.97164948453608246</v>
      </c>
      <c r="F6" s="6">
        <v>344</v>
      </c>
      <c r="G6" s="20">
        <v>0.88659793814432986</v>
      </c>
      <c r="H6" s="21">
        <v>2.9244680851063829</v>
      </c>
    </row>
    <row r="7" spans="1:8" x14ac:dyDescent="0.25">
      <c r="A7" s="55" t="s">
        <v>64</v>
      </c>
      <c r="B7" s="3" t="s">
        <v>1</v>
      </c>
      <c r="C7" s="22" t="s">
        <v>14</v>
      </c>
      <c r="D7" s="22" t="s">
        <v>14</v>
      </c>
      <c r="E7" s="23" t="s">
        <v>14</v>
      </c>
      <c r="F7" s="22" t="s">
        <v>14</v>
      </c>
      <c r="G7" s="24" t="s">
        <v>14</v>
      </c>
      <c r="H7" s="25" t="s">
        <v>14</v>
      </c>
    </row>
    <row r="8" spans="1:8" x14ac:dyDescent="0.25">
      <c r="A8" s="55"/>
      <c r="B8" s="3" t="s">
        <v>2</v>
      </c>
      <c r="C8" s="22" t="s">
        <v>14</v>
      </c>
      <c r="D8" s="22" t="s">
        <v>14</v>
      </c>
      <c r="E8" s="23" t="s">
        <v>14</v>
      </c>
      <c r="F8" s="22" t="s">
        <v>14</v>
      </c>
      <c r="G8" s="24" t="s">
        <v>14</v>
      </c>
      <c r="H8" s="25" t="s">
        <v>14</v>
      </c>
    </row>
    <row r="9" spans="1:8" x14ac:dyDescent="0.25">
      <c r="A9" s="55"/>
      <c r="B9" s="3" t="s">
        <v>3</v>
      </c>
      <c r="C9" s="22" t="s">
        <v>14</v>
      </c>
      <c r="D9" s="22" t="s">
        <v>14</v>
      </c>
      <c r="E9" s="23" t="s">
        <v>14</v>
      </c>
      <c r="F9" s="22" t="s">
        <v>14</v>
      </c>
      <c r="G9" s="24" t="s">
        <v>14</v>
      </c>
      <c r="H9" s="25" t="s">
        <v>14</v>
      </c>
    </row>
    <row r="10" spans="1:8" x14ac:dyDescent="0.25">
      <c r="A10" s="55"/>
      <c r="B10" s="3" t="s">
        <v>4</v>
      </c>
      <c r="C10" s="22" t="s">
        <v>14</v>
      </c>
      <c r="D10" s="22" t="s">
        <v>14</v>
      </c>
      <c r="E10" s="23" t="s">
        <v>14</v>
      </c>
      <c r="F10" s="22" t="s">
        <v>14</v>
      </c>
      <c r="G10" s="24" t="s">
        <v>14</v>
      </c>
      <c r="H10" s="25" t="s">
        <v>14</v>
      </c>
    </row>
    <row r="11" spans="1:8" x14ac:dyDescent="0.25">
      <c r="A11" s="55"/>
      <c r="B11" s="3" t="s">
        <v>5</v>
      </c>
      <c r="C11" s="22">
        <v>18</v>
      </c>
      <c r="D11" s="22">
        <v>16</v>
      </c>
      <c r="E11" s="23">
        <v>0.88888888888888884</v>
      </c>
      <c r="F11" s="22">
        <v>15</v>
      </c>
      <c r="G11" s="24">
        <v>0.83333333333333337</v>
      </c>
      <c r="H11" s="25">
        <v>3.3125</v>
      </c>
    </row>
    <row r="12" spans="1:8" x14ac:dyDescent="0.25">
      <c r="A12" s="51" t="s">
        <v>65</v>
      </c>
      <c r="B12" s="3" t="s">
        <v>1</v>
      </c>
      <c r="C12" s="22">
        <v>254</v>
      </c>
      <c r="D12" s="22">
        <v>200</v>
      </c>
      <c r="E12" s="23">
        <v>0.78740157480314965</v>
      </c>
      <c r="F12" s="22">
        <v>172</v>
      </c>
      <c r="G12" s="24">
        <v>0.67716535433070868</v>
      </c>
      <c r="H12" s="25">
        <v>2.8333333333333335</v>
      </c>
    </row>
    <row r="13" spans="1:8" x14ac:dyDescent="0.25">
      <c r="A13" s="51"/>
      <c r="B13" s="3" t="s">
        <v>2</v>
      </c>
      <c r="C13" s="22">
        <v>279</v>
      </c>
      <c r="D13" s="22">
        <v>183</v>
      </c>
      <c r="E13" s="23">
        <v>0.65591397849462363</v>
      </c>
      <c r="F13" s="22">
        <v>161</v>
      </c>
      <c r="G13" s="24">
        <v>0.57706093189964158</v>
      </c>
      <c r="H13" s="25">
        <v>2.8502793296089379</v>
      </c>
    </row>
    <row r="14" spans="1:8" x14ac:dyDescent="0.25">
      <c r="A14" s="51"/>
      <c r="B14" s="3" t="s">
        <v>3</v>
      </c>
      <c r="C14" s="22">
        <v>234</v>
      </c>
      <c r="D14" s="22">
        <v>158</v>
      </c>
      <c r="E14" s="23">
        <v>0.67521367521367526</v>
      </c>
      <c r="F14" s="22">
        <v>125</v>
      </c>
      <c r="G14" s="24">
        <v>0.53418803418803418</v>
      </c>
      <c r="H14" s="25">
        <v>2.7151898734177213</v>
      </c>
    </row>
    <row r="15" spans="1:8" x14ac:dyDescent="0.25">
      <c r="A15" s="51"/>
      <c r="B15" s="3" t="s">
        <v>4</v>
      </c>
      <c r="C15" s="22">
        <v>253</v>
      </c>
      <c r="D15" s="22">
        <v>206</v>
      </c>
      <c r="E15" s="23">
        <v>0.81422924901185767</v>
      </c>
      <c r="F15" s="22">
        <v>174</v>
      </c>
      <c r="G15" s="24">
        <v>0.68774703557312256</v>
      </c>
      <c r="H15" s="25">
        <v>2.9317073170731707</v>
      </c>
    </row>
    <row r="16" spans="1:8" x14ac:dyDescent="0.25">
      <c r="A16" s="51"/>
      <c r="B16" s="3" t="s">
        <v>5</v>
      </c>
      <c r="C16" s="22">
        <v>267</v>
      </c>
      <c r="D16" s="22">
        <v>226</v>
      </c>
      <c r="E16" s="23">
        <v>0.84644194756554303</v>
      </c>
      <c r="F16" s="22">
        <v>186</v>
      </c>
      <c r="G16" s="24">
        <v>0.6966292134831461</v>
      </c>
      <c r="H16" s="25">
        <v>2.9115044247787609</v>
      </c>
    </row>
  </sheetData>
  <mergeCells count="3">
    <mergeCell ref="A2:A6"/>
    <mergeCell ref="A7:A11"/>
    <mergeCell ref="A12:A16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7"/>
  <sheetViews>
    <sheetView workbookViewId="0">
      <selection sqref="A1:A1048576"/>
    </sheetView>
  </sheetViews>
  <sheetFormatPr defaultRowHeight="15" x14ac:dyDescent="0.25"/>
  <cols>
    <col min="1" max="1" width="14" style="45" customWidth="1"/>
    <col min="2" max="4" width="14" style="10" customWidth="1"/>
    <col min="5" max="5" width="14" style="18" customWidth="1"/>
    <col min="6" max="6" width="14" style="10" customWidth="1"/>
    <col min="7" max="7" width="14" style="18" customWidth="1"/>
    <col min="8" max="8" width="14" style="19" customWidth="1"/>
  </cols>
  <sheetData>
    <row r="1" spans="1:8" ht="30" x14ac:dyDescent="0.25">
      <c r="A1" s="39" t="s">
        <v>0</v>
      </c>
      <c r="B1" s="2" t="s">
        <v>37</v>
      </c>
      <c r="C1" s="11" t="s">
        <v>90</v>
      </c>
      <c r="D1" s="11" t="s">
        <v>91</v>
      </c>
      <c r="E1" s="12" t="s">
        <v>92</v>
      </c>
      <c r="F1" s="11" t="s">
        <v>93</v>
      </c>
      <c r="G1" s="12" t="s">
        <v>38</v>
      </c>
      <c r="H1" s="13" t="s">
        <v>94</v>
      </c>
    </row>
    <row r="2" spans="1:8" x14ac:dyDescent="0.25">
      <c r="A2" s="51" t="s">
        <v>7</v>
      </c>
      <c r="B2" s="3" t="s">
        <v>1</v>
      </c>
      <c r="C2" s="6">
        <v>539</v>
      </c>
      <c r="D2" s="6">
        <v>474</v>
      </c>
      <c r="E2" s="16">
        <v>0.87940630797773656</v>
      </c>
      <c r="F2" s="6">
        <v>426</v>
      </c>
      <c r="G2" s="16">
        <v>0.79035250463821893</v>
      </c>
      <c r="H2" s="17">
        <v>2.9071881606765326</v>
      </c>
    </row>
    <row r="3" spans="1:8" x14ac:dyDescent="0.25">
      <c r="A3" s="51"/>
      <c r="B3" s="3" t="s">
        <v>2</v>
      </c>
      <c r="C3" s="6">
        <v>589</v>
      </c>
      <c r="D3" s="6">
        <v>487</v>
      </c>
      <c r="E3" s="16">
        <v>0.82682512733446523</v>
      </c>
      <c r="F3" s="6">
        <v>448</v>
      </c>
      <c r="G3" s="16">
        <v>0.76061120543293714</v>
      </c>
      <c r="H3" s="17">
        <v>2.9200828157349901</v>
      </c>
    </row>
    <row r="4" spans="1:8" x14ac:dyDescent="0.25">
      <c r="A4" s="51"/>
      <c r="B4" s="3" t="s">
        <v>3</v>
      </c>
      <c r="C4" s="6">
        <v>583</v>
      </c>
      <c r="D4" s="6">
        <v>485</v>
      </c>
      <c r="E4" s="16">
        <v>0.83190394511149224</v>
      </c>
      <c r="F4" s="6">
        <v>446</v>
      </c>
      <c r="G4" s="16">
        <v>0.76500857632933106</v>
      </c>
      <c r="H4" s="17">
        <v>2.9550515463917528</v>
      </c>
    </row>
    <row r="5" spans="1:8" x14ac:dyDescent="0.25">
      <c r="A5" s="51"/>
      <c r="B5" s="3" t="s">
        <v>4</v>
      </c>
      <c r="C5" s="6">
        <v>613</v>
      </c>
      <c r="D5" s="6">
        <v>558</v>
      </c>
      <c r="E5" s="16">
        <v>0.91027732463295274</v>
      </c>
      <c r="F5" s="6">
        <v>499</v>
      </c>
      <c r="G5" s="16">
        <v>0.81402936378466562</v>
      </c>
      <c r="H5" s="17">
        <v>2.9766187050359711</v>
      </c>
    </row>
    <row r="6" spans="1:8" x14ac:dyDescent="0.25">
      <c r="A6" s="51"/>
      <c r="B6" s="3" t="s">
        <v>5</v>
      </c>
      <c r="C6" s="6">
        <v>630</v>
      </c>
      <c r="D6" s="6">
        <v>581</v>
      </c>
      <c r="E6" s="16">
        <v>0.92222222222222228</v>
      </c>
      <c r="F6" s="6">
        <v>510</v>
      </c>
      <c r="G6" s="16">
        <v>0.80952380952380953</v>
      </c>
      <c r="H6" s="17">
        <v>2.9222413793103446</v>
      </c>
    </row>
    <row r="7" spans="1:8" x14ac:dyDescent="0.25">
      <c r="A7" s="51" t="s">
        <v>8</v>
      </c>
      <c r="B7" s="3" t="s">
        <v>1</v>
      </c>
      <c r="C7" s="6">
        <v>58</v>
      </c>
      <c r="D7" s="6">
        <v>51</v>
      </c>
      <c r="E7" s="16">
        <v>0.87931034482758619</v>
      </c>
      <c r="F7" s="6">
        <v>42</v>
      </c>
      <c r="G7" s="16">
        <v>0.72413793103448276</v>
      </c>
      <c r="H7" s="17">
        <v>2.74</v>
      </c>
    </row>
    <row r="8" spans="1:8" x14ac:dyDescent="0.25">
      <c r="A8" s="51"/>
      <c r="B8" s="3" t="s">
        <v>2</v>
      </c>
      <c r="C8" s="6">
        <v>48</v>
      </c>
      <c r="D8" s="6">
        <v>33</v>
      </c>
      <c r="E8" s="16">
        <v>0.6875</v>
      </c>
      <c r="F8" s="6">
        <v>32</v>
      </c>
      <c r="G8" s="16">
        <v>0.66666666666666663</v>
      </c>
      <c r="H8" s="17">
        <v>2.8575757575757579</v>
      </c>
    </row>
    <row r="9" spans="1:8" x14ac:dyDescent="0.25">
      <c r="A9" s="51"/>
      <c r="B9" s="3" t="s">
        <v>3</v>
      </c>
      <c r="C9" s="6">
        <v>40</v>
      </c>
      <c r="D9" s="6">
        <v>31</v>
      </c>
      <c r="E9" s="16">
        <v>0.77500000000000002</v>
      </c>
      <c r="F9" s="6">
        <v>25</v>
      </c>
      <c r="G9" s="16">
        <v>0.625</v>
      </c>
      <c r="H9" s="17">
        <v>2.4096774193548387</v>
      </c>
    </row>
    <row r="10" spans="1:8" x14ac:dyDescent="0.25">
      <c r="A10" s="51"/>
      <c r="B10" s="3" t="s">
        <v>4</v>
      </c>
      <c r="C10" s="6">
        <v>30</v>
      </c>
      <c r="D10" s="6">
        <v>23</v>
      </c>
      <c r="E10" s="16">
        <v>0.76666666666666672</v>
      </c>
      <c r="F10" s="6">
        <v>19</v>
      </c>
      <c r="G10" s="16">
        <v>0.6333333333333333</v>
      </c>
      <c r="H10" s="17">
        <v>2.8260869565217392</v>
      </c>
    </row>
    <row r="11" spans="1:8" x14ac:dyDescent="0.25">
      <c r="A11" s="51"/>
      <c r="B11" s="3" t="s">
        <v>5</v>
      </c>
      <c r="C11" s="6">
        <v>39</v>
      </c>
      <c r="D11" s="6">
        <v>34</v>
      </c>
      <c r="E11" s="16">
        <v>0.87179487179487181</v>
      </c>
      <c r="F11" s="6">
        <v>32</v>
      </c>
      <c r="G11" s="16">
        <v>0.82051282051282048</v>
      </c>
      <c r="H11" s="17">
        <v>3.1088235294117643</v>
      </c>
    </row>
    <row r="12" spans="1:8" ht="30" x14ac:dyDescent="0.25">
      <c r="A12" s="39" t="s">
        <v>66</v>
      </c>
      <c r="B12" s="2" t="s">
        <v>37</v>
      </c>
      <c r="C12" s="11" t="s">
        <v>90</v>
      </c>
      <c r="D12" s="11" t="s">
        <v>91</v>
      </c>
      <c r="E12" s="12" t="s">
        <v>92</v>
      </c>
      <c r="F12" s="11" t="s">
        <v>93</v>
      </c>
      <c r="G12" s="12" t="s">
        <v>38</v>
      </c>
      <c r="H12" s="13" t="s">
        <v>94</v>
      </c>
    </row>
    <row r="13" spans="1:8" x14ac:dyDescent="0.25">
      <c r="A13" s="52" t="s">
        <v>67</v>
      </c>
      <c r="B13" s="3" t="s">
        <v>1</v>
      </c>
      <c r="C13" s="6">
        <v>33</v>
      </c>
      <c r="D13" s="6">
        <v>31</v>
      </c>
      <c r="E13" s="16">
        <v>0.93939393939393945</v>
      </c>
      <c r="F13" s="6">
        <v>23</v>
      </c>
      <c r="G13" s="16">
        <v>0.69696969696969702</v>
      </c>
      <c r="H13" s="17">
        <v>2.4064516129032261</v>
      </c>
    </row>
    <row r="14" spans="1:8" x14ac:dyDescent="0.25">
      <c r="A14" s="53"/>
      <c r="B14" s="3" t="s">
        <v>2</v>
      </c>
      <c r="C14" s="6">
        <v>38</v>
      </c>
      <c r="D14" s="6">
        <v>24</v>
      </c>
      <c r="E14" s="16">
        <v>0.63157894736842102</v>
      </c>
      <c r="F14" s="6">
        <v>21</v>
      </c>
      <c r="G14" s="16">
        <v>0.55263157894736847</v>
      </c>
      <c r="H14" s="17">
        <v>2.5708333333333333</v>
      </c>
    </row>
    <row r="15" spans="1:8" x14ac:dyDescent="0.25">
      <c r="A15" s="53"/>
      <c r="B15" s="3" t="s">
        <v>3</v>
      </c>
      <c r="C15" s="6">
        <v>32</v>
      </c>
      <c r="D15" s="6">
        <v>24</v>
      </c>
      <c r="E15" s="16">
        <v>0.75</v>
      </c>
      <c r="F15" s="6">
        <v>20</v>
      </c>
      <c r="G15" s="16">
        <v>0.625</v>
      </c>
      <c r="H15" s="17">
        <v>2.4000000000000004</v>
      </c>
    </row>
    <row r="16" spans="1:8" x14ac:dyDescent="0.25">
      <c r="A16" s="53"/>
      <c r="B16" s="3" t="s">
        <v>4</v>
      </c>
      <c r="C16" s="6">
        <v>23</v>
      </c>
      <c r="D16" s="6">
        <v>20</v>
      </c>
      <c r="E16" s="16">
        <v>0.86956521739130432</v>
      </c>
      <c r="F16" s="6">
        <v>13</v>
      </c>
      <c r="G16" s="16">
        <v>0.56521739130434778</v>
      </c>
      <c r="H16" s="17">
        <v>2.25</v>
      </c>
    </row>
    <row r="17" spans="1:8" x14ac:dyDescent="0.25">
      <c r="A17" s="54"/>
      <c r="B17" s="3" t="s">
        <v>5</v>
      </c>
      <c r="C17" s="6">
        <v>35</v>
      </c>
      <c r="D17" s="6">
        <v>31</v>
      </c>
      <c r="E17" s="16">
        <v>0.88571428571428568</v>
      </c>
      <c r="F17" s="6">
        <v>28</v>
      </c>
      <c r="G17" s="16">
        <v>0.8</v>
      </c>
      <c r="H17" s="17">
        <v>3.0193548387096771</v>
      </c>
    </row>
    <row r="18" spans="1:8" x14ac:dyDescent="0.25">
      <c r="A18" s="55" t="s">
        <v>68</v>
      </c>
      <c r="B18" s="3" t="s">
        <v>1</v>
      </c>
      <c r="C18" s="26">
        <v>3</v>
      </c>
      <c r="D18" s="26">
        <v>3</v>
      </c>
      <c r="E18" s="16">
        <v>1</v>
      </c>
      <c r="F18" s="26">
        <v>3</v>
      </c>
      <c r="G18" s="16">
        <v>1</v>
      </c>
      <c r="H18" s="27">
        <v>2.3333333333333335</v>
      </c>
    </row>
    <row r="19" spans="1:8" x14ac:dyDescent="0.25">
      <c r="A19" s="55"/>
      <c r="B19" s="3" t="s">
        <v>2</v>
      </c>
      <c r="C19" s="6">
        <v>5</v>
      </c>
      <c r="D19" s="6">
        <v>4</v>
      </c>
      <c r="E19" s="16">
        <v>0.8</v>
      </c>
      <c r="F19" s="6">
        <v>4</v>
      </c>
      <c r="G19" s="16">
        <v>0.8</v>
      </c>
      <c r="H19" s="17">
        <v>2.75</v>
      </c>
    </row>
    <row r="20" spans="1:8" x14ac:dyDescent="0.25">
      <c r="A20" s="55"/>
      <c r="B20" s="3" t="s">
        <v>3</v>
      </c>
      <c r="C20" s="26">
        <v>1</v>
      </c>
      <c r="D20" s="26">
        <v>1</v>
      </c>
      <c r="E20" s="16">
        <v>1</v>
      </c>
      <c r="F20" s="26">
        <v>1</v>
      </c>
      <c r="G20" s="16">
        <v>1</v>
      </c>
      <c r="H20" s="27">
        <v>3</v>
      </c>
    </row>
    <row r="21" spans="1:8" x14ac:dyDescent="0.25">
      <c r="A21" s="55"/>
      <c r="B21" s="3" t="s">
        <v>4</v>
      </c>
      <c r="C21" s="6">
        <v>2</v>
      </c>
      <c r="D21" s="6">
        <v>2</v>
      </c>
      <c r="E21" s="16">
        <v>1</v>
      </c>
      <c r="F21" s="6">
        <v>1</v>
      </c>
      <c r="G21" s="16">
        <v>0.5</v>
      </c>
      <c r="H21" s="17">
        <v>1.5</v>
      </c>
    </row>
    <row r="22" spans="1:8" x14ac:dyDescent="0.25">
      <c r="A22" s="55"/>
      <c r="B22" s="3" t="s">
        <v>5</v>
      </c>
      <c r="C22" s="6">
        <v>5</v>
      </c>
      <c r="D22" s="6">
        <v>3</v>
      </c>
      <c r="E22" s="16">
        <v>0.6</v>
      </c>
      <c r="F22" s="6">
        <v>3</v>
      </c>
      <c r="G22" s="16">
        <v>0.6</v>
      </c>
      <c r="H22" s="17">
        <v>3.3333333333333335</v>
      </c>
    </row>
    <row r="23" spans="1:8" x14ac:dyDescent="0.25">
      <c r="A23" s="51" t="s">
        <v>15</v>
      </c>
      <c r="B23" s="3" t="s">
        <v>1</v>
      </c>
      <c r="C23" s="6">
        <v>34</v>
      </c>
      <c r="D23" s="6">
        <v>33</v>
      </c>
      <c r="E23" s="16">
        <v>0.97058823529411764</v>
      </c>
      <c r="F23" s="6">
        <v>33</v>
      </c>
      <c r="G23" s="16">
        <v>0.97058823529411764</v>
      </c>
      <c r="H23" s="17">
        <v>3</v>
      </c>
    </row>
    <row r="24" spans="1:8" x14ac:dyDescent="0.25">
      <c r="A24" s="51"/>
      <c r="B24" s="3" t="s">
        <v>2</v>
      </c>
      <c r="C24" s="6">
        <v>34</v>
      </c>
      <c r="D24" s="6">
        <v>27</v>
      </c>
      <c r="E24" s="16">
        <v>0.79411764705882348</v>
      </c>
      <c r="F24" s="6">
        <v>26</v>
      </c>
      <c r="G24" s="16">
        <v>0.76470588235294112</v>
      </c>
      <c r="H24" s="17">
        <v>2.9222222222222221</v>
      </c>
    </row>
    <row r="25" spans="1:8" x14ac:dyDescent="0.25">
      <c r="A25" s="51"/>
      <c r="B25" s="3" t="s">
        <v>3</v>
      </c>
      <c r="C25" s="26">
        <v>32</v>
      </c>
      <c r="D25" s="26">
        <v>30</v>
      </c>
      <c r="E25" s="16">
        <v>0.9375</v>
      </c>
      <c r="F25" s="26">
        <v>28</v>
      </c>
      <c r="G25" s="16">
        <v>0.875</v>
      </c>
      <c r="H25" s="27">
        <v>2.8333333333333335</v>
      </c>
    </row>
    <row r="26" spans="1:8" x14ac:dyDescent="0.25">
      <c r="A26" s="51"/>
      <c r="B26" s="3" t="s">
        <v>4</v>
      </c>
      <c r="C26" s="6">
        <v>28</v>
      </c>
      <c r="D26" s="6">
        <v>26</v>
      </c>
      <c r="E26" s="16">
        <v>0.9285714285714286</v>
      </c>
      <c r="F26" s="6">
        <v>24</v>
      </c>
      <c r="G26" s="16">
        <v>0.8571428571428571</v>
      </c>
      <c r="H26" s="17">
        <v>3.2692307692307692</v>
      </c>
    </row>
    <row r="27" spans="1:8" x14ac:dyDescent="0.25">
      <c r="A27" s="51"/>
      <c r="B27" s="3" t="s">
        <v>5</v>
      </c>
      <c r="C27" s="6">
        <v>20</v>
      </c>
      <c r="D27" s="6">
        <v>18</v>
      </c>
      <c r="E27" s="16">
        <v>0.9</v>
      </c>
      <c r="F27" s="6">
        <v>16</v>
      </c>
      <c r="G27" s="16">
        <v>0.8</v>
      </c>
      <c r="H27" s="17">
        <v>2.6666666666666665</v>
      </c>
    </row>
    <row r="28" spans="1:8" x14ac:dyDescent="0.25">
      <c r="A28" s="51" t="s">
        <v>16</v>
      </c>
      <c r="B28" s="3" t="s">
        <v>1</v>
      </c>
      <c r="C28" s="6">
        <v>6</v>
      </c>
      <c r="D28" s="6">
        <v>6</v>
      </c>
      <c r="E28" s="16">
        <v>1</v>
      </c>
      <c r="F28" s="6">
        <v>6</v>
      </c>
      <c r="G28" s="16">
        <v>1</v>
      </c>
      <c r="H28" s="17">
        <v>3</v>
      </c>
    </row>
    <row r="29" spans="1:8" x14ac:dyDescent="0.25">
      <c r="A29" s="51"/>
      <c r="B29" s="3" t="s">
        <v>2</v>
      </c>
      <c r="C29" s="6">
        <v>10</v>
      </c>
      <c r="D29" s="6">
        <v>8</v>
      </c>
      <c r="E29" s="16">
        <v>0.8</v>
      </c>
      <c r="F29" s="6">
        <v>8</v>
      </c>
      <c r="G29" s="16">
        <v>0.8</v>
      </c>
      <c r="H29" s="17">
        <v>3.5874999999999999</v>
      </c>
    </row>
    <row r="30" spans="1:8" x14ac:dyDescent="0.25">
      <c r="A30" s="51"/>
      <c r="B30" s="3" t="s">
        <v>3</v>
      </c>
      <c r="C30" s="6">
        <v>9</v>
      </c>
      <c r="D30" s="6">
        <v>6</v>
      </c>
      <c r="E30" s="16">
        <v>0.66666666666666663</v>
      </c>
      <c r="F30" s="6">
        <v>5</v>
      </c>
      <c r="G30" s="16">
        <v>0.55555555555555558</v>
      </c>
      <c r="H30" s="17">
        <v>3.1666666666666665</v>
      </c>
    </row>
    <row r="31" spans="1:8" x14ac:dyDescent="0.25">
      <c r="A31" s="51"/>
      <c r="B31" s="3" t="s">
        <v>4</v>
      </c>
      <c r="C31" s="6">
        <v>8</v>
      </c>
      <c r="D31" s="6">
        <v>8</v>
      </c>
      <c r="E31" s="16">
        <v>1</v>
      </c>
      <c r="F31" s="6">
        <v>7</v>
      </c>
      <c r="G31" s="16">
        <v>0.875</v>
      </c>
      <c r="H31" s="17">
        <v>3.125</v>
      </c>
    </row>
    <row r="32" spans="1:8" x14ac:dyDescent="0.25">
      <c r="A32" s="51"/>
      <c r="B32" s="3" t="s">
        <v>5</v>
      </c>
      <c r="C32" s="6">
        <v>10</v>
      </c>
      <c r="D32" s="6">
        <v>9</v>
      </c>
      <c r="E32" s="16">
        <v>0.9</v>
      </c>
      <c r="F32" s="6">
        <v>9</v>
      </c>
      <c r="G32" s="16">
        <v>0.9</v>
      </c>
      <c r="H32" s="17">
        <v>3.588888888888889</v>
      </c>
    </row>
    <row r="33" spans="1:8" x14ac:dyDescent="0.25">
      <c r="A33" s="51" t="s">
        <v>17</v>
      </c>
      <c r="B33" s="3" t="s">
        <v>1</v>
      </c>
      <c r="C33" s="6">
        <v>156</v>
      </c>
      <c r="D33" s="6">
        <v>120</v>
      </c>
      <c r="E33" s="16">
        <v>0.76923076923076927</v>
      </c>
      <c r="F33" s="6">
        <v>103</v>
      </c>
      <c r="G33" s="16">
        <v>0.66025641025641024</v>
      </c>
      <c r="H33" s="17">
        <v>2.7783333333333329</v>
      </c>
    </row>
    <row r="34" spans="1:8" x14ac:dyDescent="0.25">
      <c r="A34" s="51"/>
      <c r="B34" s="3" t="s">
        <v>2</v>
      </c>
      <c r="C34" s="6">
        <v>187</v>
      </c>
      <c r="D34" s="6">
        <v>161</v>
      </c>
      <c r="E34" s="16">
        <v>0.86096256684491979</v>
      </c>
      <c r="F34" s="6">
        <v>143</v>
      </c>
      <c r="G34" s="16">
        <v>0.76470588235294112</v>
      </c>
      <c r="H34" s="17">
        <v>2.8534161490683227</v>
      </c>
    </row>
    <row r="35" spans="1:8" x14ac:dyDescent="0.25">
      <c r="A35" s="51"/>
      <c r="B35" s="3" t="s">
        <v>3</v>
      </c>
      <c r="C35" s="6">
        <v>213</v>
      </c>
      <c r="D35" s="6">
        <v>172</v>
      </c>
      <c r="E35" s="16">
        <v>0.80751173708920188</v>
      </c>
      <c r="F35" s="6">
        <v>158</v>
      </c>
      <c r="G35" s="16">
        <v>0.74178403755868549</v>
      </c>
      <c r="H35" s="17">
        <v>2.8726744186046513</v>
      </c>
    </row>
    <row r="36" spans="1:8" x14ac:dyDescent="0.25">
      <c r="A36" s="51"/>
      <c r="B36" s="3" t="s">
        <v>4</v>
      </c>
      <c r="C36" s="6">
        <v>221</v>
      </c>
      <c r="D36" s="6">
        <v>197</v>
      </c>
      <c r="E36" s="16">
        <v>0.89140271493212675</v>
      </c>
      <c r="F36" s="6">
        <v>171</v>
      </c>
      <c r="G36" s="16">
        <v>0.77375565610859731</v>
      </c>
      <c r="H36" s="17">
        <v>2.7538071065989849</v>
      </c>
    </row>
    <row r="37" spans="1:8" x14ac:dyDescent="0.25">
      <c r="A37" s="51"/>
      <c r="B37" s="3" t="s">
        <v>5</v>
      </c>
      <c r="C37" s="6">
        <v>231</v>
      </c>
      <c r="D37" s="6">
        <v>216</v>
      </c>
      <c r="E37" s="16">
        <v>0.93506493506493504</v>
      </c>
      <c r="F37" s="6">
        <v>184</v>
      </c>
      <c r="G37" s="16">
        <v>0.79653679653679654</v>
      </c>
      <c r="H37" s="17">
        <v>2.7703703703703706</v>
      </c>
    </row>
    <row r="38" spans="1:8" x14ac:dyDescent="0.25">
      <c r="A38" s="51" t="s">
        <v>18</v>
      </c>
      <c r="B38" s="3" t="s">
        <v>1</v>
      </c>
      <c r="C38" s="6">
        <v>4</v>
      </c>
      <c r="D38" s="6">
        <v>3</v>
      </c>
      <c r="E38" s="16">
        <v>0.75</v>
      </c>
      <c r="F38" s="6">
        <v>3</v>
      </c>
      <c r="G38" s="16">
        <v>0.75</v>
      </c>
      <c r="H38" s="17">
        <v>3</v>
      </c>
    </row>
    <row r="39" spans="1:8" x14ac:dyDescent="0.25">
      <c r="A39" s="51"/>
      <c r="B39" s="3" t="s">
        <v>2</v>
      </c>
      <c r="C39" s="6">
        <v>5</v>
      </c>
      <c r="D39" s="6">
        <v>5</v>
      </c>
      <c r="E39" s="16">
        <v>1</v>
      </c>
      <c r="F39" s="6">
        <v>5</v>
      </c>
      <c r="G39" s="16">
        <v>1</v>
      </c>
      <c r="H39" s="17">
        <v>3.34</v>
      </c>
    </row>
    <row r="40" spans="1:8" x14ac:dyDescent="0.25">
      <c r="A40" s="51"/>
      <c r="B40" s="3" t="s">
        <v>3</v>
      </c>
      <c r="C40" s="6">
        <v>4</v>
      </c>
      <c r="D40" s="6">
        <v>3</v>
      </c>
      <c r="E40" s="16">
        <v>0.75</v>
      </c>
      <c r="F40" s="6">
        <v>3</v>
      </c>
      <c r="G40" s="16">
        <v>0.75</v>
      </c>
      <c r="H40" s="17">
        <v>4</v>
      </c>
    </row>
    <row r="41" spans="1:8" x14ac:dyDescent="0.25">
      <c r="A41" s="51"/>
      <c r="B41" s="3" t="s">
        <v>4</v>
      </c>
      <c r="C41" s="6">
        <v>2</v>
      </c>
      <c r="D41" s="6">
        <v>1</v>
      </c>
      <c r="E41" s="16">
        <v>0.5</v>
      </c>
      <c r="F41" s="6">
        <v>1</v>
      </c>
      <c r="G41" s="16">
        <v>0.5</v>
      </c>
      <c r="H41" s="17">
        <v>3</v>
      </c>
    </row>
    <row r="42" spans="1:8" x14ac:dyDescent="0.25">
      <c r="A42" s="51"/>
      <c r="B42" s="3" t="s">
        <v>5</v>
      </c>
      <c r="C42" s="6">
        <v>9</v>
      </c>
      <c r="D42" s="6">
        <v>9</v>
      </c>
      <c r="E42" s="16">
        <v>1</v>
      </c>
      <c r="F42" s="6">
        <v>8</v>
      </c>
      <c r="G42" s="16">
        <v>0.88888888888888884</v>
      </c>
      <c r="H42" s="17">
        <v>3.3333333333333335</v>
      </c>
    </row>
    <row r="43" spans="1:8" x14ac:dyDescent="0.25">
      <c r="A43" s="55" t="s">
        <v>69</v>
      </c>
      <c r="B43" s="3" t="s">
        <v>1</v>
      </c>
      <c r="C43" s="6">
        <v>261</v>
      </c>
      <c r="D43" s="6">
        <v>238</v>
      </c>
      <c r="E43" s="16">
        <v>0.91187739463601536</v>
      </c>
      <c r="F43" s="6">
        <v>212</v>
      </c>
      <c r="G43" s="16">
        <v>0.8122605363984674</v>
      </c>
      <c r="H43" s="17">
        <v>2.9516949152542371</v>
      </c>
    </row>
    <row r="44" spans="1:8" x14ac:dyDescent="0.25">
      <c r="A44" s="55"/>
      <c r="B44" s="3" t="s">
        <v>2</v>
      </c>
      <c r="C44" s="6">
        <v>270</v>
      </c>
      <c r="D44" s="6">
        <v>218.00000000000003</v>
      </c>
      <c r="E44" s="16">
        <v>0.80740740740740746</v>
      </c>
      <c r="F44" s="6">
        <v>203</v>
      </c>
      <c r="G44" s="16">
        <v>0.75185185185185188</v>
      </c>
      <c r="H44" s="17">
        <v>2.9457943925233643</v>
      </c>
    </row>
    <row r="45" spans="1:8" x14ac:dyDescent="0.25">
      <c r="A45" s="55"/>
      <c r="B45" s="3" t="s">
        <v>3</v>
      </c>
      <c r="C45" s="6">
        <v>269</v>
      </c>
      <c r="D45" s="6">
        <v>229</v>
      </c>
      <c r="E45" s="16">
        <v>0.85130111524163565</v>
      </c>
      <c r="F45" s="6">
        <v>208</v>
      </c>
      <c r="G45" s="16">
        <v>0.77323420074349447</v>
      </c>
      <c r="H45" s="17">
        <v>2.9934497816593888</v>
      </c>
    </row>
    <row r="46" spans="1:8" x14ac:dyDescent="0.25">
      <c r="A46" s="55"/>
      <c r="B46" s="3" t="s">
        <v>4</v>
      </c>
      <c r="C46" s="6">
        <v>281</v>
      </c>
      <c r="D46" s="6">
        <v>258</v>
      </c>
      <c r="E46" s="16">
        <v>0.91814946619217086</v>
      </c>
      <c r="F46" s="6">
        <v>244</v>
      </c>
      <c r="G46" s="16">
        <v>0.8683274021352313</v>
      </c>
      <c r="H46" s="17">
        <v>3.2242187499999999</v>
      </c>
    </row>
    <row r="47" spans="1:8" x14ac:dyDescent="0.25">
      <c r="A47" s="55"/>
      <c r="B47" s="3" t="s">
        <v>5</v>
      </c>
      <c r="C47" s="6">
        <v>296</v>
      </c>
      <c r="D47" s="6">
        <v>277</v>
      </c>
      <c r="E47" s="16">
        <v>0.93581081081081086</v>
      </c>
      <c r="F47" s="6">
        <v>248</v>
      </c>
      <c r="G47" s="16">
        <v>0.83783783783783783</v>
      </c>
      <c r="H47" s="17">
        <v>3.0166666666666666</v>
      </c>
    </row>
    <row r="48" spans="1:8" x14ac:dyDescent="0.25">
      <c r="A48" s="55" t="s">
        <v>70</v>
      </c>
      <c r="B48" s="3" t="s">
        <v>1</v>
      </c>
      <c r="C48" s="6">
        <v>69</v>
      </c>
      <c r="D48" s="6">
        <v>61</v>
      </c>
      <c r="E48" s="16">
        <v>0.88405797101449279</v>
      </c>
      <c r="F48" s="6">
        <v>56</v>
      </c>
      <c r="G48" s="16">
        <v>0.81159420289855078</v>
      </c>
      <c r="H48" s="17">
        <v>3.0524590163934424</v>
      </c>
    </row>
    <row r="49" spans="1:8" x14ac:dyDescent="0.25">
      <c r="A49" s="55"/>
      <c r="B49" s="3" t="s">
        <v>2</v>
      </c>
      <c r="C49" s="6">
        <v>55</v>
      </c>
      <c r="D49" s="6">
        <v>44</v>
      </c>
      <c r="E49" s="16">
        <v>0.8</v>
      </c>
      <c r="F49" s="6">
        <v>40</v>
      </c>
      <c r="G49" s="16">
        <v>0.72727272727272729</v>
      </c>
      <c r="H49" s="17">
        <v>2.8590909090909093</v>
      </c>
    </row>
    <row r="50" spans="1:8" x14ac:dyDescent="0.25">
      <c r="A50" s="55"/>
      <c r="B50" s="3" t="s">
        <v>3</v>
      </c>
      <c r="C50" s="6">
        <v>42</v>
      </c>
      <c r="D50" s="6">
        <v>34</v>
      </c>
      <c r="E50" s="16">
        <v>0.80952380952380953</v>
      </c>
      <c r="F50" s="6">
        <v>31</v>
      </c>
      <c r="G50" s="16">
        <v>0.73809523809523814</v>
      </c>
      <c r="H50" s="17">
        <v>3.0205882352941176</v>
      </c>
    </row>
    <row r="51" spans="1:8" x14ac:dyDescent="0.25">
      <c r="A51" s="55"/>
      <c r="B51" s="3" t="s">
        <v>4</v>
      </c>
      <c r="C51" s="6">
        <v>62</v>
      </c>
      <c r="D51" s="6">
        <v>55</v>
      </c>
      <c r="E51" s="16">
        <v>0.88709677419354838</v>
      </c>
      <c r="F51" s="6">
        <v>43</v>
      </c>
      <c r="G51" s="16">
        <v>0.69354838709677424</v>
      </c>
      <c r="H51" s="17">
        <v>2.68</v>
      </c>
    </row>
    <row r="52" spans="1:8" x14ac:dyDescent="0.25">
      <c r="A52" s="55"/>
      <c r="B52" s="3" t="s">
        <v>5</v>
      </c>
      <c r="C52" s="6">
        <v>58</v>
      </c>
      <c r="D52" s="6">
        <v>47</v>
      </c>
      <c r="E52" s="16">
        <v>0.81034482758620685</v>
      </c>
      <c r="F52" s="6">
        <v>40</v>
      </c>
      <c r="G52" s="16">
        <v>0.68965517241379315</v>
      </c>
      <c r="H52" s="17">
        <v>2.929787234042553</v>
      </c>
    </row>
    <row r="53" spans="1:8" x14ac:dyDescent="0.25">
      <c r="A53" s="55" t="s">
        <v>71</v>
      </c>
      <c r="B53" s="3" t="s">
        <v>1</v>
      </c>
      <c r="C53" s="6">
        <v>33</v>
      </c>
      <c r="D53" s="6">
        <v>32</v>
      </c>
      <c r="E53" s="16">
        <v>0.96969696969696972</v>
      </c>
      <c r="F53" s="6">
        <v>31</v>
      </c>
      <c r="G53" s="16">
        <v>0.93939393939393945</v>
      </c>
      <c r="H53" s="17">
        <v>2.9468750000000004</v>
      </c>
    </row>
    <row r="54" spans="1:8" x14ac:dyDescent="0.25">
      <c r="A54" s="55"/>
      <c r="B54" s="3" t="s">
        <v>2</v>
      </c>
      <c r="C54" s="6">
        <v>39</v>
      </c>
      <c r="D54" s="6">
        <v>34</v>
      </c>
      <c r="E54" s="16">
        <v>0.87179487179487181</v>
      </c>
      <c r="F54" s="6">
        <v>34</v>
      </c>
      <c r="G54" s="16">
        <v>0.87179487179487181</v>
      </c>
      <c r="H54" s="17">
        <v>3.0911764705882354</v>
      </c>
    </row>
    <row r="55" spans="1:8" x14ac:dyDescent="0.25">
      <c r="A55" s="55"/>
      <c r="B55" s="3" t="s">
        <v>3</v>
      </c>
      <c r="C55" s="6">
        <v>24</v>
      </c>
      <c r="D55" s="6">
        <v>20</v>
      </c>
      <c r="E55" s="16">
        <v>0.83333333333333337</v>
      </c>
      <c r="F55" s="6">
        <v>20</v>
      </c>
      <c r="G55" s="16">
        <v>0.83333333333333337</v>
      </c>
      <c r="H55" s="17">
        <v>3</v>
      </c>
    </row>
    <row r="56" spans="1:8" x14ac:dyDescent="0.25">
      <c r="A56" s="55"/>
      <c r="B56" s="3" t="s">
        <v>4</v>
      </c>
      <c r="C56" s="6">
        <v>19</v>
      </c>
      <c r="D56" s="6">
        <v>17</v>
      </c>
      <c r="E56" s="16">
        <v>0.89473684210526316</v>
      </c>
      <c r="F56" s="6">
        <v>17</v>
      </c>
      <c r="G56" s="16">
        <v>0.89473684210526316</v>
      </c>
      <c r="H56" s="17">
        <v>3.276470588235294</v>
      </c>
    </row>
    <row r="57" spans="1:8" x14ac:dyDescent="0.25">
      <c r="A57" s="55"/>
      <c r="B57" s="3" t="s">
        <v>5</v>
      </c>
      <c r="C57" s="6">
        <v>9</v>
      </c>
      <c r="D57" s="6">
        <v>9</v>
      </c>
      <c r="E57" s="16">
        <v>1</v>
      </c>
      <c r="F57" s="6">
        <v>9</v>
      </c>
      <c r="G57" s="16">
        <v>1</v>
      </c>
      <c r="H57" s="17">
        <v>3.1111111111111112</v>
      </c>
    </row>
  </sheetData>
  <mergeCells count="11">
    <mergeCell ref="A33:A37"/>
    <mergeCell ref="A38:A42"/>
    <mergeCell ref="A43:A47"/>
    <mergeCell ref="A48:A52"/>
    <mergeCell ref="A53:A57"/>
    <mergeCell ref="A28:A32"/>
    <mergeCell ref="A2:A6"/>
    <mergeCell ref="A7:A11"/>
    <mergeCell ref="A13:A17"/>
    <mergeCell ref="A18:A22"/>
    <mergeCell ref="A23:A27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workbookViewId="0">
      <selection activeCell="A2" sqref="A2:A3"/>
    </sheetView>
  </sheetViews>
  <sheetFormatPr defaultRowHeight="15" x14ac:dyDescent="0.25"/>
  <cols>
    <col min="1" max="1" width="23.28515625" customWidth="1"/>
  </cols>
  <sheetData>
    <row r="1" spans="1:6" x14ac:dyDescent="0.25">
      <c r="A1" s="47" t="s">
        <v>40</v>
      </c>
      <c r="B1" s="48"/>
      <c r="C1" s="48"/>
      <c r="D1" s="48"/>
      <c r="E1" s="48"/>
      <c r="F1" s="48"/>
    </row>
    <row r="2" spans="1:6" x14ac:dyDescent="0.25">
      <c r="A2" s="49" t="s">
        <v>96</v>
      </c>
      <c r="B2" s="37" t="s">
        <v>97</v>
      </c>
      <c r="C2" s="37"/>
      <c r="D2" s="37"/>
      <c r="E2" s="37"/>
      <c r="F2" s="37"/>
    </row>
    <row r="3" spans="1:6" x14ac:dyDescent="0.25">
      <c r="A3" s="49"/>
      <c r="B3" s="4" t="s">
        <v>83</v>
      </c>
      <c r="C3" s="4" t="s">
        <v>84</v>
      </c>
      <c r="D3" s="4" t="s">
        <v>85</v>
      </c>
      <c r="E3" s="4" t="s">
        <v>86</v>
      </c>
      <c r="F3" s="4" t="s">
        <v>87</v>
      </c>
    </row>
    <row r="4" spans="1:6" x14ac:dyDescent="0.25">
      <c r="A4" s="50" t="s">
        <v>82</v>
      </c>
      <c r="B4" s="1">
        <v>14</v>
      </c>
      <c r="C4" s="1">
        <v>14</v>
      </c>
      <c r="D4" s="1">
        <v>13</v>
      </c>
      <c r="E4" s="1">
        <v>22</v>
      </c>
      <c r="F4" s="1">
        <v>14</v>
      </c>
    </row>
    <row r="5" spans="1:6" x14ac:dyDescent="0.25">
      <c r="A5" s="50" t="s">
        <v>88</v>
      </c>
      <c r="B5" s="1">
        <v>19</v>
      </c>
      <c r="C5" s="1">
        <v>18</v>
      </c>
      <c r="D5" s="1">
        <v>30</v>
      </c>
      <c r="E5" s="1">
        <v>31</v>
      </c>
      <c r="F5" s="1">
        <v>21</v>
      </c>
    </row>
  </sheetData>
  <mergeCells count="3">
    <mergeCell ref="A1:F1"/>
    <mergeCell ref="A2:A3"/>
    <mergeCell ref="B2:F2"/>
  </mergeCells>
  <printOptions horizontalCentered="1"/>
  <pageMargins left="0.7" right="0.7" top="0.75" bottom="0.75" header="0.3" footer="0.3"/>
  <pageSetup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"/>
  <sheetViews>
    <sheetView workbookViewId="0">
      <selection sqref="A1:A1048576"/>
    </sheetView>
  </sheetViews>
  <sheetFormatPr defaultRowHeight="15" x14ac:dyDescent="0.25"/>
  <cols>
    <col min="1" max="1" width="15.42578125" style="45" customWidth="1"/>
    <col min="2" max="11" width="11.7109375" style="10" customWidth="1"/>
  </cols>
  <sheetData>
    <row r="1" spans="1:11" ht="45" x14ac:dyDescent="0.25">
      <c r="A1" s="46" t="s">
        <v>37</v>
      </c>
      <c r="B1" s="11" t="s">
        <v>72</v>
      </c>
      <c r="C1" s="11" t="s">
        <v>73</v>
      </c>
      <c r="D1" s="11" t="s">
        <v>74</v>
      </c>
      <c r="E1" s="11" t="s">
        <v>75</v>
      </c>
      <c r="F1" s="11" t="s">
        <v>76</v>
      </c>
      <c r="G1" s="11" t="s">
        <v>77</v>
      </c>
      <c r="H1" s="11" t="s">
        <v>78</v>
      </c>
      <c r="I1" s="11" t="s">
        <v>79</v>
      </c>
      <c r="J1" s="11" t="s">
        <v>80</v>
      </c>
      <c r="K1" s="11" t="s">
        <v>81</v>
      </c>
    </row>
    <row r="2" spans="1:11" x14ac:dyDescent="0.25">
      <c r="A2" s="40" t="s">
        <v>1</v>
      </c>
      <c r="B2" s="28">
        <v>17</v>
      </c>
      <c r="C2" s="29">
        <v>1724.9999669999997</v>
      </c>
      <c r="D2" s="30">
        <v>536.21385359030137</v>
      </c>
      <c r="E2" s="29">
        <v>57.499998900000001</v>
      </c>
      <c r="F2" s="29">
        <v>3.2170000000000005</v>
      </c>
      <c r="G2" s="31">
        <v>2.6170000000000004</v>
      </c>
      <c r="H2" s="30">
        <v>17.873795119676714</v>
      </c>
      <c r="I2" s="28">
        <v>597</v>
      </c>
      <c r="J2" s="28">
        <v>670</v>
      </c>
      <c r="K2" s="32">
        <v>0.89104477611940303</v>
      </c>
    </row>
    <row r="3" spans="1:11" x14ac:dyDescent="0.25">
      <c r="A3" s="40" t="s">
        <v>2</v>
      </c>
      <c r="B3" s="28">
        <v>20</v>
      </c>
      <c r="C3" s="29">
        <v>1874.4999419850005</v>
      </c>
      <c r="D3" s="30">
        <v>500.16007844201931</v>
      </c>
      <c r="E3" s="29">
        <v>62.48333139950001</v>
      </c>
      <c r="F3" s="29">
        <v>3.7478000000000011</v>
      </c>
      <c r="G3" s="31">
        <v>2.5478000000000014</v>
      </c>
      <c r="H3" s="30">
        <v>16.672002614733977</v>
      </c>
      <c r="I3" s="28">
        <v>643</v>
      </c>
      <c r="J3" s="28">
        <v>755</v>
      </c>
      <c r="K3" s="32">
        <v>0.85165562913907289</v>
      </c>
    </row>
    <row r="4" spans="1:11" x14ac:dyDescent="0.25">
      <c r="A4" s="40" t="s">
        <v>3</v>
      </c>
      <c r="B4" s="28">
        <v>21</v>
      </c>
      <c r="C4" s="29">
        <v>1813.9570748370004</v>
      </c>
      <c r="D4" s="30">
        <v>473.00054102659709</v>
      </c>
      <c r="E4" s="29">
        <v>60.465235827900017</v>
      </c>
      <c r="F4" s="29">
        <v>3.8350000000000013</v>
      </c>
      <c r="G4" s="31">
        <v>3.035000000000001</v>
      </c>
      <c r="H4" s="30">
        <v>15.76668470088657</v>
      </c>
      <c r="I4" s="28">
        <v>619</v>
      </c>
      <c r="J4" s="28">
        <v>732</v>
      </c>
      <c r="K4" s="32">
        <v>0.84562841530054644</v>
      </c>
    </row>
    <row r="5" spans="1:11" x14ac:dyDescent="0.25">
      <c r="A5" s="40" t="s">
        <v>4</v>
      </c>
      <c r="B5" s="28">
        <v>21</v>
      </c>
      <c r="C5" s="31">
        <v>1890.1999319999995</v>
      </c>
      <c r="D5" s="33">
        <v>495.73813422853971</v>
      </c>
      <c r="E5" s="31">
        <v>63.006664399999991</v>
      </c>
      <c r="F5" s="31">
        <v>3.8129000000000008</v>
      </c>
      <c r="G5" s="31">
        <v>3.012900000000001</v>
      </c>
      <c r="H5" s="33">
        <v>16.524604474284658</v>
      </c>
      <c r="I5" s="28">
        <v>646</v>
      </c>
      <c r="J5" s="28">
        <v>762</v>
      </c>
      <c r="K5" s="32">
        <v>0.84776902887139105</v>
      </c>
    </row>
    <row r="6" spans="1:11" x14ac:dyDescent="0.25">
      <c r="A6" s="40" t="s">
        <v>5</v>
      </c>
      <c r="B6" s="28">
        <v>24</v>
      </c>
      <c r="C6" s="29">
        <v>1977.7570968510001</v>
      </c>
      <c r="D6" s="30">
        <v>449.68443119778988</v>
      </c>
      <c r="E6" s="29">
        <v>65.925236561700004</v>
      </c>
      <c r="F6" s="29">
        <v>4.3981000000000012</v>
      </c>
      <c r="G6" s="31">
        <v>3.514800000000001</v>
      </c>
      <c r="H6" s="30">
        <v>14.989481039926329</v>
      </c>
      <c r="I6" s="28">
        <v>671</v>
      </c>
      <c r="J6" s="28">
        <v>870</v>
      </c>
      <c r="K6" s="32">
        <v>0.77126436781609198</v>
      </c>
    </row>
  </sheetData>
  <printOptions horizontalCentered="1"/>
  <pageMargins left="0.7" right="0.7" top="0.75" bottom="0.75" header="0.3" footer="0.3"/>
  <pageSetup scale="92" fitToHeight="0" orientation="landscape" r:id="rId1"/>
  <headerFooter>
    <oddHeader>&amp;CCuyamaca College Program Review 2017-2018</oddHeader>
    <oddFooter>&amp;CInstitutional Effectiveness, Success, and Equity Office (September 2017)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Student Characteristics</vt:lpstr>
      <vt:lpstr>Success Rates by Course</vt:lpstr>
      <vt:lpstr>Success Rates by DE</vt:lpstr>
      <vt:lpstr>Success Rates by Demographics</vt:lpstr>
      <vt:lpstr>Awards</vt:lpstr>
      <vt:lpstr>Productivity</vt:lpstr>
    </vt:vector>
  </TitlesOfParts>
  <Company>GCCCD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tns</dc:creator>
  <cp:lastModifiedBy>tns</cp:lastModifiedBy>
  <cp:lastPrinted>2017-09-26T21:55:30Z</cp:lastPrinted>
  <dcterms:created xsi:type="dcterms:W3CDTF">2017-09-05T16:08:52Z</dcterms:created>
  <dcterms:modified xsi:type="dcterms:W3CDTF">2017-09-28T18:58:33Z</dcterms:modified>
</cp:coreProperties>
</file>