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5" i="1"/>
  <c r="G33" i="1"/>
  <c r="E34" i="1"/>
  <c r="E35" i="1"/>
  <c r="E33" i="1"/>
  <c r="C34" i="1"/>
  <c r="C33" i="1"/>
  <c r="K27" i="1"/>
  <c r="K28" i="1"/>
  <c r="K29" i="1"/>
  <c r="K30" i="1"/>
  <c r="K31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4" i="1"/>
  <c r="I20" i="1"/>
  <c r="G21" i="1"/>
  <c r="G22" i="1"/>
  <c r="G24" i="1"/>
  <c r="G20" i="1"/>
  <c r="E21" i="1"/>
  <c r="E22" i="1"/>
  <c r="E23" i="1"/>
  <c r="E24" i="1"/>
  <c r="E20" i="1"/>
  <c r="C21" i="1"/>
  <c r="C22" i="1"/>
  <c r="C23" i="1"/>
  <c r="C20" i="1"/>
  <c r="K11" i="1"/>
  <c r="K12" i="1"/>
  <c r="K13" i="1"/>
  <c r="K15" i="1"/>
  <c r="K16" i="1"/>
  <c r="K17" i="1"/>
  <c r="K9" i="1"/>
  <c r="I11" i="1"/>
  <c r="I12" i="1"/>
  <c r="I13" i="1"/>
  <c r="I15" i="1"/>
  <c r="I16" i="1"/>
  <c r="I17" i="1"/>
  <c r="I9" i="1"/>
  <c r="G11" i="1"/>
  <c r="G12" i="1"/>
  <c r="G13" i="1"/>
  <c r="G15" i="1"/>
  <c r="G16" i="1"/>
  <c r="G17" i="1"/>
  <c r="G9" i="1"/>
  <c r="E11" i="1"/>
  <c r="E12" i="1"/>
  <c r="E13" i="1"/>
  <c r="E15" i="1"/>
  <c r="E16" i="1"/>
  <c r="E17" i="1"/>
  <c r="C11" i="1"/>
  <c r="C12" i="1"/>
  <c r="C13" i="1"/>
  <c r="C15" i="1"/>
  <c r="C16" i="1"/>
  <c r="C17" i="1"/>
  <c r="C9" i="1"/>
  <c r="L12" i="1"/>
  <c r="K4" i="1"/>
  <c r="K5" i="1"/>
  <c r="K6" i="1"/>
  <c r="I4" i="1"/>
  <c r="I5" i="1"/>
  <c r="I6" i="1"/>
  <c r="I7" i="1"/>
  <c r="G4" i="1"/>
  <c r="G5" i="1"/>
  <c r="E4" i="1"/>
  <c r="E5" i="1"/>
  <c r="C4" i="1"/>
  <c r="C5" i="1"/>
  <c r="L6" i="1"/>
  <c r="J35" i="1"/>
  <c r="K35" i="1" s="1"/>
  <c r="H35" i="1"/>
  <c r="I35" i="1" s="1"/>
  <c r="F35" i="1"/>
  <c r="D35" i="1"/>
  <c r="B35" i="1"/>
  <c r="C35" i="1" s="1"/>
  <c r="L34" i="1"/>
  <c r="L33" i="1"/>
  <c r="J31" i="1"/>
  <c r="H31" i="1"/>
  <c r="I31" i="1" s="1"/>
  <c r="F31" i="1"/>
  <c r="G31" i="1" s="1"/>
  <c r="D31" i="1"/>
  <c r="B31" i="1"/>
  <c r="L30" i="1"/>
  <c r="L29" i="1"/>
  <c r="L28" i="1"/>
  <c r="L27" i="1"/>
  <c r="L26" i="1"/>
  <c r="J24" i="1"/>
  <c r="K24" i="1" s="1"/>
  <c r="H24" i="1"/>
  <c r="F24" i="1"/>
  <c r="D24" i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1" i="1"/>
  <c r="L9" i="1"/>
  <c r="J7" i="1"/>
  <c r="K7" i="1" s="1"/>
  <c r="H7" i="1"/>
  <c r="F7" i="1"/>
  <c r="G7" i="1" s="1"/>
  <c r="D7" i="1"/>
  <c r="E7" i="1" s="1"/>
  <c r="B7" i="1"/>
  <c r="C7" i="1" s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<sst xmlns="http://schemas.openxmlformats.org/spreadsheetml/2006/main" count="432" uniqueCount="81">
  <si>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</si>
  <si>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</si>
  <si>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</si>
  <si>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</si>
  <si>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</si>
  <si>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</si>
  <si>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</si>
  <si>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</si>
  <si>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</si>
  <si>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</si>
  <si>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</si>
  <si>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</si>
  <si>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</si>
  <si>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</si>
  <si>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</si>
  <si>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</si>
  <si>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</si>
  <si>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</si>
  <si>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</si>
  <si>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</si>
  <si>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</si>
  <si>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</si>
  <si>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</si>
  <si>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</si>
  <si>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</si>
  <si>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</si>
  <si>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</si>
  <si>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</si>
  <si>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</si>
  <si>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</si>
  <si>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</si>
  <si>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</si>
  <si>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</si>
  <si>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</si>
  <si>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</si>
  <si>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Computer Science
Student Characteristics</t>
  </si>
  <si>
    <t>Program</t>
  </si>
  <si>
    <t>Term</t>
  </si>
  <si>
    <t>Success Rate</t>
  </si>
  <si>
    <t>Course</t>
  </si>
  <si>
    <t>Computer Science
Success and Retention Rates by Course</t>
  </si>
  <si>
    <t>Computer Science</t>
  </si>
  <si>
    <t>CS-119 : Program Design &amp; Development</t>
  </si>
  <si>
    <t>CS-119L : Program Design &amp; Develop Lab</t>
  </si>
  <si>
    <t>CS-181 : Intro to C++ Programming</t>
  </si>
  <si>
    <t>CS-182 : Intro to Java Programming</t>
  </si>
  <si>
    <t>CS-282 : Intermediate Java Programming</t>
  </si>
  <si>
    <t>Location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</si>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</sst>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F20" sqref="F20"/>
    </sheetView>
  </sheetViews>
  <sheetFormatPr defaultRowHeight="15" x14ac:dyDescent="0.25"/>
  <cols>
    <col min="1" max="1" width="30" style="42" customWidth="1"/>
    <col min="2" max="12" width="8.28515625" style="10" customWidth="1"/>
  </cols>
  <sheetData>
    <row r="1" spans="1:12" x14ac:dyDescent="0.25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0" x14ac:dyDescent="0.25">
      <c r="A3" s="53" t="s">
        <v>0</v>
      </c>
      <c r="B3" s="38" t="s">
        <v>1</v>
      </c>
      <c r="C3" s="38"/>
      <c r="D3" s="38" t="s">
        <v>2</v>
      </c>
      <c r="E3" s="38"/>
      <c r="F3" s="38" t="s">
        <v>3</v>
      </c>
      <c r="G3" s="38"/>
      <c r="H3" s="38" t="s">
        <v>4</v>
      </c>
      <c r="I3" s="38"/>
      <c r="J3" s="38" t="s">
        <v>5</v>
      </c>
      <c r="K3" s="38"/>
      <c r="L3" s="5" t="s">
        <v>6</v>
      </c>
    </row>
    <row r="4" spans="1:12" x14ac:dyDescent="0.25">
      <c r="A4" s="41" t="s">
        <v>7</v>
      </c>
      <c r="B4" s="6">
        <v>12</v>
      </c>
      <c r="C4" s="7">
        <f t="shared" ref="C4:C5" si="0">B4/65</f>
        <v>0.18461538461538463</v>
      </c>
      <c r="D4" s="6">
        <v>6</v>
      </c>
      <c r="E4" s="7">
        <f t="shared" ref="E4:E5" si="1">D4/56</f>
        <v>0.10714285714285714</v>
      </c>
      <c r="F4" s="6">
        <v>5</v>
      </c>
      <c r="G4" s="7">
        <f t="shared" ref="G4:G5" si="2">F4/57</f>
        <v>8.771929824561403E-2</v>
      </c>
      <c r="H4" s="6">
        <v>15</v>
      </c>
      <c r="I4" s="7">
        <f t="shared" ref="I4:I6" si="3">H4/100</f>
        <v>0.15</v>
      </c>
      <c r="J4" s="6">
        <v>22</v>
      </c>
      <c r="K4" s="7">
        <f t="shared" ref="K4:K6" si="4">J4/175</f>
        <v>0.12571428571428572</v>
      </c>
      <c r="L4" s="7">
        <f>(J4-B4)/B4</f>
        <v>0.83333333333333337</v>
      </c>
    </row>
    <row r="5" spans="1:12" x14ac:dyDescent="0.25">
      <c r="A5" s="41" t="s">
        <v>8</v>
      </c>
      <c r="B5" s="6">
        <v>53</v>
      </c>
      <c r="C5" s="7">
        <f t="shared" si="0"/>
        <v>0.81538461538461537</v>
      </c>
      <c r="D5" s="6">
        <v>50</v>
      </c>
      <c r="E5" s="7">
        <f t="shared" si="1"/>
        <v>0.8928571428571429</v>
      </c>
      <c r="F5" s="6">
        <v>52</v>
      </c>
      <c r="G5" s="7">
        <f t="shared" si="2"/>
        <v>0.91228070175438591</v>
      </c>
      <c r="H5" s="6">
        <v>82</v>
      </c>
      <c r="I5" s="7">
        <f t="shared" si="3"/>
        <v>0.82</v>
      </c>
      <c r="J5" s="6">
        <v>147</v>
      </c>
      <c r="K5" s="7">
        <f t="shared" si="4"/>
        <v>0.84</v>
      </c>
      <c r="L5" s="7">
        <f t="shared" ref="L5:L7" si="5">(J5-B5)/B5</f>
        <v>1.7735849056603774</v>
      </c>
    </row>
    <row r="6" spans="1:12" x14ac:dyDescent="0.25">
      <c r="A6" s="41" t="s">
        <v>9</v>
      </c>
      <c r="B6" s="11" t="s">
        <v>14</v>
      </c>
      <c r="C6" s="12" t="s">
        <v>14</v>
      </c>
      <c r="D6" s="11" t="s">
        <v>14</v>
      </c>
      <c r="E6" s="12" t="s">
        <v>14</v>
      </c>
      <c r="F6" s="11" t="s">
        <v>14</v>
      </c>
      <c r="G6" s="12" t="s">
        <v>14</v>
      </c>
      <c r="H6" s="6">
        <v>3</v>
      </c>
      <c r="I6" s="7">
        <f t="shared" si="3"/>
        <v>0.03</v>
      </c>
      <c r="J6" s="6">
        <v>6</v>
      </c>
      <c r="K6" s="7">
        <f t="shared" si="4"/>
        <v>3.4285714285714287E-2</v>
      </c>
      <c r="L6" s="7">
        <f>(J6-H6)/H6</f>
        <v>1</v>
      </c>
    </row>
    <row r="7" spans="1:12" x14ac:dyDescent="0.25">
      <c r="A7" s="59" t="s">
        <v>10</v>
      </c>
      <c r="B7" s="6">
        <f>SUM(B4:B6)</f>
        <v>65</v>
      </c>
      <c r="C7" s="7">
        <f>B7/65</f>
        <v>1</v>
      </c>
      <c r="D7" s="6">
        <f t="shared" ref="D7:H7" si="6">SUM(D4:D6)</f>
        <v>56</v>
      </c>
      <c r="E7" s="7">
        <f>D7/56</f>
        <v>1</v>
      </c>
      <c r="F7" s="6">
        <f t="shared" si="6"/>
        <v>57</v>
      </c>
      <c r="G7" s="7">
        <f>F7/57</f>
        <v>1</v>
      </c>
      <c r="H7" s="6">
        <f t="shared" si="6"/>
        <v>100</v>
      </c>
      <c r="I7" s="7">
        <f>H7/100</f>
        <v>1</v>
      </c>
      <c r="J7" s="6">
        <f>SUM(J4:J6)</f>
        <v>175</v>
      </c>
      <c r="K7" s="7">
        <f>J7/175</f>
        <v>1</v>
      </c>
      <c r="L7" s="7">
        <f t="shared" si="5"/>
        <v>1.6923076923076923</v>
      </c>
    </row>
    <row r="8" spans="1:12" ht="30" x14ac:dyDescent="0.25">
      <c r="A8" s="53" t="s">
        <v>11</v>
      </c>
      <c r="B8" s="38" t="s">
        <v>1</v>
      </c>
      <c r="C8" s="38"/>
      <c r="D8" s="38" t="s">
        <v>2</v>
      </c>
      <c r="E8" s="38"/>
      <c r="F8" s="38" t="s">
        <v>3</v>
      </c>
      <c r="G8" s="38"/>
      <c r="H8" s="38" t="s">
        <v>4</v>
      </c>
      <c r="I8" s="38"/>
      <c r="J8" s="38" t="s">
        <v>5</v>
      </c>
      <c r="K8" s="38"/>
      <c r="L8" s="5" t="s">
        <v>6</v>
      </c>
    </row>
    <row r="9" spans="1:12" x14ac:dyDescent="0.25">
      <c r="A9" s="41" t="s">
        <v>12</v>
      </c>
      <c r="B9" s="6">
        <v>2</v>
      </c>
      <c r="C9" s="7">
        <f>B9/65</f>
        <v>3.0769230769230771E-2</v>
      </c>
      <c r="D9" s="11" t="s">
        <v>14</v>
      </c>
      <c r="E9" s="12" t="s">
        <v>14</v>
      </c>
      <c r="F9" s="6">
        <v>5</v>
      </c>
      <c r="G9" s="7">
        <f>F9/57</f>
        <v>8.771929824561403E-2</v>
      </c>
      <c r="H9" s="6">
        <v>2</v>
      </c>
      <c r="I9" s="7">
        <f>H9/100</f>
        <v>0.02</v>
      </c>
      <c r="J9" s="6">
        <v>7</v>
      </c>
      <c r="K9" s="7">
        <f>J9/175</f>
        <v>0.04</v>
      </c>
      <c r="L9" s="7">
        <f t="shared" ref="L9:L18" si="7">(J9-B9)/B9</f>
        <v>2.5</v>
      </c>
    </row>
    <row r="10" spans="1:12" x14ac:dyDescent="0.25">
      <c r="A10" s="41" t="s">
        <v>13</v>
      </c>
      <c r="B10" s="11" t="s">
        <v>14</v>
      </c>
      <c r="C10" s="12" t="s">
        <v>14</v>
      </c>
      <c r="D10" s="11" t="s">
        <v>14</v>
      </c>
      <c r="E10" s="12" t="s">
        <v>14</v>
      </c>
      <c r="F10" s="11" t="s">
        <v>14</v>
      </c>
      <c r="G10" s="12" t="s">
        <v>14</v>
      </c>
      <c r="H10" s="11" t="s">
        <v>14</v>
      </c>
      <c r="I10" s="12" t="s">
        <v>14</v>
      </c>
      <c r="J10" s="11" t="s">
        <v>14</v>
      </c>
      <c r="K10" s="12" t="s">
        <v>14</v>
      </c>
      <c r="L10" s="7">
        <v>0</v>
      </c>
    </row>
    <row r="11" spans="1:12" x14ac:dyDescent="0.25">
      <c r="A11" s="41" t="s">
        <v>15</v>
      </c>
      <c r="B11" s="6">
        <v>4</v>
      </c>
      <c r="C11" s="7">
        <f t="shared" ref="C11:C35" si="8">B11/65</f>
        <v>6.1538461538461542E-2</v>
      </c>
      <c r="D11" s="6">
        <v>3</v>
      </c>
      <c r="E11" s="7">
        <f t="shared" ref="E11:E35" si="9">D11/56</f>
        <v>5.3571428571428568E-2</v>
      </c>
      <c r="F11" s="6">
        <v>7</v>
      </c>
      <c r="G11" s="7">
        <f t="shared" ref="G11:G35" si="10">F11/57</f>
        <v>0.12280701754385964</v>
      </c>
      <c r="H11" s="6">
        <v>7</v>
      </c>
      <c r="I11" s="7">
        <f t="shared" ref="I11:I35" si="11">H11/100</f>
        <v>7.0000000000000007E-2</v>
      </c>
      <c r="J11" s="6">
        <v>14</v>
      </c>
      <c r="K11" s="7">
        <f t="shared" ref="K11:K35" si="12">J11/175</f>
        <v>0.08</v>
      </c>
      <c r="L11" s="7">
        <f t="shared" si="7"/>
        <v>2.5</v>
      </c>
    </row>
    <row r="12" spans="1:12" x14ac:dyDescent="0.25">
      <c r="A12" s="41" t="s">
        <v>16</v>
      </c>
      <c r="B12" s="6"/>
      <c r="C12" s="7">
        <f t="shared" si="8"/>
        <v>0</v>
      </c>
      <c r="D12" s="6">
        <v>3</v>
      </c>
      <c r="E12" s="7">
        <f t="shared" si="9"/>
        <v>5.3571428571428568E-2</v>
      </c>
      <c r="F12" s="6">
        <v>4</v>
      </c>
      <c r="G12" s="7">
        <f t="shared" si="10"/>
        <v>7.0175438596491224E-2</v>
      </c>
      <c r="H12" s="6">
        <v>5</v>
      </c>
      <c r="I12" s="7">
        <f t="shared" si="11"/>
        <v>0.05</v>
      </c>
      <c r="J12" s="6">
        <v>6</v>
      </c>
      <c r="K12" s="7">
        <f t="shared" si="12"/>
        <v>3.4285714285714287E-2</v>
      </c>
      <c r="L12" s="7">
        <f>(J12-D12)/D12</f>
        <v>1</v>
      </c>
    </row>
    <row r="13" spans="1:12" x14ac:dyDescent="0.25">
      <c r="A13" s="41" t="s">
        <v>17</v>
      </c>
      <c r="B13" s="6">
        <v>19</v>
      </c>
      <c r="C13" s="7">
        <f t="shared" si="8"/>
        <v>0.29230769230769232</v>
      </c>
      <c r="D13" s="6">
        <v>15</v>
      </c>
      <c r="E13" s="7">
        <f t="shared" si="9"/>
        <v>0.26785714285714285</v>
      </c>
      <c r="F13" s="6">
        <v>11</v>
      </c>
      <c r="G13" s="7">
        <f t="shared" si="10"/>
        <v>0.19298245614035087</v>
      </c>
      <c r="H13" s="6">
        <v>23</v>
      </c>
      <c r="I13" s="7">
        <f t="shared" si="11"/>
        <v>0.23</v>
      </c>
      <c r="J13" s="6">
        <v>56</v>
      </c>
      <c r="K13" s="7">
        <f t="shared" si="12"/>
        <v>0.32</v>
      </c>
      <c r="L13" s="7">
        <f t="shared" si="7"/>
        <v>1.9473684210526316</v>
      </c>
    </row>
    <row r="14" spans="1:12" x14ac:dyDescent="0.25">
      <c r="A14" s="41" t="s">
        <v>18</v>
      </c>
      <c r="B14" s="11" t="s">
        <v>14</v>
      </c>
      <c r="C14" s="12" t="s">
        <v>14</v>
      </c>
      <c r="D14" s="11" t="s">
        <v>14</v>
      </c>
      <c r="E14" s="12" t="s">
        <v>14</v>
      </c>
      <c r="F14" s="11" t="s">
        <v>14</v>
      </c>
      <c r="G14" s="12" t="s">
        <v>14</v>
      </c>
      <c r="H14" s="11" t="s">
        <v>14</v>
      </c>
      <c r="I14" s="12" t="s">
        <v>14</v>
      </c>
      <c r="J14" s="11" t="s">
        <v>14</v>
      </c>
      <c r="K14" s="12" t="s">
        <v>14</v>
      </c>
      <c r="L14" s="7">
        <v>0</v>
      </c>
    </row>
    <row r="15" spans="1:12" x14ac:dyDescent="0.25">
      <c r="A15" s="41" t="s">
        <v>19</v>
      </c>
      <c r="B15" s="6">
        <v>34</v>
      </c>
      <c r="C15" s="7">
        <f t="shared" si="8"/>
        <v>0.52307692307692311</v>
      </c>
      <c r="D15" s="6">
        <v>29</v>
      </c>
      <c r="E15" s="7">
        <f t="shared" si="9"/>
        <v>0.5178571428571429</v>
      </c>
      <c r="F15" s="6">
        <v>26</v>
      </c>
      <c r="G15" s="7">
        <f t="shared" si="10"/>
        <v>0.45614035087719296</v>
      </c>
      <c r="H15" s="6">
        <v>56</v>
      </c>
      <c r="I15" s="7">
        <f t="shared" si="11"/>
        <v>0.56000000000000005</v>
      </c>
      <c r="J15" s="6">
        <v>77</v>
      </c>
      <c r="K15" s="7">
        <f t="shared" si="12"/>
        <v>0.44</v>
      </c>
      <c r="L15" s="7">
        <f t="shared" si="7"/>
        <v>1.2647058823529411</v>
      </c>
    </row>
    <row r="16" spans="1:12" x14ac:dyDescent="0.25">
      <c r="A16" s="41" t="s">
        <v>20</v>
      </c>
      <c r="B16" s="6">
        <v>5</v>
      </c>
      <c r="C16" s="7">
        <f t="shared" si="8"/>
        <v>7.6923076923076927E-2</v>
      </c>
      <c r="D16" s="6">
        <v>5</v>
      </c>
      <c r="E16" s="7">
        <f t="shared" si="9"/>
        <v>8.9285714285714288E-2</v>
      </c>
      <c r="F16" s="6">
        <v>3</v>
      </c>
      <c r="G16" s="7">
        <f t="shared" si="10"/>
        <v>5.2631578947368418E-2</v>
      </c>
      <c r="H16" s="6">
        <v>6</v>
      </c>
      <c r="I16" s="7">
        <f t="shared" si="11"/>
        <v>0.06</v>
      </c>
      <c r="J16" s="6">
        <v>12</v>
      </c>
      <c r="K16" s="7">
        <f t="shared" si="12"/>
        <v>6.8571428571428575E-2</v>
      </c>
      <c r="L16" s="7">
        <f t="shared" si="7"/>
        <v>1.4</v>
      </c>
    </row>
    <row r="17" spans="1:12" x14ac:dyDescent="0.25">
      <c r="A17" s="41" t="s">
        <v>21</v>
      </c>
      <c r="B17" s="6">
        <v>1</v>
      </c>
      <c r="C17" s="7">
        <f t="shared" si="8"/>
        <v>1.5384615384615385E-2</v>
      </c>
      <c r="D17" s="6">
        <v>1</v>
      </c>
      <c r="E17" s="7">
        <f t="shared" si="9"/>
        <v>1.7857142857142856E-2</v>
      </c>
      <c r="F17" s="6">
        <v>1</v>
      </c>
      <c r="G17" s="7">
        <f t="shared" si="10"/>
        <v>1.7543859649122806E-2</v>
      </c>
      <c r="H17" s="6">
        <v>1</v>
      </c>
      <c r="I17" s="7">
        <f t="shared" si="11"/>
        <v>0.01</v>
      </c>
      <c r="J17" s="6">
        <v>3</v>
      </c>
      <c r="K17" s="7">
        <f t="shared" si="12"/>
        <v>1.7142857142857144E-2</v>
      </c>
      <c r="L17" s="7">
        <f t="shared" si="7"/>
        <v>2</v>
      </c>
    </row>
    <row r="18" spans="1:12" x14ac:dyDescent="0.25">
      <c r="A18" s="60" t="s">
        <v>10</v>
      </c>
      <c r="B18" s="8">
        <f>SUM(B9:B17)</f>
        <v>65</v>
      </c>
      <c r="C18" s="7">
        <f t="shared" si="8"/>
        <v>1</v>
      </c>
      <c r="D18" s="8">
        <f t="shared" ref="D18:J18" si="13">SUM(D9:D17)</f>
        <v>56</v>
      </c>
      <c r="E18" s="7">
        <f t="shared" si="9"/>
        <v>1</v>
      </c>
      <c r="F18" s="8">
        <f t="shared" si="13"/>
        <v>57</v>
      </c>
      <c r="G18" s="7">
        <f t="shared" si="10"/>
        <v>1</v>
      </c>
      <c r="H18" s="8">
        <f t="shared" si="13"/>
        <v>100</v>
      </c>
      <c r="I18" s="7">
        <f t="shared" si="11"/>
        <v>1</v>
      </c>
      <c r="J18" s="8">
        <f t="shared" si="13"/>
        <v>175</v>
      </c>
      <c r="K18" s="7">
        <f t="shared" si="12"/>
        <v>1</v>
      </c>
      <c r="L18" s="9">
        <f t="shared" si="7"/>
        <v>1.6923076923076923</v>
      </c>
    </row>
    <row r="19" spans="1:12" ht="30" x14ac:dyDescent="0.25">
      <c r="A19" s="53" t="s">
        <v>22</v>
      </c>
      <c r="B19" s="38" t="s">
        <v>1</v>
      </c>
      <c r="C19" s="38"/>
      <c r="D19" s="38" t="s">
        <v>2</v>
      </c>
      <c r="E19" s="38"/>
      <c r="F19" s="38" t="s">
        <v>3</v>
      </c>
      <c r="G19" s="38"/>
      <c r="H19" s="38" t="s">
        <v>4</v>
      </c>
      <c r="I19" s="38"/>
      <c r="J19" s="38" t="s">
        <v>5</v>
      </c>
      <c r="K19" s="38"/>
      <c r="L19" s="5" t="s">
        <v>6</v>
      </c>
    </row>
    <row r="20" spans="1:12" x14ac:dyDescent="0.25">
      <c r="A20" s="41" t="s">
        <v>23</v>
      </c>
      <c r="B20" s="6">
        <v>7</v>
      </c>
      <c r="C20" s="7">
        <f t="shared" si="8"/>
        <v>0.1076923076923077</v>
      </c>
      <c r="D20" s="6">
        <v>10</v>
      </c>
      <c r="E20" s="7">
        <f t="shared" si="9"/>
        <v>0.17857142857142858</v>
      </c>
      <c r="F20" s="6">
        <v>12</v>
      </c>
      <c r="G20" s="7">
        <f t="shared" si="10"/>
        <v>0.21052631578947367</v>
      </c>
      <c r="H20" s="6">
        <v>8</v>
      </c>
      <c r="I20" s="7">
        <f t="shared" si="11"/>
        <v>0.08</v>
      </c>
      <c r="J20" s="6">
        <v>24</v>
      </c>
      <c r="K20" s="7">
        <f t="shared" si="12"/>
        <v>0.13714285714285715</v>
      </c>
      <c r="L20" s="7">
        <f t="shared" ref="L20:L24" si="14">(J20-B20)/B20</f>
        <v>2.4285714285714284</v>
      </c>
    </row>
    <row r="21" spans="1:12" x14ac:dyDescent="0.25">
      <c r="A21" s="41" t="s">
        <v>24</v>
      </c>
      <c r="B21" s="6">
        <v>27</v>
      </c>
      <c r="C21" s="7">
        <f t="shared" si="8"/>
        <v>0.41538461538461541</v>
      </c>
      <c r="D21" s="6">
        <v>22</v>
      </c>
      <c r="E21" s="7">
        <f t="shared" si="9"/>
        <v>0.39285714285714285</v>
      </c>
      <c r="F21" s="6">
        <v>33</v>
      </c>
      <c r="G21" s="7">
        <f t="shared" si="10"/>
        <v>0.57894736842105265</v>
      </c>
      <c r="H21" s="6">
        <v>46</v>
      </c>
      <c r="I21" s="7">
        <f t="shared" si="11"/>
        <v>0.46</v>
      </c>
      <c r="J21" s="6">
        <v>74</v>
      </c>
      <c r="K21" s="7">
        <f t="shared" si="12"/>
        <v>0.42285714285714288</v>
      </c>
      <c r="L21" s="7">
        <f t="shared" si="14"/>
        <v>1.7407407407407407</v>
      </c>
    </row>
    <row r="22" spans="1:12" x14ac:dyDescent="0.25">
      <c r="A22" s="41" t="s">
        <v>25</v>
      </c>
      <c r="B22" s="6">
        <v>25</v>
      </c>
      <c r="C22" s="7">
        <f t="shared" si="8"/>
        <v>0.38461538461538464</v>
      </c>
      <c r="D22" s="6">
        <v>17</v>
      </c>
      <c r="E22" s="7">
        <f t="shared" si="9"/>
        <v>0.30357142857142855</v>
      </c>
      <c r="F22" s="6">
        <v>12</v>
      </c>
      <c r="G22" s="7">
        <f t="shared" si="10"/>
        <v>0.21052631578947367</v>
      </c>
      <c r="H22" s="6">
        <v>37</v>
      </c>
      <c r="I22" s="7">
        <f t="shared" si="11"/>
        <v>0.37</v>
      </c>
      <c r="J22" s="6">
        <v>61</v>
      </c>
      <c r="K22" s="7">
        <f t="shared" si="12"/>
        <v>0.34857142857142859</v>
      </c>
      <c r="L22" s="7">
        <f t="shared" si="14"/>
        <v>1.44</v>
      </c>
    </row>
    <row r="23" spans="1:12" x14ac:dyDescent="0.25">
      <c r="A23" s="41" t="s">
        <v>26</v>
      </c>
      <c r="B23" s="6">
        <v>6</v>
      </c>
      <c r="C23" s="7">
        <f t="shared" si="8"/>
        <v>9.2307692307692313E-2</v>
      </c>
      <c r="D23" s="6">
        <v>7</v>
      </c>
      <c r="E23" s="7">
        <f t="shared" si="9"/>
        <v>0.125</v>
      </c>
      <c r="F23" s="11" t="s">
        <v>14</v>
      </c>
      <c r="G23" s="12" t="s">
        <v>14</v>
      </c>
      <c r="H23" s="6">
        <v>9</v>
      </c>
      <c r="I23" s="7">
        <f t="shared" si="11"/>
        <v>0.09</v>
      </c>
      <c r="J23" s="6">
        <v>16</v>
      </c>
      <c r="K23" s="7">
        <f t="shared" si="12"/>
        <v>9.1428571428571428E-2</v>
      </c>
      <c r="L23" s="7">
        <f t="shared" si="14"/>
        <v>1.6666666666666667</v>
      </c>
    </row>
    <row r="24" spans="1:12" x14ac:dyDescent="0.25">
      <c r="A24" s="60" t="s">
        <v>10</v>
      </c>
      <c r="B24" s="8">
        <f>SUM(B20:B23)</f>
        <v>65</v>
      </c>
      <c r="C24" s="7">
        <f t="shared" si="8"/>
        <v>1</v>
      </c>
      <c r="D24" s="8">
        <f t="shared" ref="D24:J24" si="15">SUM(D20:D23)</f>
        <v>56</v>
      </c>
      <c r="E24" s="7">
        <f t="shared" si="9"/>
        <v>1</v>
      </c>
      <c r="F24" s="8">
        <f t="shared" si="15"/>
        <v>57</v>
      </c>
      <c r="G24" s="7">
        <f t="shared" si="10"/>
        <v>1</v>
      </c>
      <c r="H24" s="8">
        <f t="shared" si="15"/>
        <v>100</v>
      </c>
      <c r="I24" s="7">
        <f t="shared" si="11"/>
        <v>1</v>
      </c>
      <c r="J24" s="8">
        <f t="shared" si="15"/>
        <v>175</v>
      </c>
      <c r="K24" s="7">
        <f t="shared" si="12"/>
        <v>1</v>
      </c>
      <c r="L24" s="9">
        <f t="shared" si="14"/>
        <v>1.6923076923076923</v>
      </c>
    </row>
    <row r="25" spans="1:12" ht="30" x14ac:dyDescent="0.25">
      <c r="A25" s="61" t="s">
        <v>27</v>
      </c>
      <c r="B25" s="38" t="s">
        <v>1</v>
      </c>
      <c r="C25" s="38"/>
      <c r="D25" s="38" t="s">
        <v>2</v>
      </c>
      <c r="E25" s="38"/>
      <c r="F25" s="38" t="s">
        <v>3</v>
      </c>
      <c r="G25" s="38"/>
      <c r="H25" s="38" t="s">
        <v>4</v>
      </c>
      <c r="I25" s="38"/>
      <c r="J25" s="38" t="s">
        <v>5</v>
      </c>
      <c r="K25" s="38"/>
      <c r="L25" s="5" t="s">
        <v>6</v>
      </c>
    </row>
    <row r="26" spans="1:12" x14ac:dyDescent="0.25">
      <c r="A26" s="41" t="s">
        <v>28</v>
      </c>
      <c r="B26" s="6">
        <v>34</v>
      </c>
      <c r="C26" s="7">
        <f t="shared" si="8"/>
        <v>0.52307692307692311</v>
      </c>
      <c r="D26" s="6">
        <v>22</v>
      </c>
      <c r="E26" s="7">
        <f t="shared" si="9"/>
        <v>0.39285714285714285</v>
      </c>
      <c r="F26" s="6">
        <v>27</v>
      </c>
      <c r="G26" s="7">
        <f t="shared" si="10"/>
        <v>0.47368421052631576</v>
      </c>
      <c r="H26" s="6">
        <v>55</v>
      </c>
      <c r="I26" s="7">
        <f t="shared" si="11"/>
        <v>0.55000000000000004</v>
      </c>
      <c r="J26" s="6">
        <v>90</v>
      </c>
      <c r="K26" s="7">
        <f t="shared" si="12"/>
        <v>0.51428571428571423</v>
      </c>
      <c r="L26" s="7">
        <f t="shared" ref="L26:L31" si="16">(J26-B26)/B26</f>
        <v>1.6470588235294117</v>
      </c>
    </row>
    <row r="27" spans="1:12" x14ac:dyDescent="0.25">
      <c r="A27" s="41" t="s">
        <v>29</v>
      </c>
      <c r="B27" s="6">
        <v>9</v>
      </c>
      <c r="C27" s="7">
        <f t="shared" si="8"/>
        <v>0.13846153846153847</v>
      </c>
      <c r="D27" s="6">
        <v>11</v>
      </c>
      <c r="E27" s="7">
        <f t="shared" si="9"/>
        <v>0.19642857142857142</v>
      </c>
      <c r="F27" s="6">
        <v>12</v>
      </c>
      <c r="G27" s="7">
        <f t="shared" si="10"/>
        <v>0.21052631578947367</v>
      </c>
      <c r="H27" s="6">
        <v>27</v>
      </c>
      <c r="I27" s="7">
        <f t="shared" si="11"/>
        <v>0.27</v>
      </c>
      <c r="J27" s="6">
        <v>39</v>
      </c>
      <c r="K27" s="7">
        <f t="shared" si="12"/>
        <v>0.22285714285714286</v>
      </c>
      <c r="L27" s="7">
        <f t="shared" si="16"/>
        <v>3.3333333333333335</v>
      </c>
    </row>
    <row r="28" spans="1:12" x14ac:dyDescent="0.25">
      <c r="A28" s="41" t="s">
        <v>30</v>
      </c>
      <c r="B28" s="6">
        <v>7</v>
      </c>
      <c r="C28" s="7">
        <f t="shared" si="8"/>
        <v>0.1076923076923077</v>
      </c>
      <c r="D28" s="6">
        <v>5</v>
      </c>
      <c r="E28" s="7">
        <f t="shared" si="9"/>
        <v>8.9285714285714288E-2</v>
      </c>
      <c r="F28" s="6">
        <v>6</v>
      </c>
      <c r="G28" s="7">
        <f t="shared" si="10"/>
        <v>0.10526315789473684</v>
      </c>
      <c r="H28" s="6">
        <v>9</v>
      </c>
      <c r="I28" s="7">
        <f t="shared" si="11"/>
        <v>0.09</v>
      </c>
      <c r="J28" s="6">
        <v>14</v>
      </c>
      <c r="K28" s="7">
        <f t="shared" si="12"/>
        <v>0.08</v>
      </c>
      <c r="L28" s="7">
        <f t="shared" si="16"/>
        <v>1</v>
      </c>
    </row>
    <row r="29" spans="1:12" x14ac:dyDescent="0.25">
      <c r="A29" s="41" t="s">
        <v>31</v>
      </c>
      <c r="B29" s="6">
        <v>1</v>
      </c>
      <c r="C29" s="7">
        <f t="shared" si="8"/>
        <v>1.5384615384615385E-2</v>
      </c>
      <c r="D29" s="6">
        <v>2</v>
      </c>
      <c r="E29" s="7">
        <f t="shared" si="9"/>
        <v>3.5714285714285712E-2</v>
      </c>
      <c r="F29" s="6">
        <v>3</v>
      </c>
      <c r="G29" s="7">
        <f t="shared" si="10"/>
        <v>5.2631578947368418E-2</v>
      </c>
      <c r="H29" s="6">
        <v>1</v>
      </c>
      <c r="I29" s="7">
        <f t="shared" si="11"/>
        <v>0.01</v>
      </c>
      <c r="J29" s="6">
        <v>5</v>
      </c>
      <c r="K29" s="7">
        <f t="shared" si="12"/>
        <v>2.8571428571428571E-2</v>
      </c>
      <c r="L29" s="7">
        <f t="shared" si="16"/>
        <v>4</v>
      </c>
    </row>
    <row r="30" spans="1:12" x14ac:dyDescent="0.25">
      <c r="A30" s="41" t="s">
        <v>32</v>
      </c>
      <c r="B30" s="6">
        <v>14</v>
      </c>
      <c r="C30" s="7">
        <f t="shared" si="8"/>
        <v>0.2153846153846154</v>
      </c>
      <c r="D30" s="6">
        <v>16</v>
      </c>
      <c r="E30" s="7">
        <f t="shared" si="9"/>
        <v>0.2857142857142857</v>
      </c>
      <c r="F30" s="6">
        <v>9</v>
      </c>
      <c r="G30" s="7">
        <f t="shared" si="10"/>
        <v>0.15789473684210525</v>
      </c>
      <c r="H30" s="6">
        <v>8</v>
      </c>
      <c r="I30" s="7">
        <f t="shared" si="11"/>
        <v>0.08</v>
      </c>
      <c r="J30" s="6">
        <v>27</v>
      </c>
      <c r="K30" s="7">
        <f t="shared" si="12"/>
        <v>0.15428571428571428</v>
      </c>
      <c r="L30" s="7">
        <f t="shared" si="16"/>
        <v>0.9285714285714286</v>
      </c>
    </row>
    <row r="31" spans="1:12" x14ac:dyDescent="0.25">
      <c r="A31" s="60" t="s">
        <v>10</v>
      </c>
      <c r="B31" s="8">
        <f>SUM(B26:B30)</f>
        <v>65</v>
      </c>
      <c r="C31" s="7">
        <f t="shared" si="8"/>
        <v>1</v>
      </c>
      <c r="D31" s="8">
        <f t="shared" ref="D31:J31" si="17">SUM(D26:D30)</f>
        <v>56</v>
      </c>
      <c r="E31" s="7">
        <f t="shared" si="9"/>
        <v>1</v>
      </c>
      <c r="F31" s="8">
        <f t="shared" si="17"/>
        <v>57</v>
      </c>
      <c r="G31" s="7">
        <f t="shared" si="10"/>
        <v>1</v>
      </c>
      <c r="H31" s="8">
        <f t="shared" si="17"/>
        <v>100</v>
      </c>
      <c r="I31" s="7">
        <f t="shared" si="11"/>
        <v>1</v>
      </c>
      <c r="J31" s="8">
        <f t="shared" si="17"/>
        <v>175</v>
      </c>
      <c r="K31" s="7">
        <f t="shared" si="12"/>
        <v>1</v>
      </c>
      <c r="L31" s="9">
        <f t="shared" si="16"/>
        <v>1.6923076923076923</v>
      </c>
    </row>
    <row r="32" spans="1:12" ht="30" x14ac:dyDescent="0.25">
      <c r="A32" s="53" t="s">
        <v>33</v>
      </c>
      <c r="B32" s="38" t="s">
        <v>1</v>
      </c>
      <c r="C32" s="38"/>
      <c r="D32" s="38" t="s">
        <v>2</v>
      </c>
      <c r="E32" s="38"/>
      <c r="F32" s="38" t="s">
        <v>3</v>
      </c>
      <c r="G32" s="38"/>
      <c r="H32" s="38" t="s">
        <v>4</v>
      </c>
      <c r="I32" s="38"/>
      <c r="J32" s="38" t="s">
        <v>5</v>
      </c>
      <c r="K32" s="38"/>
      <c r="L32" s="5" t="s">
        <v>6</v>
      </c>
    </row>
    <row r="33" spans="1:12" ht="30" x14ac:dyDescent="0.25">
      <c r="A33" s="62" t="s">
        <v>80</v>
      </c>
      <c r="B33" s="6">
        <v>27</v>
      </c>
      <c r="C33" s="7">
        <f t="shared" si="8"/>
        <v>0.41538461538461541</v>
      </c>
      <c r="D33" s="6">
        <v>26</v>
      </c>
      <c r="E33" s="7">
        <f t="shared" si="9"/>
        <v>0.4642857142857143</v>
      </c>
      <c r="F33" s="6">
        <v>27</v>
      </c>
      <c r="G33" s="7">
        <f t="shared" si="10"/>
        <v>0.47368421052631576</v>
      </c>
      <c r="H33" s="6">
        <v>49</v>
      </c>
      <c r="I33" s="7">
        <f t="shared" si="11"/>
        <v>0.49</v>
      </c>
      <c r="J33" s="6">
        <v>107</v>
      </c>
      <c r="K33" s="7">
        <f t="shared" si="12"/>
        <v>0.61142857142857143</v>
      </c>
      <c r="L33" s="7">
        <f t="shared" ref="L33:L35" si="18">(J33-B33)/B33</f>
        <v>2.9629629629629628</v>
      </c>
    </row>
    <row r="34" spans="1:12" x14ac:dyDescent="0.25">
      <c r="A34" s="41" t="s">
        <v>34</v>
      </c>
      <c r="B34" s="6">
        <v>38</v>
      </c>
      <c r="C34" s="7">
        <f t="shared" si="8"/>
        <v>0.58461538461538465</v>
      </c>
      <c r="D34" s="6">
        <v>30</v>
      </c>
      <c r="E34" s="7">
        <f t="shared" si="9"/>
        <v>0.5357142857142857</v>
      </c>
      <c r="F34" s="6">
        <v>30</v>
      </c>
      <c r="G34" s="7">
        <f t="shared" si="10"/>
        <v>0.52631578947368418</v>
      </c>
      <c r="H34" s="6">
        <v>51</v>
      </c>
      <c r="I34" s="7">
        <f t="shared" si="11"/>
        <v>0.51</v>
      </c>
      <c r="J34" s="6">
        <v>68</v>
      </c>
      <c r="K34" s="7">
        <f t="shared" si="12"/>
        <v>0.38857142857142857</v>
      </c>
      <c r="L34" s="7">
        <f t="shared" si="18"/>
        <v>0.78947368421052633</v>
      </c>
    </row>
    <row r="35" spans="1:12" x14ac:dyDescent="0.25">
      <c r="A35" s="60" t="s">
        <v>10</v>
      </c>
      <c r="B35" s="8">
        <f>SUM(B33:B34)</f>
        <v>65</v>
      </c>
      <c r="C35" s="7">
        <f t="shared" si="8"/>
        <v>1</v>
      </c>
      <c r="D35" s="8">
        <f t="shared" ref="D35:J35" si="19">SUM(D33:D34)</f>
        <v>56</v>
      </c>
      <c r="E35" s="7">
        <f t="shared" si="9"/>
        <v>1</v>
      </c>
      <c r="F35" s="8">
        <f t="shared" si="19"/>
        <v>57</v>
      </c>
      <c r="G35" s="7">
        <f t="shared" si="10"/>
        <v>1</v>
      </c>
      <c r="H35" s="8">
        <f t="shared" si="19"/>
        <v>100</v>
      </c>
      <c r="I35" s="7">
        <f t="shared" si="11"/>
        <v>1</v>
      </c>
      <c r="J35" s="8">
        <f t="shared" si="19"/>
        <v>175</v>
      </c>
      <c r="K35" s="7">
        <f t="shared" si="12"/>
        <v>1</v>
      </c>
      <c r="L35" s="9">
        <f t="shared" si="18"/>
        <v>1.6923076923076923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>
      <selection activeCell="A3" sqref="A1:A1048576"/>
    </sheetView>
  </sheetViews>
  <sheetFormatPr defaultRowHeight="15" x14ac:dyDescent="0.25"/>
  <cols>
    <col min="1" max="1" width="38.140625" style="42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35" t="s">
        <v>40</v>
      </c>
      <c r="B1" s="35"/>
      <c r="C1" s="35"/>
      <c r="D1" s="35"/>
      <c r="E1" s="35"/>
      <c r="F1" s="35"/>
      <c r="G1" s="35"/>
      <c r="H1" s="35"/>
    </row>
    <row r="2" spans="1:8" x14ac:dyDescent="0.25">
      <c r="A2" s="39"/>
      <c r="B2" s="39"/>
      <c r="C2" s="39"/>
      <c r="D2" s="39"/>
      <c r="E2" s="39"/>
      <c r="F2" s="39"/>
      <c r="G2" s="39"/>
      <c r="H2" s="39"/>
    </row>
    <row r="3" spans="1:8" ht="30" x14ac:dyDescent="0.25">
      <c r="A3" s="57" t="s">
        <v>36</v>
      </c>
      <c r="B3" s="2" t="s">
        <v>37</v>
      </c>
      <c r="C3" s="13" t="s">
        <v>72</v>
      </c>
      <c r="D3" s="13" t="s">
        <v>73</v>
      </c>
      <c r="E3" s="14" t="s">
        <v>74</v>
      </c>
      <c r="F3" s="13" t="s">
        <v>75</v>
      </c>
      <c r="G3" s="14" t="s">
        <v>38</v>
      </c>
      <c r="H3" s="15" t="s">
        <v>76</v>
      </c>
    </row>
    <row r="4" spans="1:8" x14ac:dyDescent="0.25">
      <c r="A4" s="54" t="s">
        <v>41</v>
      </c>
      <c r="B4" s="3" t="s">
        <v>1</v>
      </c>
      <c r="C4" s="3">
        <v>98</v>
      </c>
      <c r="D4" s="3">
        <v>86</v>
      </c>
      <c r="E4" s="16">
        <v>0.8775252525252526</v>
      </c>
      <c r="F4" s="3">
        <v>76</v>
      </c>
      <c r="G4" s="16">
        <v>0.77588383838383834</v>
      </c>
      <c r="H4" s="17" t="s">
        <v>14</v>
      </c>
    </row>
    <row r="5" spans="1:8" x14ac:dyDescent="0.25">
      <c r="A5" s="55"/>
      <c r="B5" s="3" t="s">
        <v>2</v>
      </c>
      <c r="C5" s="6">
        <v>88</v>
      </c>
      <c r="D5" s="6">
        <v>76</v>
      </c>
      <c r="E5" s="18">
        <v>0.86683209263854433</v>
      </c>
      <c r="F5" s="6">
        <v>58</v>
      </c>
      <c r="G5" s="18">
        <v>0.66501240694789088</v>
      </c>
      <c r="H5" s="19" t="s">
        <v>14</v>
      </c>
    </row>
    <row r="6" spans="1:8" x14ac:dyDescent="0.25">
      <c r="A6" s="55"/>
      <c r="B6" s="3" t="s">
        <v>3</v>
      </c>
      <c r="C6" s="6">
        <v>90</v>
      </c>
      <c r="D6" s="6">
        <v>82</v>
      </c>
      <c r="E6" s="18">
        <v>0.91161616161616166</v>
      </c>
      <c r="F6" s="6">
        <v>70</v>
      </c>
      <c r="G6" s="18">
        <v>0.76767676767676774</v>
      </c>
      <c r="H6" s="19" t="s">
        <v>14</v>
      </c>
    </row>
    <row r="7" spans="1:8" x14ac:dyDescent="0.25">
      <c r="A7" s="55"/>
      <c r="B7" s="3" t="s">
        <v>4</v>
      </c>
      <c r="C7" s="6">
        <v>136</v>
      </c>
      <c r="D7" s="6">
        <v>112</v>
      </c>
      <c r="E7" s="18">
        <v>0.81218637992831544</v>
      </c>
      <c r="F7" s="6">
        <v>98</v>
      </c>
      <c r="G7" s="18">
        <v>0.71075268817204296</v>
      </c>
      <c r="H7" s="19" t="s">
        <v>14</v>
      </c>
    </row>
    <row r="8" spans="1:8" x14ac:dyDescent="0.25">
      <c r="A8" s="56"/>
      <c r="B8" s="3" t="s">
        <v>5</v>
      </c>
      <c r="C8" s="6">
        <v>208</v>
      </c>
      <c r="D8" s="6">
        <v>167</v>
      </c>
      <c r="E8" s="18">
        <v>0.77413147358904821</v>
      </c>
      <c r="F8" s="6">
        <v>144</v>
      </c>
      <c r="G8" s="18">
        <v>0.69082009557019242</v>
      </c>
      <c r="H8" s="19" t="s">
        <v>14</v>
      </c>
    </row>
    <row r="10" spans="1:8" ht="30" x14ac:dyDescent="0.25">
      <c r="A10" s="53" t="s">
        <v>39</v>
      </c>
      <c r="B10" s="2" t="s">
        <v>37</v>
      </c>
      <c r="C10" s="13" t="s">
        <v>72</v>
      </c>
      <c r="D10" s="13" t="s">
        <v>73</v>
      </c>
      <c r="E10" s="14" t="s">
        <v>74</v>
      </c>
      <c r="F10" s="13" t="s">
        <v>75</v>
      </c>
      <c r="G10" s="14" t="s">
        <v>38</v>
      </c>
      <c r="H10" s="15" t="s">
        <v>76</v>
      </c>
    </row>
    <row r="11" spans="1:8" x14ac:dyDescent="0.25">
      <c r="A11" s="48" t="s">
        <v>42</v>
      </c>
      <c r="B11" s="3" t="s">
        <v>1</v>
      </c>
      <c r="C11" s="6">
        <v>33</v>
      </c>
      <c r="D11" s="6">
        <v>29</v>
      </c>
      <c r="E11" s="18">
        <v>0.87878787878787878</v>
      </c>
      <c r="F11" s="6">
        <v>25</v>
      </c>
      <c r="G11" s="18">
        <v>0.75757575757575757</v>
      </c>
      <c r="H11" s="19">
        <v>2.8551724137931038</v>
      </c>
    </row>
    <row r="12" spans="1:8" x14ac:dyDescent="0.25">
      <c r="A12" s="48"/>
      <c r="B12" s="3" t="s">
        <v>2</v>
      </c>
      <c r="C12" s="6">
        <v>31</v>
      </c>
      <c r="D12" s="6">
        <v>26</v>
      </c>
      <c r="E12" s="18">
        <v>0.83870967741935487</v>
      </c>
      <c r="F12" s="6">
        <v>19</v>
      </c>
      <c r="G12" s="18">
        <v>0.61290322580645162</v>
      </c>
      <c r="H12" s="19">
        <v>2.4461538461538463</v>
      </c>
    </row>
    <row r="13" spans="1:8" x14ac:dyDescent="0.25">
      <c r="A13" s="48"/>
      <c r="B13" s="3" t="s">
        <v>3</v>
      </c>
      <c r="C13" s="6">
        <v>33</v>
      </c>
      <c r="D13" s="6">
        <v>30</v>
      </c>
      <c r="E13" s="18">
        <v>0.90909090909090906</v>
      </c>
      <c r="F13" s="6">
        <v>27</v>
      </c>
      <c r="G13" s="18">
        <v>0.81818181818181823</v>
      </c>
      <c r="H13" s="19">
        <v>2.976666666666667</v>
      </c>
    </row>
    <row r="14" spans="1:8" x14ac:dyDescent="0.25">
      <c r="A14" s="48"/>
      <c r="B14" s="3" t="s">
        <v>4</v>
      </c>
      <c r="C14" s="6">
        <v>30</v>
      </c>
      <c r="D14" s="6">
        <v>22</v>
      </c>
      <c r="E14" s="18">
        <v>0.73333333333333328</v>
      </c>
      <c r="F14" s="6">
        <v>20</v>
      </c>
      <c r="G14" s="18">
        <v>0.66666666666666663</v>
      </c>
      <c r="H14" s="19">
        <v>3.290909090909091</v>
      </c>
    </row>
    <row r="15" spans="1:8" x14ac:dyDescent="0.25">
      <c r="A15" s="48"/>
      <c r="B15" s="3" t="s">
        <v>5</v>
      </c>
      <c r="C15" s="6">
        <v>30</v>
      </c>
      <c r="D15" s="6">
        <v>23</v>
      </c>
      <c r="E15" s="18">
        <v>0.76666666666666672</v>
      </c>
      <c r="F15" s="6">
        <v>22</v>
      </c>
      <c r="G15" s="18">
        <v>0.73333333333333328</v>
      </c>
      <c r="H15" s="19">
        <v>3.3521739130434782</v>
      </c>
    </row>
    <row r="16" spans="1:8" ht="30" x14ac:dyDescent="0.25">
      <c r="A16" s="58"/>
      <c r="B16" s="2" t="s">
        <v>37</v>
      </c>
      <c r="C16" s="13" t="s">
        <v>72</v>
      </c>
      <c r="D16" s="13" t="s">
        <v>73</v>
      </c>
      <c r="E16" s="14" t="s">
        <v>74</v>
      </c>
      <c r="F16" s="13" t="s">
        <v>75</v>
      </c>
      <c r="G16" s="14" t="s">
        <v>38</v>
      </c>
      <c r="H16" s="15" t="s">
        <v>76</v>
      </c>
    </row>
    <row r="17" spans="1:8" x14ac:dyDescent="0.25">
      <c r="A17" s="48" t="s">
        <v>43</v>
      </c>
      <c r="B17" s="3" t="s">
        <v>1</v>
      </c>
      <c r="C17" s="6">
        <v>33</v>
      </c>
      <c r="D17" s="6">
        <v>29</v>
      </c>
      <c r="E17" s="18">
        <v>0.87878787878787878</v>
      </c>
      <c r="F17" s="6">
        <v>25</v>
      </c>
      <c r="G17" s="18">
        <v>0.75757575757575757</v>
      </c>
      <c r="H17" s="19" t="s">
        <v>14</v>
      </c>
    </row>
    <row r="18" spans="1:8" x14ac:dyDescent="0.25">
      <c r="A18" s="48"/>
      <c r="B18" s="3" t="s">
        <v>2</v>
      </c>
      <c r="C18" s="6">
        <v>31</v>
      </c>
      <c r="D18" s="6">
        <v>26</v>
      </c>
      <c r="E18" s="18">
        <v>0.83870967741935487</v>
      </c>
      <c r="F18" s="6">
        <v>19</v>
      </c>
      <c r="G18" s="18">
        <v>0.61290322580645162</v>
      </c>
      <c r="H18" s="19" t="s">
        <v>14</v>
      </c>
    </row>
    <row r="19" spans="1:8" x14ac:dyDescent="0.25">
      <c r="A19" s="48"/>
      <c r="B19" s="3" t="s">
        <v>3</v>
      </c>
      <c r="C19" s="6">
        <v>33</v>
      </c>
      <c r="D19" s="6">
        <v>30</v>
      </c>
      <c r="E19" s="18">
        <v>0.90909090909090906</v>
      </c>
      <c r="F19" s="6">
        <v>27</v>
      </c>
      <c r="G19" s="18">
        <v>0.81818181818181823</v>
      </c>
      <c r="H19" s="19" t="s">
        <v>14</v>
      </c>
    </row>
    <row r="20" spans="1:8" x14ac:dyDescent="0.25">
      <c r="A20" s="48"/>
      <c r="B20" s="3" t="s">
        <v>4</v>
      </c>
      <c r="C20" s="6">
        <v>30</v>
      </c>
      <c r="D20" s="6">
        <v>22</v>
      </c>
      <c r="E20" s="18">
        <v>0.73333333333333328</v>
      </c>
      <c r="F20" s="6">
        <v>20</v>
      </c>
      <c r="G20" s="18">
        <v>0.66666666666666663</v>
      </c>
      <c r="H20" s="19" t="s">
        <v>14</v>
      </c>
    </row>
    <row r="21" spans="1:8" x14ac:dyDescent="0.25">
      <c r="A21" s="48"/>
      <c r="B21" s="3" t="s">
        <v>5</v>
      </c>
      <c r="C21" s="6">
        <v>30</v>
      </c>
      <c r="D21" s="6">
        <v>23</v>
      </c>
      <c r="E21" s="18">
        <v>0.76666666666666672</v>
      </c>
      <c r="F21" s="6">
        <v>22</v>
      </c>
      <c r="G21" s="18">
        <v>0.73333333333333328</v>
      </c>
      <c r="H21" s="19" t="s">
        <v>14</v>
      </c>
    </row>
    <row r="22" spans="1:8" ht="30" x14ac:dyDescent="0.25">
      <c r="A22" s="58"/>
      <c r="B22" s="2" t="s">
        <v>37</v>
      </c>
      <c r="C22" s="13" t="s">
        <v>72</v>
      </c>
      <c r="D22" s="13" t="s">
        <v>73</v>
      </c>
      <c r="E22" s="14" t="s">
        <v>74</v>
      </c>
      <c r="F22" s="13" t="s">
        <v>75</v>
      </c>
      <c r="G22" s="14" t="s">
        <v>38</v>
      </c>
      <c r="H22" s="15" t="s">
        <v>76</v>
      </c>
    </row>
    <row r="23" spans="1:8" x14ac:dyDescent="0.25">
      <c r="A23" s="48" t="s">
        <v>44</v>
      </c>
      <c r="B23" s="3" t="s">
        <v>1</v>
      </c>
      <c r="C23" s="6">
        <v>32</v>
      </c>
      <c r="D23" s="6">
        <v>28</v>
      </c>
      <c r="E23" s="18">
        <v>0.875</v>
      </c>
      <c r="F23" s="6">
        <v>26</v>
      </c>
      <c r="G23" s="18">
        <v>0.8125</v>
      </c>
      <c r="H23" s="19">
        <v>3.2142857142857144</v>
      </c>
    </row>
    <row r="24" spans="1:8" x14ac:dyDescent="0.25">
      <c r="A24" s="48"/>
      <c r="B24" s="3" t="s">
        <v>2</v>
      </c>
      <c r="C24" s="6">
        <v>26</v>
      </c>
      <c r="D24" s="6">
        <v>24</v>
      </c>
      <c r="E24" s="18">
        <v>0.92307692307692313</v>
      </c>
      <c r="F24" s="6">
        <v>20</v>
      </c>
      <c r="G24" s="18">
        <v>0.76923076923076927</v>
      </c>
      <c r="H24" s="19">
        <v>3</v>
      </c>
    </row>
    <row r="25" spans="1:8" x14ac:dyDescent="0.25">
      <c r="A25" s="48"/>
      <c r="B25" s="3" t="s">
        <v>3</v>
      </c>
      <c r="C25" s="6">
        <v>24</v>
      </c>
      <c r="D25" s="6">
        <v>22</v>
      </c>
      <c r="E25" s="18">
        <v>0.91666666666666663</v>
      </c>
      <c r="F25" s="6">
        <v>16</v>
      </c>
      <c r="G25" s="18">
        <v>0.66666666666666663</v>
      </c>
      <c r="H25" s="19">
        <v>2.7272727272727271</v>
      </c>
    </row>
    <row r="26" spans="1:8" x14ac:dyDescent="0.25">
      <c r="A26" s="48"/>
      <c r="B26" s="3" t="s">
        <v>4</v>
      </c>
      <c r="C26" s="3">
        <v>45</v>
      </c>
      <c r="D26" s="3">
        <v>41</v>
      </c>
      <c r="E26" s="18">
        <v>0.91111111111111109</v>
      </c>
      <c r="F26" s="3">
        <v>36</v>
      </c>
      <c r="G26" s="18">
        <v>0.8</v>
      </c>
      <c r="H26" s="19">
        <v>3.1707317073170733</v>
      </c>
    </row>
    <row r="27" spans="1:8" x14ac:dyDescent="0.25">
      <c r="A27" s="48"/>
      <c r="B27" s="3" t="s">
        <v>5</v>
      </c>
      <c r="C27" s="6">
        <v>89</v>
      </c>
      <c r="D27" s="6">
        <v>78</v>
      </c>
      <c r="E27" s="18">
        <v>0.8764044943820225</v>
      </c>
      <c r="F27" s="6">
        <v>62</v>
      </c>
      <c r="G27" s="18">
        <v>0.6966292134831461</v>
      </c>
      <c r="H27" s="19">
        <v>2.9766233766233769</v>
      </c>
    </row>
    <row r="28" spans="1:8" ht="30" x14ac:dyDescent="0.25">
      <c r="A28" s="58"/>
      <c r="B28" s="2" t="s">
        <v>37</v>
      </c>
      <c r="C28" s="13" t="s">
        <v>72</v>
      </c>
      <c r="D28" s="13" t="s">
        <v>73</v>
      </c>
      <c r="E28" s="14" t="s">
        <v>74</v>
      </c>
      <c r="F28" s="13" t="s">
        <v>75</v>
      </c>
      <c r="G28" s="14" t="s">
        <v>38</v>
      </c>
      <c r="H28" s="15" t="s">
        <v>76</v>
      </c>
    </row>
    <row r="29" spans="1:8" x14ac:dyDescent="0.25">
      <c r="A29" s="48" t="s">
        <v>45</v>
      </c>
      <c r="B29" s="3" t="s">
        <v>1</v>
      </c>
      <c r="C29" s="6" t="s">
        <v>14</v>
      </c>
      <c r="D29" s="6" t="s">
        <v>14</v>
      </c>
      <c r="E29" s="18" t="s">
        <v>14</v>
      </c>
      <c r="F29" s="6" t="s">
        <v>14</v>
      </c>
      <c r="G29" s="18" t="s">
        <v>14</v>
      </c>
      <c r="H29" s="19" t="s">
        <v>14</v>
      </c>
    </row>
    <row r="30" spans="1:8" x14ac:dyDescent="0.25">
      <c r="A30" s="48"/>
      <c r="B30" s="3" t="s">
        <v>2</v>
      </c>
      <c r="C30" s="6" t="s">
        <v>14</v>
      </c>
      <c r="D30" s="6" t="s">
        <v>14</v>
      </c>
      <c r="E30" s="18" t="s">
        <v>14</v>
      </c>
      <c r="F30" s="6" t="s">
        <v>14</v>
      </c>
      <c r="G30" s="18" t="s">
        <v>14</v>
      </c>
      <c r="H30" s="19" t="s">
        <v>14</v>
      </c>
    </row>
    <row r="31" spans="1:8" x14ac:dyDescent="0.25">
      <c r="A31" s="48"/>
      <c r="B31" s="3" t="s">
        <v>3</v>
      </c>
      <c r="C31" s="6" t="s">
        <v>14</v>
      </c>
      <c r="D31" s="6" t="s">
        <v>14</v>
      </c>
      <c r="E31" s="18" t="s">
        <v>14</v>
      </c>
      <c r="F31" s="6" t="s">
        <v>14</v>
      </c>
      <c r="G31" s="18" t="s">
        <v>14</v>
      </c>
      <c r="H31" s="19" t="s">
        <v>14</v>
      </c>
    </row>
    <row r="32" spans="1:8" x14ac:dyDescent="0.25">
      <c r="A32" s="48"/>
      <c r="B32" s="3" t="s">
        <v>4</v>
      </c>
      <c r="C32" s="6">
        <v>31</v>
      </c>
      <c r="D32" s="6">
        <v>27</v>
      </c>
      <c r="E32" s="18">
        <v>0.87096774193548387</v>
      </c>
      <c r="F32" s="6">
        <v>22</v>
      </c>
      <c r="G32" s="18">
        <v>0.70967741935483875</v>
      </c>
      <c r="H32" s="19">
        <v>2.5925925925925926</v>
      </c>
    </row>
    <row r="33" spans="1:8" x14ac:dyDescent="0.25">
      <c r="A33" s="48"/>
      <c r="B33" s="3" t="s">
        <v>5</v>
      </c>
      <c r="C33" s="6">
        <v>30</v>
      </c>
      <c r="D33" s="6">
        <v>19</v>
      </c>
      <c r="E33" s="18">
        <v>0.6333333333333333</v>
      </c>
      <c r="F33" s="6">
        <v>17</v>
      </c>
      <c r="G33" s="18">
        <v>0.56666666666666665</v>
      </c>
      <c r="H33" s="19">
        <v>2.9473684210526314</v>
      </c>
    </row>
    <row r="34" spans="1:8" ht="30" x14ac:dyDescent="0.25">
      <c r="A34" s="58"/>
      <c r="B34" s="2" t="s">
        <v>37</v>
      </c>
      <c r="C34" s="13" t="s">
        <v>72</v>
      </c>
      <c r="D34" s="13" t="s">
        <v>73</v>
      </c>
      <c r="E34" s="14" t="s">
        <v>74</v>
      </c>
      <c r="F34" s="13" t="s">
        <v>75</v>
      </c>
      <c r="G34" s="14" t="s">
        <v>38</v>
      </c>
      <c r="H34" s="15" t="s">
        <v>76</v>
      </c>
    </row>
    <row r="35" spans="1:8" x14ac:dyDescent="0.25">
      <c r="A35" s="48" t="s">
        <v>46</v>
      </c>
      <c r="B35" s="3" t="s">
        <v>1</v>
      </c>
      <c r="C35" s="6" t="s">
        <v>14</v>
      </c>
      <c r="D35" s="6" t="s">
        <v>14</v>
      </c>
      <c r="E35" s="18" t="s">
        <v>14</v>
      </c>
      <c r="F35" s="6" t="s">
        <v>14</v>
      </c>
      <c r="G35" s="18" t="s">
        <v>14</v>
      </c>
      <c r="H35" s="19" t="s">
        <v>14</v>
      </c>
    </row>
    <row r="36" spans="1:8" x14ac:dyDescent="0.25">
      <c r="A36" s="48"/>
      <c r="B36" s="3" t="s">
        <v>2</v>
      </c>
      <c r="C36" s="6" t="s">
        <v>14</v>
      </c>
      <c r="D36" s="6" t="s">
        <v>14</v>
      </c>
      <c r="E36" s="18" t="s">
        <v>14</v>
      </c>
      <c r="F36" s="6" t="s">
        <v>14</v>
      </c>
      <c r="G36" s="18" t="s">
        <v>14</v>
      </c>
      <c r="H36" s="19" t="s">
        <v>14</v>
      </c>
    </row>
    <row r="37" spans="1:8" x14ac:dyDescent="0.25">
      <c r="A37" s="48"/>
      <c r="B37" s="3" t="s">
        <v>3</v>
      </c>
      <c r="C37" s="6" t="s">
        <v>14</v>
      </c>
      <c r="D37" s="6" t="s">
        <v>14</v>
      </c>
      <c r="E37" s="18" t="s">
        <v>14</v>
      </c>
      <c r="F37" s="6" t="s">
        <v>14</v>
      </c>
      <c r="G37" s="18" t="s">
        <v>14</v>
      </c>
      <c r="H37" s="19" t="s">
        <v>14</v>
      </c>
    </row>
    <row r="38" spans="1:8" x14ac:dyDescent="0.25">
      <c r="A38" s="48"/>
      <c r="B38" s="3" t="s">
        <v>4</v>
      </c>
      <c r="C38" s="6" t="s">
        <v>14</v>
      </c>
      <c r="D38" s="6" t="s">
        <v>14</v>
      </c>
      <c r="E38" s="18" t="s">
        <v>14</v>
      </c>
      <c r="F38" s="6" t="s">
        <v>14</v>
      </c>
      <c r="G38" s="18" t="s">
        <v>14</v>
      </c>
      <c r="H38" s="19" t="s">
        <v>14</v>
      </c>
    </row>
    <row r="39" spans="1:8" x14ac:dyDescent="0.25">
      <c r="A39" s="48"/>
      <c r="B39" s="3" t="s">
        <v>5</v>
      </c>
      <c r="C39" s="6">
        <v>29</v>
      </c>
      <c r="D39" s="6">
        <v>24</v>
      </c>
      <c r="E39" s="18">
        <v>0.82758620689655171</v>
      </c>
      <c r="F39" s="6">
        <v>21</v>
      </c>
      <c r="G39" s="18">
        <v>0.72413793103448276</v>
      </c>
      <c r="H39" s="19">
        <v>3.1375000000000002</v>
      </c>
    </row>
  </sheetData>
  <mergeCells count="7">
    <mergeCell ref="A35:A39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2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53" t="s">
        <v>47</v>
      </c>
      <c r="B1" s="2" t="s">
        <v>37</v>
      </c>
      <c r="C1" s="13" t="s">
        <v>72</v>
      </c>
      <c r="D1" s="13" t="s">
        <v>73</v>
      </c>
      <c r="E1" s="14" t="s">
        <v>74</v>
      </c>
      <c r="F1" s="13" t="s">
        <v>75</v>
      </c>
      <c r="G1" s="14" t="s">
        <v>38</v>
      </c>
      <c r="H1" s="15" t="s">
        <v>76</v>
      </c>
    </row>
    <row r="2" spans="1:8" x14ac:dyDescent="0.25">
      <c r="A2" s="48" t="s">
        <v>48</v>
      </c>
      <c r="B2" s="3" t="s">
        <v>1</v>
      </c>
      <c r="C2" s="6">
        <v>32</v>
      </c>
      <c r="D2" s="6">
        <v>28</v>
      </c>
      <c r="E2" s="18">
        <v>0.875</v>
      </c>
      <c r="F2" s="6">
        <v>26</v>
      </c>
      <c r="G2" s="22">
        <v>0.8125</v>
      </c>
      <c r="H2" s="23">
        <v>3.2142857142857144</v>
      </c>
    </row>
    <row r="3" spans="1:8" x14ac:dyDescent="0.25">
      <c r="A3" s="48"/>
      <c r="B3" s="3" t="s">
        <v>2</v>
      </c>
      <c r="C3" s="6">
        <v>26</v>
      </c>
      <c r="D3" s="6">
        <v>24</v>
      </c>
      <c r="E3" s="18">
        <v>0.92307692307692313</v>
      </c>
      <c r="F3" s="6">
        <v>20</v>
      </c>
      <c r="G3" s="22">
        <v>0.76923076923076927</v>
      </c>
      <c r="H3" s="23">
        <v>3</v>
      </c>
    </row>
    <row r="4" spans="1:8" x14ac:dyDescent="0.25">
      <c r="A4" s="48"/>
      <c r="B4" s="3" t="s">
        <v>3</v>
      </c>
      <c r="C4" s="6">
        <v>24</v>
      </c>
      <c r="D4" s="6">
        <v>22</v>
      </c>
      <c r="E4" s="18">
        <v>0.91666666666666663</v>
      </c>
      <c r="F4" s="6">
        <v>16</v>
      </c>
      <c r="G4" s="22">
        <v>0.66666666666666663</v>
      </c>
      <c r="H4" s="23">
        <v>2.7272727272727271</v>
      </c>
    </row>
    <row r="5" spans="1:8" x14ac:dyDescent="0.25">
      <c r="A5" s="48"/>
      <c r="B5" s="3" t="s">
        <v>4</v>
      </c>
      <c r="C5" s="6">
        <v>45</v>
      </c>
      <c r="D5" s="6">
        <v>41</v>
      </c>
      <c r="E5" s="18">
        <v>0.91111111111111109</v>
      </c>
      <c r="F5" s="6">
        <v>36</v>
      </c>
      <c r="G5" s="22">
        <v>0.8</v>
      </c>
      <c r="H5" s="23">
        <v>3.1707317073170733</v>
      </c>
    </row>
    <row r="6" spans="1:8" x14ac:dyDescent="0.25">
      <c r="A6" s="48"/>
      <c r="B6" s="3" t="s">
        <v>5</v>
      </c>
      <c r="C6" s="6">
        <v>60</v>
      </c>
      <c r="D6" s="6">
        <v>54</v>
      </c>
      <c r="E6" s="18">
        <v>0.9</v>
      </c>
      <c r="F6" s="6">
        <v>49</v>
      </c>
      <c r="G6" s="22">
        <v>0.81666666666666665</v>
      </c>
      <c r="H6" s="23">
        <v>3.4528301886792452</v>
      </c>
    </row>
    <row r="7" spans="1:8" x14ac:dyDescent="0.25">
      <c r="A7" s="52" t="s">
        <v>49</v>
      </c>
      <c r="B7" s="3" t="s">
        <v>1</v>
      </c>
      <c r="C7" s="11">
        <v>66</v>
      </c>
      <c r="D7" s="11">
        <v>58</v>
      </c>
      <c r="E7" s="24">
        <v>0.87878787878787878</v>
      </c>
      <c r="F7" s="11">
        <v>50</v>
      </c>
      <c r="G7" s="25">
        <v>0.75757575757575757</v>
      </c>
      <c r="H7" s="26">
        <v>2.8551724137931034</v>
      </c>
    </row>
    <row r="8" spans="1:8" x14ac:dyDescent="0.25">
      <c r="A8" s="52"/>
      <c r="B8" s="3" t="s">
        <v>2</v>
      </c>
      <c r="C8" s="11">
        <v>62</v>
      </c>
      <c r="D8" s="11">
        <v>52</v>
      </c>
      <c r="E8" s="24">
        <v>0.83870967741935487</v>
      </c>
      <c r="F8" s="11">
        <v>38</v>
      </c>
      <c r="G8" s="25">
        <v>0.61290322580645162</v>
      </c>
      <c r="H8" s="26">
        <v>2.4461538461538463</v>
      </c>
    </row>
    <row r="9" spans="1:8" x14ac:dyDescent="0.25">
      <c r="A9" s="52"/>
      <c r="B9" s="3" t="s">
        <v>3</v>
      </c>
      <c r="C9" s="11">
        <v>66</v>
      </c>
      <c r="D9" s="11">
        <v>60</v>
      </c>
      <c r="E9" s="24">
        <v>0.90909090909090906</v>
      </c>
      <c r="F9" s="11">
        <v>54</v>
      </c>
      <c r="G9" s="25">
        <v>0.81818181818181823</v>
      </c>
      <c r="H9" s="26">
        <v>2.9766666666666666</v>
      </c>
    </row>
    <row r="10" spans="1:8" x14ac:dyDescent="0.25">
      <c r="A10" s="52"/>
      <c r="B10" s="3" t="s">
        <v>4</v>
      </c>
      <c r="C10" s="11">
        <v>91</v>
      </c>
      <c r="D10" s="11">
        <v>71</v>
      </c>
      <c r="E10" s="24">
        <v>0.78021978021978022</v>
      </c>
      <c r="F10" s="11">
        <v>62</v>
      </c>
      <c r="G10" s="25">
        <v>0.68131868131868134</v>
      </c>
      <c r="H10" s="26">
        <v>2.9061224489795916</v>
      </c>
    </row>
    <row r="11" spans="1:8" x14ac:dyDescent="0.25">
      <c r="A11" s="52"/>
      <c r="B11" s="3" t="s">
        <v>5</v>
      </c>
      <c r="C11" s="11">
        <v>148</v>
      </c>
      <c r="D11" s="11">
        <v>113</v>
      </c>
      <c r="E11" s="24">
        <v>0.76351351351351349</v>
      </c>
      <c r="F11" s="11">
        <v>95</v>
      </c>
      <c r="G11" s="25">
        <v>0.64189189189189189</v>
      </c>
      <c r="H11" s="26">
        <v>2.8288888888888883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2" customWidth="1"/>
    <col min="2" max="8" width="14" customWidth="1"/>
  </cols>
  <sheetData>
    <row r="1" spans="1:8" ht="30" x14ac:dyDescent="0.25">
      <c r="A1" s="53" t="s">
        <v>0</v>
      </c>
      <c r="B1" s="2" t="s">
        <v>37</v>
      </c>
      <c r="C1" s="13" t="s">
        <v>72</v>
      </c>
      <c r="D1" s="13" t="s">
        <v>73</v>
      </c>
      <c r="E1" s="14" t="s">
        <v>74</v>
      </c>
      <c r="F1" s="13" t="s">
        <v>75</v>
      </c>
      <c r="G1" s="14" t="s">
        <v>38</v>
      </c>
      <c r="H1" s="15" t="s">
        <v>76</v>
      </c>
    </row>
    <row r="2" spans="1:8" x14ac:dyDescent="0.25">
      <c r="A2" s="48" t="s">
        <v>7</v>
      </c>
      <c r="B2" s="3" t="s">
        <v>1</v>
      </c>
      <c r="C2" s="6">
        <v>21</v>
      </c>
      <c r="D2" s="6">
        <v>19</v>
      </c>
      <c r="E2" s="18">
        <v>0.90476190476190477</v>
      </c>
      <c r="F2" s="6">
        <v>19</v>
      </c>
      <c r="G2" s="18">
        <v>0.90476190476190477</v>
      </c>
      <c r="H2" s="19">
        <v>3.7636363636363641</v>
      </c>
    </row>
    <row r="3" spans="1:8" x14ac:dyDescent="0.25">
      <c r="A3" s="48"/>
      <c r="B3" s="3" t="s">
        <v>2</v>
      </c>
      <c r="C3" s="6">
        <v>9</v>
      </c>
      <c r="D3" s="6">
        <v>9</v>
      </c>
      <c r="E3" s="18">
        <v>1</v>
      </c>
      <c r="F3" s="6">
        <v>9</v>
      </c>
      <c r="G3" s="18">
        <v>1</v>
      </c>
      <c r="H3" s="19">
        <v>3.6166666666666663</v>
      </c>
    </row>
    <row r="4" spans="1:8" x14ac:dyDescent="0.25">
      <c r="A4" s="48"/>
      <c r="B4" s="3" t="s">
        <v>3</v>
      </c>
      <c r="C4" s="6">
        <v>9</v>
      </c>
      <c r="D4" s="6">
        <v>9</v>
      </c>
      <c r="E4" s="18">
        <v>1</v>
      </c>
      <c r="F4" s="6">
        <v>7</v>
      </c>
      <c r="G4" s="18">
        <v>0.77777777777777779</v>
      </c>
      <c r="H4" s="19">
        <v>2.8</v>
      </c>
    </row>
    <row r="5" spans="1:8" x14ac:dyDescent="0.25">
      <c r="A5" s="48"/>
      <c r="B5" s="3" t="s">
        <v>4</v>
      </c>
      <c r="C5" s="6">
        <v>23</v>
      </c>
      <c r="D5" s="6">
        <v>18</v>
      </c>
      <c r="E5" s="18">
        <v>0.78260869565217395</v>
      </c>
      <c r="F5" s="6">
        <v>17</v>
      </c>
      <c r="G5" s="18">
        <v>0.73913043478260865</v>
      </c>
      <c r="H5" s="19">
        <v>3.0833333333333335</v>
      </c>
    </row>
    <row r="6" spans="1:8" x14ac:dyDescent="0.25">
      <c r="A6" s="48"/>
      <c r="B6" s="3" t="s">
        <v>5</v>
      </c>
      <c r="C6" s="6">
        <v>28</v>
      </c>
      <c r="D6" s="6">
        <v>21</v>
      </c>
      <c r="E6" s="18">
        <v>0.75</v>
      </c>
      <c r="F6" s="6">
        <v>19</v>
      </c>
      <c r="G6" s="18">
        <v>0.6785714285714286</v>
      </c>
      <c r="H6" s="19">
        <v>3.2312499999999997</v>
      </c>
    </row>
    <row r="7" spans="1:8" x14ac:dyDescent="0.25">
      <c r="A7" s="48" t="s">
        <v>8</v>
      </c>
      <c r="B7" s="3" t="s">
        <v>1</v>
      </c>
      <c r="C7" s="6">
        <v>77</v>
      </c>
      <c r="D7" s="6">
        <v>67</v>
      </c>
      <c r="E7" s="18">
        <v>0.87012987012987009</v>
      </c>
      <c r="F7" s="6">
        <v>57</v>
      </c>
      <c r="G7" s="18">
        <v>0.74025974025974028</v>
      </c>
      <c r="H7" s="19">
        <v>2.8565217391304345</v>
      </c>
    </row>
    <row r="8" spans="1:8" x14ac:dyDescent="0.25">
      <c r="A8" s="48"/>
      <c r="B8" s="3" t="s">
        <v>2</v>
      </c>
      <c r="C8" s="6">
        <v>79</v>
      </c>
      <c r="D8" s="6">
        <v>67</v>
      </c>
      <c r="E8" s="18">
        <v>0.84810126582278478</v>
      </c>
      <c r="F8" s="6">
        <v>49</v>
      </c>
      <c r="G8" s="18">
        <v>0.620253164556962</v>
      </c>
      <c r="H8" s="19">
        <v>2.5790697674418608</v>
      </c>
    </row>
    <row r="9" spans="1:8" x14ac:dyDescent="0.25">
      <c r="A9" s="48"/>
      <c r="B9" s="3" t="s">
        <v>3</v>
      </c>
      <c r="C9" s="6">
        <v>81</v>
      </c>
      <c r="D9" s="6">
        <v>73</v>
      </c>
      <c r="E9" s="18">
        <v>0.90123456790123457</v>
      </c>
      <c r="F9" s="6">
        <v>63</v>
      </c>
      <c r="G9" s="18">
        <v>0.77777777777777779</v>
      </c>
      <c r="H9" s="19">
        <v>2.8787234042553194</v>
      </c>
    </row>
    <row r="10" spans="1:8" x14ac:dyDescent="0.25">
      <c r="A10" s="48"/>
      <c r="B10" s="3" t="s">
        <v>4</v>
      </c>
      <c r="C10" s="6">
        <v>109</v>
      </c>
      <c r="D10" s="6">
        <v>90</v>
      </c>
      <c r="E10" s="18">
        <v>0.82568807339449546</v>
      </c>
      <c r="F10" s="6">
        <v>77</v>
      </c>
      <c r="G10" s="18">
        <v>0.70642201834862384</v>
      </c>
      <c r="H10" s="19">
        <v>3.0053333333333336</v>
      </c>
    </row>
    <row r="11" spans="1:8" x14ac:dyDescent="0.25">
      <c r="A11" s="48"/>
      <c r="B11" s="3" t="s">
        <v>5</v>
      </c>
      <c r="C11" s="6">
        <v>171</v>
      </c>
      <c r="D11" s="6">
        <v>137</v>
      </c>
      <c r="E11" s="18">
        <v>0.80116959064327486</v>
      </c>
      <c r="F11" s="6">
        <v>119</v>
      </c>
      <c r="G11" s="18">
        <v>0.69590643274853803</v>
      </c>
      <c r="H11" s="19">
        <v>3.0760330578512396</v>
      </c>
    </row>
    <row r="12" spans="1:8" ht="30" x14ac:dyDescent="0.25">
      <c r="A12" s="53" t="s">
        <v>50</v>
      </c>
      <c r="B12" s="2" t="s">
        <v>37</v>
      </c>
      <c r="C12" s="13" t="s">
        <v>72</v>
      </c>
      <c r="D12" s="13" t="s">
        <v>73</v>
      </c>
      <c r="E12" s="14" t="s">
        <v>74</v>
      </c>
      <c r="F12" s="13" t="s">
        <v>75</v>
      </c>
      <c r="G12" s="14" t="s">
        <v>38</v>
      </c>
      <c r="H12" s="15" t="s">
        <v>76</v>
      </c>
    </row>
    <row r="13" spans="1:8" x14ac:dyDescent="0.25">
      <c r="A13" s="49" t="s">
        <v>51</v>
      </c>
      <c r="B13" s="3" t="s">
        <v>1</v>
      </c>
      <c r="C13" s="6">
        <v>4</v>
      </c>
      <c r="D13" s="6">
        <v>4</v>
      </c>
      <c r="E13" s="18">
        <v>1</v>
      </c>
      <c r="F13" s="6">
        <v>2</v>
      </c>
      <c r="G13" s="18">
        <v>0.5</v>
      </c>
      <c r="H13" s="19">
        <v>1.35</v>
      </c>
    </row>
    <row r="14" spans="1:8" x14ac:dyDescent="0.25">
      <c r="A14" s="50"/>
      <c r="B14" s="3" t="s">
        <v>2</v>
      </c>
      <c r="C14" s="6" t="s">
        <v>14</v>
      </c>
      <c r="D14" s="6" t="s">
        <v>14</v>
      </c>
      <c r="E14" s="18" t="s">
        <v>14</v>
      </c>
      <c r="F14" s="6" t="s">
        <v>14</v>
      </c>
      <c r="G14" s="18" t="s">
        <v>14</v>
      </c>
      <c r="H14" s="19" t="s">
        <v>14</v>
      </c>
    </row>
    <row r="15" spans="1:8" x14ac:dyDescent="0.25">
      <c r="A15" s="50"/>
      <c r="B15" s="3" t="s">
        <v>3</v>
      </c>
      <c r="C15" s="6">
        <v>8</v>
      </c>
      <c r="D15" s="6">
        <v>6</v>
      </c>
      <c r="E15" s="18">
        <v>0.75</v>
      </c>
      <c r="F15" s="6">
        <v>1</v>
      </c>
      <c r="G15" s="18">
        <v>0.125</v>
      </c>
      <c r="H15" s="19">
        <v>1</v>
      </c>
    </row>
    <row r="16" spans="1:8" x14ac:dyDescent="0.25">
      <c r="A16" s="50"/>
      <c r="B16" s="3" t="s">
        <v>4</v>
      </c>
      <c r="C16" s="6">
        <v>2</v>
      </c>
      <c r="D16" s="6">
        <v>2</v>
      </c>
      <c r="E16" s="18">
        <v>1</v>
      </c>
      <c r="F16" s="6">
        <v>2</v>
      </c>
      <c r="G16" s="18">
        <v>1</v>
      </c>
      <c r="H16" s="19">
        <v>3</v>
      </c>
    </row>
    <row r="17" spans="1:8" x14ac:dyDescent="0.25">
      <c r="A17" s="51"/>
      <c r="B17" s="3" t="s">
        <v>5</v>
      </c>
      <c r="C17" s="6">
        <v>7</v>
      </c>
      <c r="D17" s="6">
        <v>6</v>
      </c>
      <c r="E17" s="18">
        <v>0.8571428571428571</v>
      </c>
      <c r="F17" s="6">
        <v>4</v>
      </c>
      <c r="G17" s="18">
        <v>0.5714285714285714</v>
      </c>
      <c r="H17" s="19">
        <v>2</v>
      </c>
    </row>
    <row r="18" spans="1:8" x14ac:dyDescent="0.25">
      <c r="A18" s="52" t="s">
        <v>52</v>
      </c>
      <c r="B18" s="3" t="s">
        <v>1</v>
      </c>
      <c r="C18" s="27" t="s">
        <v>14</v>
      </c>
      <c r="D18" s="27" t="s">
        <v>14</v>
      </c>
      <c r="E18" s="18" t="s">
        <v>14</v>
      </c>
      <c r="F18" s="27" t="s">
        <v>14</v>
      </c>
      <c r="G18" s="18" t="s">
        <v>14</v>
      </c>
      <c r="H18" s="28" t="s">
        <v>14</v>
      </c>
    </row>
    <row r="19" spans="1:8" x14ac:dyDescent="0.25">
      <c r="A19" s="52"/>
      <c r="B19" s="3" t="s">
        <v>2</v>
      </c>
      <c r="C19" s="6" t="s">
        <v>14</v>
      </c>
      <c r="D19" s="6" t="s">
        <v>14</v>
      </c>
      <c r="E19" s="18" t="s">
        <v>14</v>
      </c>
      <c r="F19" s="6" t="s">
        <v>14</v>
      </c>
      <c r="G19" s="18" t="s">
        <v>14</v>
      </c>
      <c r="H19" s="19" t="s">
        <v>14</v>
      </c>
    </row>
    <row r="20" spans="1:8" x14ac:dyDescent="0.25">
      <c r="A20" s="52"/>
      <c r="B20" s="3" t="s">
        <v>3</v>
      </c>
      <c r="C20" s="27" t="s">
        <v>14</v>
      </c>
      <c r="D20" s="27" t="s">
        <v>14</v>
      </c>
      <c r="E20" s="18" t="s">
        <v>14</v>
      </c>
      <c r="F20" s="27" t="s">
        <v>14</v>
      </c>
      <c r="G20" s="18" t="s">
        <v>14</v>
      </c>
      <c r="H20" s="28" t="s">
        <v>14</v>
      </c>
    </row>
    <row r="21" spans="1:8" x14ac:dyDescent="0.25">
      <c r="A21" s="52"/>
      <c r="B21" s="3" t="s">
        <v>4</v>
      </c>
      <c r="C21" s="6" t="s">
        <v>14</v>
      </c>
      <c r="D21" s="6" t="s">
        <v>14</v>
      </c>
      <c r="E21" s="18" t="s">
        <v>14</v>
      </c>
      <c r="F21" s="6" t="s">
        <v>14</v>
      </c>
      <c r="G21" s="18" t="s">
        <v>14</v>
      </c>
      <c r="H21" s="19" t="s">
        <v>14</v>
      </c>
    </row>
    <row r="22" spans="1:8" x14ac:dyDescent="0.25">
      <c r="A22" s="52"/>
      <c r="B22" s="3" t="s">
        <v>5</v>
      </c>
      <c r="C22" s="6" t="s">
        <v>14</v>
      </c>
      <c r="D22" s="6" t="s">
        <v>14</v>
      </c>
      <c r="E22" s="18" t="s">
        <v>14</v>
      </c>
      <c r="F22" s="6" t="s">
        <v>14</v>
      </c>
      <c r="G22" s="18" t="s">
        <v>14</v>
      </c>
      <c r="H22" s="19" t="s">
        <v>14</v>
      </c>
    </row>
    <row r="23" spans="1:8" x14ac:dyDescent="0.25">
      <c r="A23" s="48" t="s">
        <v>15</v>
      </c>
      <c r="B23" s="3" t="s">
        <v>1</v>
      </c>
      <c r="C23" s="6">
        <v>4</v>
      </c>
      <c r="D23" s="6">
        <v>4</v>
      </c>
      <c r="E23" s="18">
        <v>1</v>
      </c>
      <c r="F23" s="6">
        <v>4</v>
      </c>
      <c r="G23" s="18">
        <v>1</v>
      </c>
      <c r="H23" s="19">
        <v>3.75</v>
      </c>
    </row>
    <row r="24" spans="1:8" x14ac:dyDescent="0.25">
      <c r="A24" s="48"/>
      <c r="B24" s="3" t="s">
        <v>2</v>
      </c>
      <c r="C24" s="6">
        <v>4</v>
      </c>
      <c r="D24" s="6">
        <v>4</v>
      </c>
      <c r="E24" s="18">
        <v>1</v>
      </c>
      <c r="F24" s="6">
        <v>4</v>
      </c>
      <c r="G24" s="18">
        <v>1</v>
      </c>
      <c r="H24" s="19">
        <v>3.2333333333333334</v>
      </c>
    </row>
    <row r="25" spans="1:8" x14ac:dyDescent="0.25">
      <c r="A25" s="48"/>
      <c r="B25" s="3" t="s">
        <v>3</v>
      </c>
      <c r="C25" s="27">
        <v>12</v>
      </c>
      <c r="D25" s="27">
        <v>12</v>
      </c>
      <c r="E25" s="18">
        <v>1</v>
      </c>
      <c r="F25" s="27">
        <v>12</v>
      </c>
      <c r="G25" s="18">
        <v>1</v>
      </c>
      <c r="H25" s="28">
        <v>3.2428571428571429</v>
      </c>
    </row>
    <row r="26" spans="1:8" x14ac:dyDescent="0.25">
      <c r="A26" s="48"/>
      <c r="B26" s="3" t="s">
        <v>4</v>
      </c>
      <c r="C26" s="6">
        <v>7</v>
      </c>
      <c r="D26" s="6">
        <v>6</v>
      </c>
      <c r="E26" s="18">
        <v>0.8571428571428571</v>
      </c>
      <c r="F26" s="6">
        <v>5</v>
      </c>
      <c r="G26" s="18">
        <v>0.7142857142857143</v>
      </c>
      <c r="H26" s="19">
        <v>2.6666666666666665</v>
      </c>
    </row>
    <row r="27" spans="1:8" x14ac:dyDescent="0.25">
      <c r="A27" s="48"/>
      <c r="B27" s="3" t="s">
        <v>5</v>
      </c>
      <c r="C27" s="6">
        <v>15</v>
      </c>
      <c r="D27" s="6">
        <v>12</v>
      </c>
      <c r="E27" s="18">
        <v>0.8</v>
      </c>
      <c r="F27" s="6">
        <v>11</v>
      </c>
      <c r="G27" s="18">
        <v>0.73333333333333328</v>
      </c>
      <c r="H27" s="19">
        <v>3.5181818181818181</v>
      </c>
    </row>
    <row r="28" spans="1:8" x14ac:dyDescent="0.25">
      <c r="A28" s="48" t="s">
        <v>16</v>
      </c>
      <c r="B28" s="3" t="s">
        <v>1</v>
      </c>
      <c r="C28" s="6" t="s">
        <v>14</v>
      </c>
      <c r="D28" s="6" t="s">
        <v>14</v>
      </c>
      <c r="E28" s="18" t="s">
        <v>14</v>
      </c>
      <c r="F28" s="6" t="s">
        <v>14</v>
      </c>
      <c r="G28" s="18" t="s">
        <v>14</v>
      </c>
      <c r="H28" s="19" t="s">
        <v>14</v>
      </c>
    </row>
    <row r="29" spans="1:8" x14ac:dyDescent="0.25">
      <c r="A29" s="48"/>
      <c r="B29" s="3" t="s">
        <v>2</v>
      </c>
      <c r="C29" s="6">
        <v>3</v>
      </c>
      <c r="D29" s="6">
        <v>3</v>
      </c>
      <c r="E29" s="18">
        <v>1</v>
      </c>
      <c r="F29" s="6">
        <v>3</v>
      </c>
      <c r="G29" s="18">
        <v>1</v>
      </c>
      <c r="H29" s="19">
        <v>3.3333333333333335</v>
      </c>
    </row>
    <row r="30" spans="1:8" x14ac:dyDescent="0.25">
      <c r="A30" s="48"/>
      <c r="B30" s="3" t="s">
        <v>3</v>
      </c>
      <c r="C30" s="6">
        <v>7</v>
      </c>
      <c r="D30" s="6">
        <v>7</v>
      </c>
      <c r="E30" s="18">
        <v>1</v>
      </c>
      <c r="F30" s="6">
        <v>7</v>
      </c>
      <c r="G30" s="18">
        <v>1</v>
      </c>
      <c r="H30" s="19">
        <v>3.3250000000000002</v>
      </c>
    </row>
    <row r="31" spans="1:8" x14ac:dyDescent="0.25">
      <c r="A31" s="48"/>
      <c r="B31" s="3" t="s">
        <v>4</v>
      </c>
      <c r="C31" s="6">
        <v>7</v>
      </c>
      <c r="D31" s="6">
        <v>7</v>
      </c>
      <c r="E31" s="18">
        <v>1</v>
      </c>
      <c r="F31" s="6">
        <v>5</v>
      </c>
      <c r="G31" s="18">
        <v>0.7142857142857143</v>
      </c>
      <c r="H31" s="19">
        <v>2</v>
      </c>
    </row>
    <row r="32" spans="1:8" x14ac:dyDescent="0.25">
      <c r="A32" s="48"/>
      <c r="B32" s="3" t="s">
        <v>5</v>
      </c>
      <c r="C32" s="6">
        <v>8</v>
      </c>
      <c r="D32" s="6">
        <v>6</v>
      </c>
      <c r="E32" s="18">
        <v>0.75</v>
      </c>
      <c r="F32" s="6">
        <v>6</v>
      </c>
      <c r="G32" s="18">
        <v>0.75</v>
      </c>
      <c r="H32" s="19">
        <v>3.8</v>
      </c>
    </row>
    <row r="33" spans="1:8" x14ac:dyDescent="0.25">
      <c r="A33" s="48" t="s">
        <v>17</v>
      </c>
      <c r="B33" s="3" t="s">
        <v>1</v>
      </c>
      <c r="C33" s="6">
        <v>28</v>
      </c>
      <c r="D33" s="6">
        <v>22</v>
      </c>
      <c r="E33" s="18">
        <v>0.7857142857142857</v>
      </c>
      <c r="F33" s="6">
        <v>21</v>
      </c>
      <c r="G33" s="18">
        <v>0.75</v>
      </c>
      <c r="H33" s="19">
        <v>2.6866666666666665</v>
      </c>
    </row>
    <row r="34" spans="1:8" x14ac:dyDescent="0.25">
      <c r="A34" s="48"/>
      <c r="B34" s="3" t="s">
        <v>2</v>
      </c>
      <c r="C34" s="6">
        <v>25</v>
      </c>
      <c r="D34" s="6">
        <v>23</v>
      </c>
      <c r="E34" s="18">
        <v>0.92</v>
      </c>
      <c r="F34" s="6">
        <v>17</v>
      </c>
      <c r="G34" s="18">
        <v>0.68</v>
      </c>
      <c r="H34" s="19">
        <v>2.7</v>
      </c>
    </row>
    <row r="35" spans="1:8" x14ac:dyDescent="0.25">
      <c r="A35" s="48"/>
      <c r="B35" s="3" t="s">
        <v>3</v>
      </c>
      <c r="C35" s="6">
        <v>17</v>
      </c>
      <c r="D35" s="6">
        <v>13</v>
      </c>
      <c r="E35" s="18">
        <v>0.76470588235294112</v>
      </c>
      <c r="F35" s="6">
        <v>12</v>
      </c>
      <c r="G35" s="18">
        <v>0.70588235294117652</v>
      </c>
      <c r="H35" s="19">
        <v>3.1</v>
      </c>
    </row>
    <row r="36" spans="1:8" x14ac:dyDescent="0.25">
      <c r="A36" s="48"/>
      <c r="B36" s="3" t="s">
        <v>4</v>
      </c>
      <c r="C36" s="6">
        <v>38</v>
      </c>
      <c r="D36" s="6">
        <v>29</v>
      </c>
      <c r="E36" s="18">
        <v>0.76315789473684215</v>
      </c>
      <c r="F36" s="6">
        <v>22</v>
      </c>
      <c r="G36" s="18">
        <v>0.57894736842105265</v>
      </c>
      <c r="H36" s="19">
        <v>2.835</v>
      </c>
    </row>
    <row r="37" spans="1:8" x14ac:dyDescent="0.25">
      <c r="A37" s="48"/>
      <c r="B37" s="3" t="s">
        <v>5</v>
      </c>
      <c r="C37" s="6">
        <v>64</v>
      </c>
      <c r="D37" s="6">
        <v>49</v>
      </c>
      <c r="E37" s="18">
        <v>0.765625</v>
      </c>
      <c r="F37" s="6">
        <v>38</v>
      </c>
      <c r="G37" s="18">
        <v>0.59375</v>
      </c>
      <c r="H37" s="19">
        <v>2.7477272727272726</v>
      </c>
    </row>
    <row r="38" spans="1:8" x14ac:dyDescent="0.25">
      <c r="A38" s="48" t="s">
        <v>18</v>
      </c>
      <c r="B38" s="3" t="s">
        <v>1</v>
      </c>
      <c r="C38" s="6" t="s">
        <v>14</v>
      </c>
      <c r="D38" s="6" t="s">
        <v>14</v>
      </c>
      <c r="E38" s="18" t="s">
        <v>14</v>
      </c>
      <c r="F38" s="6" t="s">
        <v>14</v>
      </c>
      <c r="G38" s="18" t="s">
        <v>14</v>
      </c>
      <c r="H38" s="19" t="s">
        <v>14</v>
      </c>
    </row>
    <row r="39" spans="1:8" x14ac:dyDescent="0.25">
      <c r="A39" s="48"/>
      <c r="B39" s="3" t="s">
        <v>2</v>
      </c>
      <c r="C39" s="6" t="s">
        <v>14</v>
      </c>
      <c r="D39" s="6" t="s">
        <v>14</v>
      </c>
      <c r="E39" s="18" t="s">
        <v>14</v>
      </c>
      <c r="F39" s="6" t="s">
        <v>14</v>
      </c>
      <c r="G39" s="18" t="s">
        <v>14</v>
      </c>
      <c r="H39" s="19" t="s">
        <v>14</v>
      </c>
    </row>
    <row r="40" spans="1:8" x14ac:dyDescent="0.25">
      <c r="A40" s="48"/>
      <c r="B40" s="3" t="s">
        <v>3</v>
      </c>
      <c r="C40" s="6" t="s">
        <v>14</v>
      </c>
      <c r="D40" s="6" t="s">
        <v>14</v>
      </c>
      <c r="E40" s="18" t="s">
        <v>14</v>
      </c>
      <c r="F40" s="6" t="s">
        <v>14</v>
      </c>
      <c r="G40" s="18" t="s">
        <v>14</v>
      </c>
      <c r="H40" s="19" t="s">
        <v>14</v>
      </c>
    </row>
    <row r="41" spans="1:8" x14ac:dyDescent="0.25">
      <c r="A41" s="48"/>
      <c r="B41" s="3" t="s">
        <v>4</v>
      </c>
      <c r="C41" s="6" t="s">
        <v>14</v>
      </c>
      <c r="D41" s="6" t="s">
        <v>14</v>
      </c>
      <c r="E41" s="18" t="s">
        <v>14</v>
      </c>
      <c r="F41" s="6" t="s">
        <v>14</v>
      </c>
      <c r="G41" s="18" t="s">
        <v>14</v>
      </c>
      <c r="H41" s="19" t="s">
        <v>14</v>
      </c>
    </row>
    <row r="42" spans="1:8" x14ac:dyDescent="0.25">
      <c r="A42" s="48"/>
      <c r="B42" s="3" t="s">
        <v>5</v>
      </c>
      <c r="C42" s="6" t="s">
        <v>14</v>
      </c>
      <c r="D42" s="6" t="s">
        <v>14</v>
      </c>
      <c r="E42" s="18" t="s">
        <v>14</v>
      </c>
      <c r="F42" s="6" t="s">
        <v>14</v>
      </c>
      <c r="G42" s="18" t="s">
        <v>14</v>
      </c>
      <c r="H42" s="19" t="s">
        <v>14</v>
      </c>
    </row>
    <row r="43" spans="1:8" x14ac:dyDescent="0.25">
      <c r="A43" s="52" t="s">
        <v>53</v>
      </c>
      <c r="B43" s="3" t="s">
        <v>1</v>
      </c>
      <c r="C43" s="6">
        <v>51</v>
      </c>
      <c r="D43" s="6">
        <v>45</v>
      </c>
      <c r="E43" s="18">
        <v>0.88235294117647056</v>
      </c>
      <c r="F43" s="6">
        <v>40</v>
      </c>
      <c r="G43" s="18">
        <v>0.78431372549019607</v>
      </c>
      <c r="H43" s="19">
        <v>3.2233333333333332</v>
      </c>
    </row>
    <row r="44" spans="1:8" x14ac:dyDescent="0.25">
      <c r="A44" s="52"/>
      <c r="B44" s="3" t="s">
        <v>2</v>
      </c>
      <c r="C44" s="6">
        <v>49</v>
      </c>
      <c r="D44" s="6">
        <v>39</v>
      </c>
      <c r="E44" s="18">
        <v>0.79591836734693877</v>
      </c>
      <c r="F44" s="6">
        <v>29</v>
      </c>
      <c r="G44" s="18">
        <v>0.59183673469387754</v>
      </c>
      <c r="H44" s="19">
        <v>2.5920000000000001</v>
      </c>
    </row>
    <row r="45" spans="1:8" x14ac:dyDescent="0.25">
      <c r="A45" s="52"/>
      <c r="B45" s="3" t="s">
        <v>3</v>
      </c>
      <c r="C45" s="6">
        <v>41</v>
      </c>
      <c r="D45" s="6">
        <v>39</v>
      </c>
      <c r="E45" s="18">
        <v>0.95121951219512191</v>
      </c>
      <c r="F45" s="6">
        <v>34</v>
      </c>
      <c r="G45" s="18">
        <v>0.82926829268292679</v>
      </c>
      <c r="H45" s="19">
        <v>2.9119999999999999</v>
      </c>
    </row>
    <row r="46" spans="1:8" x14ac:dyDescent="0.25">
      <c r="A46" s="52"/>
      <c r="B46" s="3" t="s">
        <v>4</v>
      </c>
      <c r="C46" s="6">
        <v>73</v>
      </c>
      <c r="D46" s="6">
        <v>62</v>
      </c>
      <c r="E46" s="18">
        <v>0.84931506849315064</v>
      </c>
      <c r="F46" s="6">
        <v>58</v>
      </c>
      <c r="G46" s="18">
        <v>0.79452054794520544</v>
      </c>
      <c r="H46" s="19">
        <v>3.234</v>
      </c>
    </row>
    <row r="47" spans="1:8" x14ac:dyDescent="0.25">
      <c r="A47" s="52"/>
      <c r="B47" s="3" t="s">
        <v>5</v>
      </c>
      <c r="C47" s="6">
        <v>92</v>
      </c>
      <c r="D47" s="6">
        <v>77</v>
      </c>
      <c r="E47" s="18">
        <v>0.83695652173913049</v>
      </c>
      <c r="F47" s="6">
        <v>70</v>
      </c>
      <c r="G47" s="18">
        <v>0.76086956521739135</v>
      </c>
      <c r="H47" s="19">
        <v>3.2469696969696971</v>
      </c>
    </row>
    <row r="48" spans="1:8" x14ac:dyDescent="0.25">
      <c r="A48" s="52" t="s">
        <v>54</v>
      </c>
      <c r="B48" s="3" t="s">
        <v>1</v>
      </c>
      <c r="C48" s="6">
        <v>10</v>
      </c>
      <c r="D48" s="6">
        <v>10</v>
      </c>
      <c r="E48" s="18">
        <v>1</v>
      </c>
      <c r="F48" s="6">
        <v>8</v>
      </c>
      <c r="G48" s="18">
        <v>0.8</v>
      </c>
      <c r="H48" s="19">
        <v>2.82</v>
      </c>
    </row>
    <row r="49" spans="1:8" x14ac:dyDescent="0.25">
      <c r="A49" s="52"/>
      <c r="B49" s="3" t="s">
        <v>2</v>
      </c>
      <c r="C49" s="6">
        <v>6</v>
      </c>
      <c r="D49" s="6">
        <v>6</v>
      </c>
      <c r="E49" s="18">
        <v>1</v>
      </c>
      <c r="F49" s="6">
        <v>4</v>
      </c>
      <c r="G49" s="18">
        <v>0.66666666666666663</v>
      </c>
      <c r="H49" s="19">
        <v>2.75</v>
      </c>
    </row>
    <row r="50" spans="1:8" x14ac:dyDescent="0.25">
      <c r="A50" s="52"/>
      <c r="B50" s="3" t="s">
        <v>3</v>
      </c>
      <c r="C50" s="6">
        <v>4</v>
      </c>
      <c r="D50" s="6">
        <v>4</v>
      </c>
      <c r="E50" s="18">
        <v>1</v>
      </c>
      <c r="F50" s="6">
        <v>3</v>
      </c>
      <c r="G50" s="18">
        <v>0.75</v>
      </c>
      <c r="H50" s="19">
        <v>2.5666666666666669</v>
      </c>
    </row>
    <row r="51" spans="1:8" x14ac:dyDescent="0.25">
      <c r="A51" s="52"/>
      <c r="B51" s="3" t="s">
        <v>4</v>
      </c>
      <c r="C51" s="6">
        <v>7</v>
      </c>
      <c r="D51" s="6">
        <v>4</v>
      </c>
      <c r="E51" s="18">
        <v>0.5714285714285714</v>
      </c>
      <c r="F51" s="6">
        <v>4</v>
      </c>
      <c r="G51" s="18">
        <v>0.5714285714285714</v>
      </c>
      <c r="H51" s="19">
        <v>3.25</v>
      </c>
    </row>
    <row r="52" spans="1:8" x14ac:dyDescent="0.25">
      <c r="A52" s="52"/>
      <c r="B52" s="3" t="s">
        <v>5</v>
      </c>
      <c r="C52" s="6">
        <v>18</v>
      </c>
      <c r="D52" s="6">
        <v>13</v>
      </c>
      <c r="E52" s="18">
        <v>0.72222222222222221</v>
      </c>
      <c r="F52" s="6">
        <v>11</v>
      </c>
      <c r="G52" s="18">
        <v>0.61111111111111116</v>
      </c>
      <c r="H52" s="19">
        <v>2.8375000000000004</v>
      </c>
    </row>
    <row r="53" spans="1:8" x14ac:dyDescent="0.25">
      <c r="A53" s="52" t="s">
        <v>55</v>
      </c>
      <c r="B53" s="3" t="s">
        <v>1</v>
      </c>
      <c r="C53" s="6">
        <v>1</v>
      </c>
      <c r="D53" s="6">
        <v>1</v>
      </c>
      <c r="E53" s="18">
        <v>1</v>
      </c>
      <c r="F53" s="6">
        <v>1</v>
      </c>
      <c r="G53" s="18">
        <v>1</v>
      </c>
      <c r="H53" s="19">
        <v>4</v>
      </c>
    </row>
    <row r="54" spans="1:8" x14ac:dyDescent="0.25">
      <c r="A54" s="52"/>
      <c r="B54" s="3" t="s">
        <v>2</v>
      </c>
      <c r="C54" s="6">
        <v>1</v>
      </c>
      <c r="D54" s="6">
        <v>1</v>
      </c>
      <c r="E54" s="18">
        <v>1</v>
      </c>
      <c r="F54" s="6">
        <v>1</v>
      </c>
      <c r="G54" s="18">
        <v>1</v>
      </c>
      <c r="H54" s="19">
        <v>2</v>
      </c>
    </row>
    <row r="55" spans="1:8" x14ac:dyDescent="0.25">
      <c r="A55" s="52"/>
      <c r="B55" s="3" t="s">
        <v>3</v>
      </c>
      <c r="C55" s="6">
        <v>1</v>
      </c>
      <c r="D55" s="6">
        <v>1</v>
      </c>
      <c r="E55" s="18">
        <v>1</v>
      </c>
      <c r="F55" s="6">
        <v>1</v>
      </c>
      <c r="G55" s="18">
        <v>1</v>
      </c>
      <c r="H55" s="19">
        <v>4</v>
      </c>
    </row>
    <row r="56" spans="1:8" x14ac:dyDescent="0.25">
      <c r="A56" s="52"/>
      <c r="B56" s="3" t="s">
        <v>4</v>
      </c>
      <c r="C56" s="6">
        <v>2</v>
      </c>
      <c r="D56" s="6">
        <v>2</v>
      </c>
      <c r="E56" s="18">
        <v>1</v>
      </c>
      <c r="F56" s="6">
        <v>2</v>
      </c>
      <c r="G56" s="18">
        <v>1</v>
      </c>
      <c r="H56" s="19">
        <v>3.5</v>
      </c>
    </row>
    <row r="57" spans="1:8" x14ac:dyDescent="0.25">
      <c r="A57" s="52"/>
      <c r="B57" s="3" t="s">
        <v>5</v>
      </c>
      <c r="C57" s="6">
        <v>4</v>
      </c>
      <c r="D57" s="6">
        <v>4</v>
      </c>
      <c r="E57" s="18">
        <v>1</v>
      </c>
      <c r="F57" s="6">
        <v>4</v>
      </c>
      <c r="G57" s="18">
        <v>1</v>
      </c>
      <c r="H57" s="19">
        <v>3.3333333333333335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7" sqref="C7"/>
    </sheetView>
  </sheetViews>
  <sheetFormatPr defaultRowHeight="15" x14ac:dyDescent="0.25"/>
  <cols>
    <col min="1" max="1" width="23.28515625" customWidth="1"/>
  </cols>
  <sheetData>
    <row r="1" spans="1:6" x14ac:dyDescent="0.25">
      <c r="A1" s="43" t="s">
        <v>41</v>
      </c>
      <c r="B1" s="44"/>
      <c r="C1" s="44"/>
      <c r="D1" s="44"/>
      <c r="E1" s="44"/>
      <c r="F1" s="44"/>
    </row>
    <row r="2" spans="1:6" x14ac:dyDescent="0.25">
      <c r="A2" s="45" t="s">
        <v>77</v>
      </c>
      <c r="B2" s="38" t="s">
        <v>78</v>
      </c>
      <c r="C2" s="38"/>
      <c r="D2" s="38"/>
      <c r="E2" s="38"/>
      <c r="F2" s="38"/>
    </row>
    <row r="3" spans="1:6" x14ac:dyDescent="0.25">
      <c r="A3" s="45"/>
      <c r="B3" s="4" t="s">
        <v>66</v>
      </c>
      <c r="C3" s="4" t="s">
        <v>67</v>
      </c>
      <c r="D3" s="4" t="s">
        <v>68</v>
      </c>
      <c r="E3" s="4" t="s">
        <v>69</v>
      </c>
      <c r="F3" s="4" t="s">
        <v>70</v>
      </c>
    </row>
    <row r="4" spans="1:6" x14ac:dyDescent="0.25">
      <c r="A4" s="46" t="s">
        <v>79</v>
      </c>
      <c r="B4" s="47" t="s">
        <v>14</v>
      </c>
      <c r="C4" s="47" t="s">
        <v>14</v>
      </c>
      <c r="D4" s="47" t="s">
        <v>14</v>
      </c>
      <c r="E4" s="47" t="s">
        <v>14</v>
      </c>
      <c r="F4" s="47" t="s">
        <v>14</v>
      </c>
    </row>
    <row r="5" spans="1:6" x14ac:dyDescent="0.25">
      <c r="A5" s="46" t="s">
        <v>71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2" customWidth="1"/>
    <col min="2" max="11" width="11.7109375" style="10" customWidth="1"/>
  </cols>
  <sheetData>
    <row r="1" spans="1:11" ht="45" x14ac:dyDescent="0.25">
      <c r="A1" s="40" t="s">
        <v>37</v>
      </c>
      <c r="B1" s="13" t="s">
        <v>56</v>
      </c>
      <c r="C1" s="13" t="s">
        <v>57</v>
      </c>
      <c r="D1" s="13" t="s">
        <v>58</v>
      </c>
      <c r="E1" s="13" t="s">
        <v>59</v>
      </c>
      <c r="F1" s="13" t="s">
        <v>60</v>
      </c>
      <c r="G1" s="13" t="s">
        <v>61</v>
      </c>
      <c r="H1" s="13" t="s">
        <v>62</v>
      </c>
      <c r="I1" s="13" t="s">
        <v>63</v>
      </c>
      <c r="J1" s="13" t="s">
        <v>64</v>
      </c>
      <c r="K1" s="13" t="s">
        <v>65</v>
      </c>
    </row>
    <row r="2" spans="1:11" x14ac:dyDescent="0.25">
      <c r="A2" s="41" t="s">
        <v>1</v>
      </c>
      <c r="B2" s="29">
        <v>3</v>
      </c>
      <c r="C2" s="30">
        <v>390</v>
      </c>
      <c r="D2" s="31">
        <v>557.14285714285711</v>
      </c>
      <c r="E2" s="30">
        <v>13</v>
      </c>
      <c r="F2" s="30">
        <v>0.70000000000000007</v>
      </c>
      <c r="G2" s="32">
        <v>0.70000000000000007</v>
      </c>
      <c r="H2" s="31">
        <v>18.571428571428569</v>
      </c>
      <c r="I2" s="29">
        <v>98</v>
      </c>
      <c r="J2" s="29">
        <v>96</v>
      </c>
      <c r="K2" s="33">
        <v>1.0208333333333333</v>
      </c>
    </row>
    <row r="3" spans="1:11" x14ac:dyDescent="0.25">
      <c r="A3" s="41" t="s">
        <v>2</v>
      </c>
      <c r="B3" s="29">
        <v>3</v>
      </c>
      <c r="C3" s="30">
        <v>339.00000000000006</v>
      </c>
      <c r="D3" s="31">
        <v>484.28571428571439</v>
      </c>
      <c r="E3" s="30">
        <v>11.3</v>
      </c>
      <c r="F3" s="30">
        <v>0.7</v>
      </c>
      <c r="G3" s="32">
        <v>0.7</v>
      </c>
      <c r="H3" s="31">
        <v>16.142857142857146</v>
      </c>
      <c r="I3" s="29">
        <v>87</v>
      </c>
      <c r="J3" s="29">
        <v>96</v>
      </c>
      <c r="K3" s="33">
        <v>0.90625</v>
      </c>
    </row>
    <row r="4" spans="1:11" x14ac:dyDescent="0.25">
      <c r="A4" s="41" t="s">
        <v>3</v>
      </c>
      <c r="B4" s="29">
        <v>3</v>
      </c>
      <c r="C4" s="30">
        <v>341.99999999999994</v>
      </c>
      <c r="D4" s="31">
        <v>488.57142857142856</v>
      </c>
      <c r="E4" s="30">
        <v>11.399999999999999</v>
      </c>
      <c r="F4" s="30">
        <v>0.7</v>
      </c>
      <c r="G4" s="32">
        <v>0.7</v>
      </c>
      <c r="H4" s="31">
        <v>16.285714285714285</v>
      </c>
      <c r="I4" s="29">
        <v>90</v>
      </c>
      <c r="J4" s="29">
        <v>96</v>
      </c>
      <c r="K4" s="33">
        <v>0.9375</v>
      </c>
    </row>
    <row r="5" spans="1:11" x14ac:dyDescent="0.25">
      <c r="A5" s="41" t="s">
        <v>4</v>
      </c>
      <c r="B5" s="29">
        <v>4</v>
      </c>
      <c r="C5" s="32">
        <v>630</v>
      </c>
      <c r="D5" s="34">
        <v>600.00000000000011</v>
      </c>
      <c r="E5" s="32">
        <v>21</v>
      </c>
      <c r="F5" s="32">
        <v>1.0499999999999998</v>
      </c>
      <c r="G5" s="32">
        <v>1.0499999999999998</v>
      </c>
      <c r="H5" s="34">
        <v>20.000000000000004</v>
      </c>
      <c r="I5" s="29">
        <v>134</v>
      </c>
      <c r="J5" s="29">
        <v>146</v>
      </c>
      <c r="K5" s="33">
        <v>0.9178082191780822</v>
      </c>
    </row>
    <row r="6" spans="1:11" x14ac:dyDescent="0.25">
      <c r="A6" s="41" t="s">
        <v>5</v>
      </c>
      <c r="B6" s="29">
        <v>7</v>
      </c>
      <c r="C6" s="30">
        <v>1073.9999999999998</v>
      </c>
      <c r="D6" s="31">
        <v>511.42857142857133</v>
      </c>
      <c r="E6" s="30">
        <v>35.799999999999997</v>
      </c>
      <c r="F6" s="30">
        <v>2.1</v>
      </c>
      <c r="G6" s="32">
        <v>2.1</v>
      </c>
      <c r="H6" s="31">
        <v>17.047619047619044</v>
      </c>
      <c r="I6" s="29">
        <v>209</v>
      </c>
      <c r="J6" s="29">
        <v>260</v>
      </c>
      <c r="K6" s="33">
        <v>0.80384615384615388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2017-09-26T22:08:27Z</cp:lastPrinted>
  <dcterms:created xsi:type="dcterms:W3CDTF">2017-09-05T17:37:52Z</dcterms:created>
  <dcterms:modified xsi:type="dcterms:W3CDTF">2017-09-28T19:00:59Z</dcterms:modified>
</cp:coreProperties>
</file>