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5" i="1"/>
  <c r="K33" i="1"/>
  <c r="I34" i="1"/>
  <c r="I33" i="1"/>
  <c r="G34" i="1"/>
  <c r="G33" i="1"/>
  <c r="E34" i="1"/>
  <c r="E33" i="1"/>
  <c r="C34" i="1"/>
  <c r="C35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L10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J35" i="1"/>
  <c r="H35" i="1"/>
  <c r="I35" i="1" s="1"/>
  <c r="F35" i="1"/>
  <c r="G35" i="1" s="1"/>
  <c r="D35" i="1"/>
  <c r="E35" i="1" s="1"/>
  <c r="B35" i="1"/>
  <c r="L34" i="1"/>
  <c r="L33" i="1"/>
  <c r="J31" i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L18" i="1" s="1"/>
  <c r="L17" i="1"/>
  <c r="L16" i="1"/>
  <c r="L15" i="1"/>
  <c r="L14" i="1"/>
  <c r="L13" i="1"/>
  <c r="L12" i="1"/>
  <c r="L11" i="1"/>
  <c r="L9" i="1"/>
  <c r="J7" i="1"/>
  <c r="H7" i="1"/>
  <c r="I7" i="1" s="1"/>
  <c r="F7" i="1"/>
  <c r="G7" i="1" s="1"/>
  <c r="D7" i="1"/>
  <c r="E7" i="1" s="1"/>
  <c r="B7" i="1"/>
  <c r="C7" i="1" s="1"/>
  <c r="L6" i="1"/>
  <c r="L5" i="1"/>
  <c r="L4" i="1"/>
  <c r="L7" i="1" l="1"/>
  <c r="L31" i="1"/>
  <c r="K7" i="1"/>
  <c r="C18" i="1"/>
  <c r="K31" i="1"/>
  <c r="L35" i="1"/>
  <c r="L24" i="1"/>
</calcChain>
</file>

<file path=xl/sharedStrings.xml><?xml version="1.0" encoding="utf-8"?>
<sst xmlns="http://schemas.openxmlformats.org/spreadsheetml/2006/main" count="925" uniqueCount="105">
  <si>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</si>
  <si>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</si>
  <si>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</si>
  <si>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</si>
  <si>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</si>
  <si>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</si>
  <si>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</si>
  <si>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</si>
  <si>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</si>
  <si>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</si>
  <si>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</si>
  <si>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</si>
  <si>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</si>
  <si>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</si>
  <si>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</si>
  <si>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</si>
  <si>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</si>
  <si>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</si>
  <si>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</si>
  <si>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</si>
  <si>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</si>
  <si>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</si>
  <si>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</si>
  <si>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</si>
  <si>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</si>
  <si>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</si>
  <si>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</si>
  <si>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</si>
  <si>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</si>
  <si>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</si>
  <si>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</si>
  <si>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</si>
  <si>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</si>
  <si>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</si>
  <si>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</si>
  <si>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Computer &amp; Information Science
Student Characteristics</t>
  </si>
  <si>
    <t>Program</t>
  </si>
  <si>
    <t>Term</t>
  </si>
  <si>
    <t>Success Rate</t>
  </si>
  <si>
    <t>Course</t>
  </si>
  <si>
    <t>Computer &amp; Information Science
Success and Retention Rates by Course</t>
  </si>
  <si>
    <t>Computer &amp; Information Science</t>
  </si>
  <si>
    <t>CIS-110 : Principles Information Systems</t>
  </si>
  <si>
    <t>CIS-120 : Comp Maint &amp; A+ Certification</t>
  </si>
  <si>
    <t>CIS-121 : Network Cabling Systems</t>
  </si>
  <si>
    <t>CIS-125 : Network+ Certification</t>
  </si>
  <si>
    <t>CIS-140 : Databases</t>
  </si>
  <si>
    <t>CIS-161 : Fundamentals Telecommunication</t>
  </si>
  <si>
    <t>CIS-162 : Technical Diagram MS Visio</t>
  </si>
  <si>
    <t>CIS-190 : Windows Operating System</t>
  </si>
  <si>
    <t>CIS-191 : Linux Operating System</t>
  </si>
  <si>
    <t>CIS-199 : Special Studies/Projects CIS</t>
  </si>
  <si>
    <t>CIS-201 : Cisco Networking Academy I</t>
  </si>
  <si>
    <t>CIS-202 : Cisco Networking Academy II</t>
  </si>
  <si>
    <t>CIS-203 : Cisco Networking Academy III</t>
  </si>
  <si>
    <t>CIS-204 : Cisco Networking Academy IV</t>
  </si>
  <si>
    <t>CIS-205 : Imp Cisco IP Routing</t>
  </si>
  <si>
    <t>CIS-206 : Cisco Networking Academy VI</t>
  </si>
  <si>
    <t>CIS-207 : Cisco Networking Academy VII</t>
  </si>
  <si>
    <t>CIS-208 : Cisco Networking Academy VIII</t>
  </si>
  <si>
    <t>CIS-211 : Web Development I</t>
  </si>
  <si>
    <t>CIS-212 : Intro to Web Development</t>
  </si>
  <si>
    <t>CIS-218 : Introduction Web Programming</t>
  </si>
  <si>
    <t>CIS-219 : PHP/MySQL Dynamic Web Apps</t>
  </si>
  <si>
    <t>CIS-262 : Wireless Networking</t>
  </si>
  <si>
    <t>CIS-263 : Fundamentals Network Security</t>
  </si>
  <si>
    <t>CIS-267 : Directed Work Exp in CIS</t>
  </si>
  <si>
    <t>CIS-290 : Windows Server-Install, Config</t>
  </si>
  <si>
    <t>CIS-291 : Linux System Administration</t>
  </si>
  <si>
    <t>CIS-295 : VMware Certified Professional</t>
  </si>
  <si>
    <t>On-Campus</t>
  </si>
  <si>
    <t>Location</t>
  </si>
  <si>
    <t>100% Online</t>
  </si>
  <si>
    <t>Less Than 50% Online</t>
  </si>
  <si>
    <t>Ethnicity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</si>
  <si>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</si>
  <si>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</si>
  <si>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</si>
  <si>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</si>
  <si>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</si>
  <si>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</si>
  <si>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</si>
  <si>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</si>
  <si>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</si>
  <si>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</si>
  <si>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</si>
  <si>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</si>
  <si>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</si>
  <si>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</si>
  <si>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</si>
  <si>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</si>
  <si>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</si>
  <si>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</si>
  <si>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</si>
  <si>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</si>
  <si>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</si>
  <si>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</si>
  <si>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White 
Non-Hispanic</t>
  </si>
  <si>
    <t>American Indian/
Alaskan Native</t>
  </si>
  <si>
    <t>African-American 
Non-Hispanic</t>
  </si>
  <si>
    <t>Multiple Races/
Ethnicities</t>
  </si>
  <si>
    <t>Unknown/
Non-Respondent</t>
  </si>
  <si>
    <t>Awards</t>
  </si>
  <si>
    <t>Academic Year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</si>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</sst>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3" fontId="0" fillId="0" borderId="2" xfId="0" applyNumberFormat="1" applyBorder="1" applyAlignment="1">
      <alignment horizontal="left" vertical="center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A34" sqref="A34"/>
    </sheetView>
  </sheetViews>
  <sheetFormatPr defaultRowHeight="15" x14ac:dyDescent="0.25"/>
  <cols>
    <col min="1" max="1" width="30" style="37" customWidth="1"/>
    <col min="2" max="12" width="8.28515625" style="7" customWidth="1"/>
  </cols>
  <sheetData>
    <row r="1" spans="1:12" x14ac:dyDescent="0.25">
      <c r="A1" s="27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30" x14ac:dyDescent="0.25">
      <c r="A3" s="23" t="s">
        <v>0</v>
      </c>
      <c r="B3" s="41" t="s">
        <v>1</v>
      </c>
      <c r="C3" s="41"/>
      <c r="D3" s="41" t="s">
        <v>2</v>
      </c>
      <c r="E3" s="41"/>
      <c r="F3" s="41" t="s">
        <v>3</v>
      </c>
      <c r="G3" s="41"/>
      <c r="H3" s="41" t="s">
        <v>4</v>
      </c>
      <c r="I3" s="41"/>
      <c r="J3" s="41" t="s">
        <v>5</v>
      </c>
      <c r="K3" s="41"/>
      <c r="L3" s="58" t="s">
        <v>6</v>
      </c>
    </row>
    <row r="4" spans="1:12" x14ac:dyDescent="0.25">
      <c r="A4" s="24" t="s">
        <v>7</v>
      </c>
      <c r="B4" s="3">
        <v>110</v>
      </c>
      <c r="C4" s="4">
        <f t="shared" ref="C4:C6" si="0">B4/469</f>
        <v>0.23454157782515991</v>
      </c>
      <c r="D4" s="3">
        <v>170</v>
      </c>
      <c r="E4" s="4">
        <f t="shared" ref="E4:E6" si="1">D4/517</f>
        <v>0.32882011605415862</v>
      </c>
      <c r="F4" s="3">
        <v>133</v>
      </c>
      <c r="G4" s="4">
        <f t="shared" ref="G4:G6" si="2">F4/474</f>
        <v>0.28059071729957807</v>
      </c>
      <c r="H4" s="3">
        <v>134</v>
      </c>
      <c r="I4" s="4">
        <f t="shared" ref="I4:I6" si="3">H4/417</f>
        <v>0.32134292565947242</v>
      </c>
      <c r="J4" s="3">
        <v>133</v>
      </c>
      <c r="K4" s="4">
        <f t="shared" ref="K4:K6" si="4">J4/409</f>
        <v>0.32518337408312958</v>
      </c>
      <c r="L4" s="4">
        <f>(J4-B4)/B4</f>
        <v>0.20909090909090908</v>
      </c>
    </row>
    <row r="5" spans="1:12" x14ac:dyDescent="0.25">
      <c r="A5" s="24" t="s">
        <v>8</v>
      </c>
      <c r="B5" s="3">
        <v>357</v>
      </c>
      <c r="C5" s="4">
        <f t="shared" si="0"/>
        <v>0.76119402985074625</v>
      </c>
      <c r="D5" s="3">
        <v>344</v>
      </c>
      <c r="E5" s="4">
        <f t="shared" si="1"/>
        <v>0.66537717601547386</v>
      </c>
      <c r="F5" s="3">
        <v>337</v>
      </c>
      <c r="G5" s="4">
        <f t="shared" si="2"/>
        <v>0.71097046413502107</v>
      </c>
      <c r="H5" s="3">
        <v>280</v>
      </c>
      <c r="I5" s="4">
        <f t="shared" si="3"/>
        <v>0.67146282973621108</v>
      </c>
      <c r="J5" s="3">
        <v>270</v>
      </c>
      <c r="K5" s="4">
        <f t="shared" si="4"/>
        <v>0.66014669926650371</v>
      </c>
      <c r="L5" s="4">
        <f t="shared" ref="L5:L7" si="5">(J5-B5)/B5</f>
        <v>-0.24369747899159663</v>
      </c>
    </row>
    <row r="6" spans="1:12" x14ac:dyDescent="0.25">
      <c r="A6" s="24" t="s">
        <v>9</v>
      </c>
      <c r="B6" s="3">
        <v>2</v>
      </c>
      <c r="C6" s="4">
        <f t="shared" si="0"/>
        <v>4.2643923240938165E-3</v>
      </c>
      <c r="D6" s="3">
        <v>3</v>
      </c>
      <c r="E6" s="4">
        <f t="shared" si="1"/>
        <v>5.8027079303675051E-3</v>
      </c>
      <c r="F6" s="3">
        <v>4</v>
      </c>
      <c r="G6" s="4">
        <f t="shared" si="2"/>
        <v>8.4388185654008432E-3</v>
      </c>
      <c r="H6" s="3">
        <v>3</v>
      </c>
      <c r="I6" s="4">
        <f t="shared" si="3"/>
        <v>7.1942446043165471E-3</v>
      </c>
      <c r="J6" s="3">
        <v>6</v>
      </c>
      <c r="K6" s="4">
        <f t="shared" si="4"/>
        <v>1.4669926650366748E-2</v>
      </c>
      <c r="L6" s="4">
        <f t="shared" si="5"/>
        <v>2</v>
      </c>
    </row>
    <row r="7" spans="1:12" x14ac:dyDescent="0.25">
      <c r="A7" s="55" t="s">
        <v>10</v>
      </c>
      <c r="B7" s="3">
        <f>SUM(B4:B6)</f>
        <v>469</v>
      </c>
      <c r="C7" s="4">
        <f>B7/469</f>
        <v>1</v>
      </c>
      <c r="D7" s="3">
        <f t="shared" ref="D7:H7" si="6">SUM(D4:D6)</f>
        <v>517</v>
      </c>
      <c r="E7" s="4">
        <f>D7/517</f>
        <v>1</v>
      </c>
      <c r="F7" s="3">
        <f t="shared" si="6"/>
        <v>474</v>
      </c>
      <c r="G7" s="4">
        <f>F7/474</f>
        <v>1</v>
      </c>
      <c r="H7" s="3">
        <f t="shared" si="6"/>
        <v>417</v>
      </c>
      <c r="I7" s="4">
        <f>H7/417</f>
        <v>1</v>
      </c>
      <c r="J7" s="3">
        <f>SUM(J4:J6)</f>
        <v>409</v>
      </c>
      <c r="K7" s="4">
        <f>J7/409</f>
        <v>1</v>
      </c>
      <c r="L7" s="4">
        <f t="shared" si="5"/>
        <v>-0.1279317697228145</v>
      </c>
    </row>
    <row r="8" spans="1:12" ht="30" x14ac:dyDescent="0.25">
      <c r="A8" s="23" t="s">
        <v>11</v>
      </c>
      <c r="B8" s="41" t="s">
        <v>1</v>
      </c>
      <c r="C8" s="41"/>
      <c r="D8" s="41" t="s">
        <v>2</v>
      </c>
      <c r="E8" s="41"/>
      <c r="F8" s="41" t="s">
        <v>3</v>
      </c>
      <c r="G8" s="41"/>
      <c r="H8" s="41" t="s">
        <v>4</v>
      </c>
      <c r="I8" s="41"/>
      <c r="J8" s="41" t="s">
        <v>5</v>
      </c>
      <c r="K8" s="41"/>
      <c r="L8" s="58" t="s">
        <v>6</v>
      </c>
    </row>
    <row r="9" spans="1:12" x14ac:dyDescent="0.25">
      <c r="A9" s="24" t="s">
        <v>12</v>
      </c>
      <c r="B9" s="3">
        <v>33</v>
      </c>
      <c r="C9" s="4">
        <f>B9/469</f>
        <v>7.0362473347547971E-2</v>
      </c>
      <c r="D9" s="3">
        <v>30</v>
      </c>
      <c r="E9" s="4">
        <f>D9/517</f>
        <v>5.8027079303675046E-2</v>
      </c>
      <c r="F9" s="3">
        <v>42</v>
      </c>
      <c r="G9" s="4">
        <f>F9/474</f>
        <v>8.8607594936708861E-2</v>
      </c>
      <c r="H9" s="3">
        <v>23</v>
      </c>
      <c r="I9" s="4">
        <f>H9/417</f>
        <v>5.5155875299760189E-2</v>
      </c>
      <c r="J9" s="3">
        <v>20</v>
      </c>
      <c r="K9" s="4">
        <f>J9/409</f>
        <v>4.8899755501222497E-2</v>
      </c>
      <c r="L9" s="4">
        <f t="shared" ref="L9:L18" si="7">(J9-B9)/B9</f>
        <v>-0.39393939393939392</v>
      </c>
    </row>
    <row r="10" spans="1:12" x14ac:dyDescent="0.25">
      <c r="A10" s="24" t="s">
        <v>13</v>
      </c>
      <c r="B10" s="3">
        <v>1</v>
      </c>
      <c r="C10" s="4">
        <f t="shared" ref="C10:C35" si="8">B10/469</f>
        <v>2.1321961620469083E-3</v>
      </c>
      <c r="D10" s="3">
        <v>1</v>
      </c>
      <c r="E10" s="4">
        <f t="shared" ref="E10:E35" si="9">D10/517</f>
        <v>1.9342359767891683E-3</v>
      </c>
      <c r="F10" s="3">
        <v>2</v>
      </c>
      <c r="G10" s="4">
        <f t="shared" ref="G10:G35" si="10">F10/474</f>
        <v>4.2194092827004216E-3</v>
      </c>
      <c r="H10" s="3">
        <v>1</v>
      </c>
      <c r="I10" s="4">
        <f t="shared" ref="I10:I35" si="11">H10/417</f>
        <v>2.3980815347721821E-3</v>
      </c>
      <c r="J10" s="3">
        <v>2</v>
      </c>
      <c r="K10" s="4">
        <f t="shared" ref="K10:K35" si="12">J10/409</f>
        <v>4.8899755501222494E-3</v>
      </c>
      <c r="L10" s="4">
        <f t="shared" si="7"/>
        <v>1</v>
      </c>
    </row>
    <row r="11" spans="1:12" x14ac:dyDescent="0.25">
      <c r="A11" s="24" t="s">
        <v>15</v>
      </c>
      <c r="B11" s="3">
        <v>24</v>
      </c>
      <c r="C11" s="4">
        <f t="shared" si="8"/>
        <v>5.1172707889125799E-2</v>
      </c>
      <c r="D11" s="3">
        <v>24</v>
      </c>
      <c r="E11" s="4">
        <f t="shared" si="9"/>
        <v>4.6421663442940041E-2</v>
      </c>
      <c r="F11" s="3">
        <v>15</v>
      </c>
      <c r="G11" s="4">
        <f t="shared" si="10"/>
        <v>3.1645569620253167E-2</v>
      </c>
      <c r="H11" s="3">
        <v>24</v>
      </c>
      <c r="I11" s="4">
        <f t="shared" si="11"/>
        <v>5.7553956834532377E-2</v>
      </c>
      <c r="J11" s="3">
        <v>13</v>
      </c>
      <c r="K11" s="4">
        <f t="shared" si="12"/>
        <v>3.1784841075794622E-2</v>
      </c>
      <c r="L11" s="4">
        <f t="shared" si="7"/>
        <v>-0.45833333333333331</v>
      </c>
    </row>
    <row r="12" spans="1:12" x14ac:dyDescent="0.25">
      <c r="A12" s="24" t="s">
        <v>16</v>
      </c>
      <c r="B12" s="3">
        <v>17</v>
      </c>
      <c r="C12" s="4">
        <f t="shared" si="8"/>
        <v>3.6247334754797439E-2</v>
      </c>
      <c r="D12" s="3">
        <v>16</v>
      </c>
      <c r="E12" s="4">
        <f t="shared" si="9"/>
        <v>3.0947775628626693E-2</v>
      </c>
      <c r="F12" s="3">
        <v>10</v>
      </c>
      <c r="G12" s="4">
        <f t="shared" si="10"/>
        <v>2.1097046413502109E-2</v>
      </c>
      <c r="H12" s="3">
        <v>14</v>
      </c>
      <c r="I12" s="4">
        <f t="shared" si="11"/>
        <v>3.3573141486810551E-2</v>
      </c>
      <c r="J12" s="3">
        <v>16</v>
      </c>
      <c r="K12" s="4">
        <f t="shared" si="12"/>
        <v>3.9119804400977995E-2</v>
      </c>
      <c r="L12" s="4">
        <f t="shared" si="7"/>
        <v>-5.8823529411764705E-2</v>
      </c>
    </row>
    <row r="13" spans="1:12" x14ac:dyDescent="0.25">
      <c r="A13" s="24" t="s">
        <v>17</v>
      </c>
      <c r="B13" s="3">
        <v>123</v>
      </c>
      <c r="C13" s="4">
        <f t="shared" si="8"/>
        <v>0.26226012793176973</v>
      </c>
      <c r="D13" s="3">
        <v>150</v>
      </c>
      <c r="E13" s="4">
        <f t="shared" si="9"/>
        <v>0.29013539651837522</v>
      </c>
      <c r="F13" s="3">
        <v>123</v>
      </c>
      <c r="G13" s="4">
        <f t="shared" si="10"/>
        <v>0.25949367088607594</v>
      </c>
      <c r="H13" s="3">
        <v>111</v>
      </c>
      <c r="I13" s="4">
        <f t="shared" si="11"/>
        <v>0.26618705035971224</v>
      </c>
      <c r="J13" s="3">
        <v>122</v>
      </c>
      <c r="K13" s="4">
        <f t="shared" si="12"/>
        <v>0.2982885085574572</v>
      </c>
      <c r="L13" s="4">
        <f t="shared" si="7"/>
        <v>-8.130081300813009E-3</v>
      </c>
    </row>
    <row r="14" spans="1:12" x14ac:dyDescent="0.25">
      <c r="A14" s="24" t="s">
        <v>18</v>
      </c>
      <c r="B14" s="3">
        <v>5</v>
      </c>
      <c r="C14" s="4">
        <f t="shared" si="8"/>
        <v>1.0660980810234541E-2</v>
      </c>
      <c r="D14" s="3">
        <v>5</v>
      </c>
      <c r="E14" s="4">
        <f t="shared" si="9"/>
        <v>9.6711798839458421E-3</v>
      </c>
      <c r="F14" s="3">
        <v>4</v>
      </c>
      <c r="G14" s="4">
        <f t="shared" si="10"/>
        <v>8.4388185654008432E-3</v>
      </c>
      <c r="H14" s="3">
        <v>3</v>
      </c>
      <c r="I14" s="4">
        <f t="shared" si="11"/>
        <v>7.1942446043165471E-3</v>
      </c>
      <c r="J14" s="3">
        <v>1</v>
      </c>
      <c r="K14" s="4">
        <f t="shared" si="12"/>
        <v>2.4449877750611247E-3</v>
      </c>
      <c r="L14" s="4">
        <f t="shared" si="7"/>
        <v>-0.8</v>
      </c>
    </row>
    <row r="15" spans="1:12" x14ac:dyDescent="0.25">
      <c r="A15" s="24" t="s">
        <v>19</v>
      </c>
      <c r="B15" s="3">
        <v>210</v>
      </c>
      <c r="C15" s="4">
        <f t="shared" si="8"/>
        <v>0.44776119402985076</v>
      </c>
      <c r="D15" s="3">
        <v>235</v>
      </c>
      <c r="E15" s="4">
        <f t="shared" si="9"/>
        <v>0.45454545454545453</v>
      </c>
      <c r="F15" s="3">
        <v>227</v>
      </c>
      <c r="G15" s="4">
        <f t="shared" si="10"/>
        <v>0.47890295358649787</v>
      </c>
      <c r="H15" s="3">
        <v>199</v>
      </c>
      <c r="I15" s="4">
        <f t="shared" si="11"/>
        <v>0.47721822541966424</v>
      </c>
      <c r="J15" s="3">
        <v>197</v>
      </c>
      <c r="K15" s="4">
        <f t="shared" si="12"/>
        <v>0.48166259168704156</v>
      </c>
      <c r="L15" s="4">
        <f t="shared" si="7"/>
        <v>-6.1904761904761907E-2</v>
      </c>
    </row>
    <row r="16" spans="1:12" x14ac:dyDescent="0.25">
      <c r="A16" s="24" t="s">
        <v>20</v>
      </c>
      <c r="B16" s="3">
        <v>39</v>
      </c>
      <c r="C16" s="4">
        <f t="shared" si="8"/>
        <v>8.3155650319829424E-2</v>
      </c>
      <c r="D16" s="3">
        <v>41</v>
      </c>
      <c r="E16" s="4">
        <f t="shared" si="9"/>
        <v>7.9303675048355893E-2</v>
      </c>
      <c r="F16" s="3">
        <v>44</v>
      </c>
      <c r="G16" s="4">
        <f t="shared" si="10"/>
        <v>9.2827004219409287E-2</v>
      </c>
      <c r="H16" s="3">
        <v>36</v>
      </c>
      <c r="I16" s="4">
        <f t="shared" si="11"/>
        <v>8.6330935251798566E-2</v>
      </c>
      <c r="J16" s="3">
        <v>33</v>
      </c>
      <c r="K16" s="4">
        <f t="shared" si="12"/>
        <v>8.0684596577017112E-2</v>
      </c>
      <c r="L16" s="4">
        <f t="shared" si="7"/>
        <v>-0.15384615384615385</v>
      </c>
    </row>
    <row r="17" spans="1:12" x14ac:dyDescent="0.25">
      <c r="A17" s="24" t="s">
        <v>21</v>
      </c>
      <c r="B17" s="3">
        <v>17</v>
      </c>
      <c r="C17" s="4">
        <f t="shared" si="8"/>
        <v>3.6247334754797439E-2</v>
      </c>
      <c r="D17" s="3">
        <v>15</v>
      </c>
      <c r="E17" s="4">
        <f t="shared" si="9"/>
        <v>2.9013539651837523E-2</v>
      </c>
      <c r="F17" s="3">
        <v>7</v>
      </c>
      <c r="G17" s="4">
        <f t="shared" si="10"/>
        <v>1.4767932489451477E-2</v>
      </c>
      <c r="H17" s="3">
        <v>6</v>
      </c>
      <c r="I17" s="4">
        <f t="shared" si="11"/>
        <v>1.4388489208633094E-2</v>
      </c>
      <c r="J17" s="3">
        <v>5</v>
      </c>
      <c r="K17" s="4">
        <f t="shared" si="12"/>
        <v>1.2224938875305624E-2</v>
      </c>
      <c r="L17" s="4">
        <f t="shared" si="7"/>
        <v>-0.70588235294117652</v>
      </c>
    </row>
    <row r="18" spans="1:12" x14ac:dyDescent="0.25">
      <c r="A18" s="59" t="s">
        <v>10</v>
      </c>
      <c r="B18" s="5">
        <f>SUM(B9:B17)</f>
        <v>469</v>
      </c>
      <c r="C18" s="4">
        <f t="shared" si="8"/>
        <v>1</v>
      </c>
      <c r="D18" s="5">
        <f t="shared" ref="D18:J18" si="13">SUM(D9:D17)</f>
        <v>517</v>
      </c>
      <c r="E18" s="4">
        <f t="shared" si="9"/>
        <v>1</v>
      </c>
      <c r="F18" s="5">
        <f t="shared" si="13"/>
        <v>474</v>
      </c>
      <c r="G18" s="4">
        <f t="shared" si="10"/>
        <v>1</v>
      </c>
      <c r="H18" s="5">
        <f t="shared" si="13"/>
        <v>417</v>
      </c>
      <c r="I18" s="4">
        <f t="shared" si="11"/>
        <v>1</v>
      </c>
      <c r="J18" s="5">
        <f t="shared" si="13"/>
        <v>409</v>
      </c>
      <c r="K18" s="4">
        <f t="shared" si="12"/>
        <v>1</v>
      </c>
      <c r="L18" s="6">
        <f t="shared" si="7"/>
        <v>-0.1279317697228145</v>
      </c>
    </row>
    <row r="19" spans="1:12" ht="30" x14ac:dyDescent="0.25">
      <c r="A19" s="23" t="s">
        <v>22</v>
      </c>
      <c r="B19" s="41" t="s">
        <v>1</v>
      </c>
      <c r="C19" s="41"/>
      <c r="D19" s="41" t="s">
        <v>2</v>
      </c>
      <c r="E19" s="41"/>
      <c r="F19" s="41" t="s">
        <v>3</v>
      </c>
      <c r="G19" s="41"/>
      <c r="H19" s="41" t="s">
        <v>4</v>
      </c>
      <c r="I19" s="41"/>
      <c r="J19" s="41" t="s">
        <v>5</v>
      </c>
      <c r="K19" s="41"/>
      <c r="L19" s="58" t="s">
        <v>6</v>
      </c>
    </row>
    <row r="20" spans="1:12" x14ac:dyDescent="0.25">
      <c r="A20" s="24" t="s">
        <v>23</v>
      </c>
      <c r="B20" s="3">
        <v>32</v>
      </c>
      <c r="C20" s="4">
        <f t="shared" si="8"/>
        <v>6.8230277185501065E-2</v>
      </c>
      <c r="D20" s="3">
        <v>44</v>
      </c>
      <c r="E20" s="4">
        <f t="shared" si="9"/>
        <v>8.5106382978723402E-2</v>
      </c>
      <c r="F20" s="3">
        <v>52</v>
      </c>
      <c r="G20" s="4">
        <f t="shared" si="10"/>
        <v>0.10970464135021098</v>
      </c>
      <c r="H20" s="3">
        <v>40</v>
      </c>
      <c r="I20" s="4">
        <f t="shared" si="11"/>
        <v>9.5923261390887291E-2</v>
      </c>
      <c r="J20" s="3">
        <v>33</v>
      </c>
      <c r="K20" s="4">
        <f t="shared" si="12"/>
        <v>8.0684596577017112E-2</v>
      </c>
      <c r="L20" s="4">
        <f t="shared" ref="L20:L24" si="14">(J20-B20)/B20</f>
        <v>3.125E-2</v>
      </c>
    </row>
    <row r="21" spans="1:12" x14ac:dyDescent="0.25">
      <c r="A21" s="24" t="s">
        <v>24</v>
      </c>
      <c r="B21" s="3">
        <v>143</v>
      </c>
      <c r="C21" s="4">
        <f t="shared" si="8"/>
        <v>0.30490405117270791</v>
      </c>
      <c r="D21" s="3">
        <v>176</v>
      </c>
      <c r="E21" s="4">
        <f t="shared" si="9"/>
        <v>0.34042553191489361</v>
      </c>
      <c r="F21" s="3">
        <v>137</v>
      </c>
      <c r="G21" s="4">
        <f t="shared" si="10"/>
        <v>0.28902953586497893</v>
      </c>
      <c r="H21" s="3">
        <v>138</v>
      </c>
      <c r="I21" s="4">
        <f t="shared" si="11"/>
        <v>0.33093525179856115</v>
      </c>
      <c r="J21" s="3">
        <v>140</v>
      </c>
      <c r="K21" s="4">
        <f t="shared" si="12"/>
        <v>0.34229828850855748</v>
      </c>
      <c r="L21" s="4">
        <f t="shared" si="14"/>
        <v>-2.097902097902098E-2</v>
      </c>
    </row>
    <row r="22" spans="1:12" x14ac:dyDescent="0.25">
      <c r="A22" s="24" t="s">
        <v>25</v>
      </c>
      <c r="B22" s="3">
        <v>197</v>
      </c>
      <c r="C22" s="4">
        <f t="shared" si="8"/>
        <v>0.42004264392324092</v>
      </c>
      <c r="D22" s="3">
        <v>202</v>
      </c>
      <c r="E22" s="4">
        <f t="shared" si="9"/>
        <v>0.390715667311412</v>
      </c>
      <c r="F22" s="3">
        <v>198</v>
      </c>
      <c r="G22" s="4">
        <f t="shared" si="10"/>
        <v>0.41772151898734178</v>
      </c>
      <c r="H22" s="3">
        <v>181</v>
      </c>
      <c r="I22" s="4">
        <f t="shared" si="11"/>
        <v>0.43405275779376501</v>
      </c>
      <c r="J22" s="3">
        <v>160</v>
      </c>
      <c r="K22" s="4">
        <f t="shared" si="12"/>
        <v>0.39119804400977998</v>
      </c>
      <c r="L22" s="4">
        <f t="shared" si="14"/>
        <v>-0.18781725888324874</v>
      </c>
    </row>
    <row r="23" spans="1:12" x14ac:dyDescent="0.25">
      <c r="A23" s="24" t="s">
        <v>26</v>
      </c>
      <c r="B23" s="3">
        <v>97</v>
      </c>
      <c r="C23" s="4">
        <f t="shared" si="8"/>
        <v>0.2068230277185501</v>
      </c>
      <c r="D23" s="3">
        <v>95</v>
      </c>
      <c r="E23" s="4">
        <f t="shared" si="9"/>
        <v>0.18375241779497098</v>
      </c>
      <c r="F23" s="3">
        <v>87</v>
      </c>
      <c r="G23" s="4">
        <f t="shared" si="10"/>
        <v>0.18354430379746836</v>
      </c>
      <c r="H23" s="3">
        <v>58</v>
      </c>
      <c r="I23" s="4">
        <f t="shared" si="11"/>
        <v>0.13908872901678657</v>
      </c>
      <c r="J23" s="3">
        <v>76</v>
      </c>
      <c r="K23" s="4">
        <f t="shared" si="12"/>
        <v>0.18581907090464547</v>
      </c>
      <c r="L23" s="4">
        <f t="shared" si="14"/>
        <v>-0.21649484536082475</v>
      </c>
    </row>
    <row r="24" spans="1:12" x14ac:dyDescent="0.25">
      <c r="A24" s="59" t="s">
        <v>10</v>
      </c>
      <c r="B24" s="5">
        <f>SUM(B20:B23)</f>
        <v>469</v>
      </c>
      <c r="C24" s="4">
        <f t="shared" si="8"/>
        <v>1</v>
      </c>
      <c r="D24" s="5">
        <f t="shared" ref="D24:J24" si="15">SUM(D20:D23)</f>
        <v>517</v>
      </c>
      <c r="E24" s="4">
        <f t="shared" si="9"/>
        <v>1</v>
      </c>
      <c r="F24" s="5">
        <f t="shared" si="15"/>
        <v>474</v>
      </c>
      <c r="G24" s="4">
        <f t="shared" si="10"/>
        <v>1</v>
      </c>
      <c r="H24" s="5">
        <f t="shared" si="15"/>
        <v>417</v>
      </c>
      <c r="I24" s="4">
        <f t="shared" si="11"/>
        <v>1</v>
      </c>
      <c r="J24" s="5">
        <f t="shared" si="15"/>
        <v>409</v>
      </c>
      <c r="K24" s="4">
        <f t="shared" si="12"/>
        <v>1</v>
      </c>
      <c r="L24" s="6">
        <f t="shared" si="14"/>
        <v>-0.1279317697228145</v>
      </c>
    </row>
    <row r="25" spans="1:12" ht="30" x14ac:dyDescent="0.25">
      <c r="A25" s="54" t="s">
        <v>27</v>
      </c>
      <c r="B25" s="41" t="s">
        <v>1</v>
      </c>
      <c r="C25" s="41"/>
      <c r="D25" s="41" t="s">
        <v>2</v>
      </c>
      <c r="E25" s="41"/>
      <c r="F25" s="41" t="s">
        <v>3</v>
      </c>
      <c r="G25" s="41"/>
      <c r="H25" s="41" t="s">
        <v>4</v>
      </c>
      <c r="I25" s="41"/>
      <c r="J25" s="41" t="s">
        <v>5</v>
      </c>
      <c r="K25" s="41"/>
      <c r="L25" s="58" t="s">
        <v>6</v>
      </c>
    </row>
    <row r="26" spans="1:12" x14ac:dyDescent="0.25">
      <c r="A26" s="24" t="s">
        <v>28</v>
      </c>
      <c r="B26" s="3">
        <v>155</v>
      </c>
      <c r="C26" s="4">
        <f t="shared" si="8"/>
        <v>0.33049040511727079</v>
      </c>
      <c r="D26" s="3">
        <v>187</v>
      </c>
      <c r="E26" s="4">
        <f t="shared" si="9"/>
        <v>0.36170212765957449</v>
      </c>
      <c r="F26" s="3">
        <v>188</v>
      </c>
      <c r="G26" s="4">
        <f t="shared" si="10"/>
        <v>0.39662447257383965</v>
      </c>
      <c r="H26" s="3">
        <v>194</v>
      </c>
      <c r="I26" s="4">
        <f t="shared" si="11"/>
        <v>0.46522781774580335</v>
      </c>
      <c r="J26" s="3">
        <v>207</v>
      </c>
      <c r="K26" s="4">
        <f t="shared" si="12"/>
        <v>0.50611246943765276</v>
      </c>
      <c r="L26" s="4">
        <f t="shared" ref="L26:L31" si="16">(J26-B26)/B26</f>
        <v>0.33548387096774196</v>
      </c>
    </row>
    <row r="27" spans="1:12" x14ac:dyDescent="0.25">
      <c r="A27" s="24" t="s">
        <v>29</v>
      </c>
      <c r="B27" s="3">
        <v>53</v>
      </c>
      <c r="C27" s="4">
        <f t="shared" si="8"/>
        <v>0.11300639658848614</v>
      </c>
      <c r="D27" s="3">
        <v>63</v>
      </c>
      <c r="E27" s="4">
        <f t="shared" si="9"/>
        <v>0.1218568665377176</v>
      </c>
      <c r="F27" s="3">
        <v>51</v>
      </c>
      <c r="G27" s="4">
        <f t="shared" si="10"/>
        <v>0.10759493670886076</v>
      </c>
      <c r="H27" s="3">
        <v>54</v>
      </c>
      <c r="I27" s="4">
        <f t="shared" si="11"/>
        <v>0.12949640287769784</v>
      </c>
      <c r="J27" s="3">
        <v>42</v>
      </c>
      <c r="K27" s="4">
        <f t="shared" si="12"/>
        <v>0.10268948655256724</v>
      </c>
      <c r="L27" s="4">
        <f t="shared" si="16"/>
        <v>-0.20754716981132076</v>
      </c>
    </row>
    <row r="28" spans="1:12" x14ac:dyDescent="0.25">
      <c r="A28" s="24" t="s">
        <v>30</v>
      </c>
      <c r="B28" s="3">
        <v>78</v>
      </c>
      <c r="C28" s="4">
        <f t="shared" si="8"/>
        <v>0.16631130063965885</v>
      </c>
      <c r="D28" s="3">
        <v>78</v>
      </c>
      <c r="E28" s="4">
        <f t="shared" si="9"/>
        <v>0.15087040618955513</v>
      </c>
      <c r="F28" s="3">
        <v>84</v>
      </c>
      <c r="G28" s="4">
        <f t="shared" si="10"/>
        <v>0.17721518987341772</v>
      </c>
      <c r="H28" s="3">
        <v>68</v>
      </c>
      <c r="I28" s="4">
        <f t="shared" si="11"/>
        <v>0.16306954436450841</v>
      </c>
      <c r="J28" s="3">
        <v>65</v>
      </c>
      <c r="K28" s="4">
        <f t="shared" si="12"/>
        <v>0.15892420537897312</v>
      </c>
      <c r="L28" s="4">
        <f t="shared" si="16"/>
        <v>-0.16666666666666666</v>
      </c>
    </row>
    <row r="29" spans="1:12" x14ac:dyDescent="0.25">
      <c r="A29" s="24" t="s">
        <v>31</v>
      </c>
      <c r="B29" s="3">
        <v>30</v>
      </c>
      <c r="C29" s="4">
        <f t="shared" si="8"/>
        <v>6.3965884861407252E-2</v>
      </c>
      <c r="D29" s="3">
        <v>37</v>
      </c>
      <c r="E29" s="4">
        <f t="shared" si="9"/>
        <v>7.1566731141199227E-2</v>
      </c>
      <c r="F29" s="3">
        <v>38</v>
      </c>
      <c r="G29" s="4">
        <f t="shared" si="10"/>
        <v>8.0168776371308023E-2</v>
      </c>
      <c r="H29" s="3">
        <v>29</v>
      </c>
      <c r="I29" s="4">
        <f t="shared" si="11"/>
        <v>6.9544364508393283E-2</v>
      </c>
      <c r="J29" s="3">
        <v>26</v>
      </c>
      <c r="K29" s="4">
        <f t="shared" si="12"/>
        <v>6.3569682151589244E-2</v>
      </c>
      <c r="L29" s="4">
        <f t="shared" si="16"/>
        <v>-0.13333333333333333</v>
      </c>
    </row>
    <row r="30" spans="1:12" x14ac:dyDescent="0.25">
      <c r="A30" s="24" t="s">
        <v>32</v>
      </c>
      <c r="B30" s="3">
        <v>153</v>
      </c>
      <c r="C30" s="4">
        <f t="shared" si="8"/>
        <v>0.32622601279317698</v>
      </c>
      <c r="D30" s="3">
        <v>152</v>
      </c>
      <c r="E30" s="4">
        <f t="shared" si="9"/>
        <v>0.29400386847195359</v>
      </c>
      <c r="F30" s="3">
        <v>113</v>
      </c>
      <c r="G30" s="4">
        <f t="shared" si="10"/>
        <v>0.23839662447257384</v>
      </c>
      <c r="H30" s="3">
        <v>72</v>
      </c>
      <c r="I30" s="4">
        <f t="shared" si="11"/>
        <v>0.17266187050359713</v>
      </c>
      <c r="J30" s="3">
        <v>69</v>
      </c>
      <c r="K30" s="4">
        <f t="shared" si="12"/>
        <v>0.1687041564792176</v>
      </c>
      <c r="L30" s="4">
        <f t="shared" si="16"/>
        <v>-0.5490196078431373</v>
      </c>
    </row>
    <row r="31" spans="1:12" x14ac:dyDescent="0.25">
      <c r="A31" s="59" t="s">
        <v>10</v>
      </c>
      <c r="B31" s="5">
        <f>SUM(B26:B30)</f>
        <v>469</v>
      </c>
      <c r="C31" s="4">
        <f t="shared" si="8"/>
        <v>1</v>
      </c>
      <c r="D31" s="5">
        <f>SUM(D26:D30)</f>
        <v>517</v>
      </c>
      <c r="E31" s="4">
        <f t="shared" si="9"/>
        <v>1</v>
      </c>
      <c r="F31" s="5">
        <f>SUM(F26:F30)</f>
        <v>474</v>
      </c>
      <c r="G31" s="4">
        <f t="shared" si="10"/>
        <v>1</v>
      </c>
      <c r="H31" s="5">
        <f>SUM(H26:H30)</f>
        <v>417</v>
      </c>
      <c r="I31" s="4">
        <f t="shared" si="11"/>
        <v>1</v>
      </c>
      <c r="J31" s="5">
        <f>SUM(J26:J30)</f>
        <v>409</v>
      </c>
      <c r="K31" s="4">
        <f t="shared" si="12"/>
        <v>1</v>
      </c>
      <c r="L31" s="6">
        <f t="shared" si="16"/>
        <v>-0.1279317697228145</v>
      </c>
    </row>
    <row r="32" spans="1:12" ht="30" x14ac:dyDescent="0.25">
      <c r="A32" s="23" t="s">
        <v>33</v>
      </c>
      <c r="B32" s="41" t="s">
        <v>1</v>
      </c>
      <c r="C32" s="41"/>
      <c r="D32" s="41" t="s">
        <v>2</v>
      </c>
      <c r="E32" s="41"/>
      <c r="F32" s="41" t="s">
        <v>3</v>
      </c>
      <c r="G32" s="41"/>
      <c r="H32" s="41" t="s">
        <v>4</v>
      </c>
      <c r="I32" s="41"/>
      <c r="J32" s="41" t="s">
        <v>5</v>
      </c>
      <c r="K32" s="41"/>
      <c r="L32" s="58" t="s">
        <v>6</v>
      </c>
    </row>
    <row r="33" spans="1:12" ht="30" x14ac:dyDescent="0.25">
      <c r="A33" s="25" t="s">
        <v>104</v>
      </c>
      <c r="B33" s="3">
        <v>372</v>
      </c>
      <c r="C33" s="4">
        <f t="shared" si="8"/>
        <v>0.7931769722814499</v>
      </c>
      <c r="D33" s="3">
        <v>391</v>
      </c>
      <c r="E33" s="4">
        <f t="shared" si="9"/>
        <v>0.7562862669245648</v>
      </c>
      <c r="F33" s="3">
        <v>371</v>
      </c>
      <c r="G33" s="4">
        <f t="shared" si="10"/>
        <v>0.78270042194092826</v>
      </c>
      <c r="H33" s="3">
        <v>312</v>
      </c>
      <c r="I33" s="4">
        <f t="shared" si="11"/>
        <v>0.74820143884892087</v>
      </c>
      <c r="J33" s="3">
        <v>293</v>
      </c>
      <c r="K33" s="4">
        <f t="shared" si="12"/>
        <v>0.71638141809290956</v>
      </c>
      <c r="L33" s="4">
        <f t="shared" ref="L33:L35" si="17">(J33-B33)/B33</f>
        <v>-0.21236559139784947</v>
      </c>
    </row>
    <row r="34" spans="1:12" x14ac:dyDescent="0.25">
      <c r="A34" s="24" t="s">
        <v>34</v>
      </c>
      <c r="B34" s="3">
        <v>97</v>
      </c>
      <c r="C34" s="4">
        <f t="shared" si="8"/>
        <v>0.2068230277185501</v>
      </c>
      <c r="D34" s="3">
        <v>126</v>
      </c>
      <c r="E34" s="4">
        <f t="shared" si="9"/>
        <v>0.2437137330754352</v>
      </c>
      <c r="F34" s="3">
        <v>103</v>
      </c>
      <c r="G34" s="4">
        <f t="shared" si="10"/>
        <v>0.21729957805907174</v>
      </c>
      <c r="H34" s="3">
        <v>105</v>
      </c>
      <c r="I34" s="4">
        <f t="shared" si="11"/>
        <v>0.25179856115107913</v>
      </c>
      <c r="J34" s="3">
        <v>116</v>
      </c>
      <c r="K34" s="4">
        <f t="shared" si="12"/>
        <v>0.28361858190709044</v>
      </c>
      <c r="L34" s="4">
        <f t="shared" si="17"/>
        <v>0.19587628865979381</v>
      </c>
    </row>
    <row r="35" spans="1:12" x14ac:dyDescent="0.25">
      <c r="A35" s="59" t="s">
        <v>10</v>
      </c>
      <c r="B35" s="5">
        <f>SUM(B33:B34)</f>
        <v>469</v>
      </c>
      <c r="C35" s="4">
        <f t="shared" si="8"/>
        <v>1</v>
      </c>
      <c r="D35" s="5">
        <f t="shared" ref="D35:J35" si="18">SUM(D33:D34)</f>
        <v>517</v>
      </c>
      <c r="E35" s="4">
        <f t="shared" si="9"/>
        <v>1</v>
      </c>
      <c r="F35" s="5">
        <f t="shared" si="18"/>
        <v>474</v>
      </c>
      <c r="G35" s="4">
        <f t="shared" si="10"/>
        <v>1</v>
      </c>
      <c r="H35" s="5">
        <f t="shared" si="18"/>
        <v>417</v>
      </c>
      <c r="I35" s="4">
        <f t="shared" si="11"/>
        <v>1</v>
      </c>
      <c r="J35" s="5">
        <f t="shared" si="18"/>
        <v>409</v>
      </c>
      <c r="K35" s="4">
        <f t="shared" si="12"/>
        <v>1</v>
      </c>
      <c r="L35" s="6">
        <f t="shared" si="17"/>
        <v>-0.1279317697228145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7"/>
  <sheetViews>
    <sheetView workbookViewId="0">
      <selection activeCell="B3" sqref="B1:H1048576"/>
    </sheetView>
  </sheetViews>
  <sheetFormatPr defaultRowHeight="15" x14ac:dyDescent="0.25"/>
  <cols>
    <col min="1" max="1" width="38.140625" style="37" customWidth="1"/>
    <col min="2" max="2" width="18.5703125" style="7" customWidth="1"/>
    <col min="3" max="4" width="13.140625" style="7" customWidth="1"/>
    <col min="5" max="5" width="13.140625" style="15" customWidth="1"/>
    <col min="6" max="6" width="13.140625" style="7" customWidth="1"/>
    <col min="7" max="7" width="13.140625" style="15" customWidth="1"/>
    <col min="8" max="8" width="13.140625" style="16" customWidth="1"/>
  </cols>
  <sheetData>
    <row r="1" spans="1:8" x14ac:dyDescent="0.25">
      <c r="A1" s="27" t="s">
        <v>40</v>
      </c>
      <c r="B1" s="27"/>
      <c r="C1" s="27"/>
      <c r="D1" s="27"/>
      <c r="E1" s="27"/>
      <c r="F1" s="27"/>
      <c r="G1" s="27"/>
      <c r="H1" s="27"/>
    </row>
    <row r="2" spans="1:8" x14ac:dyDescent="0.25">
      <c r="A2" s="32"/>
      <c r="B2" s="32"/>
      <c r="C2" s="32"/>
      <c r="D2" s="32"/>
      <c r="E2" s="32"/>
      <c r="F2" s="32"/>
      <c r="G2" s="32"/>
      <c r="H2" s="32"/>
    </row>
    <row r="3" spans="1:8" ht="30" x14ac:dyDescent="0.25">
      <c r="A3" s="52" t="s">
        <v>36</v>
      </c>
      <c r="B3" s="42" t="s">
        <v>37</v>
      </c>
      <c r="C3" s="46" t="s">
        <v>92</v>
      </c>
      <c r="D3" s="46" t="s">
        <v>93</v>
      </c>
      <c r="E3" s="47" t="s">
        <v>94</v>
      </c>
      <c r="F3" s="46" t="s">
        <v>95</v>
      </c>
      <c r="G3" s="47" t="s">
        <v>38</v>
      </c>
      <c r="H3" s="48" t="s">
        <v>96</v>
      </c>
    </row>
    <row r="4" spans="1:8" x14ac:dyDescent="0.25">
      <c r="A4" s="33" t="s">
        <v>41</v>
      </c>
      <c r="B4" s="2" t="s">
        <v>1</v>
      </c>
      <c r="C4" s="2">
        <v>651</v>
      </c>
      <c r="D4" s="2">
        <v>508</v>
      </c>
      <c r="E4" s="56">
        <v>0.80301537173164073</v>
      </c>
      <c r="F4" s="2">
        <v>410</v>
      </c>
      <c r="G4" s="56">
        <v>0.65696364230234416</v>
      </c>
      <c r="H4" s="57" t="s">
        <v>14</v>
      </c>
    </row>
    <row r="5" spans="1:8" x14ac:dyDescent="0.25">
      <c r="A5" s="34"/>
      <c r="B5" s="2" t="s">
        <v>2</v>
      </c>
      <c r="C5" s="3">
        <v>676</v>
      </c>
      <c r="D5" s="3">
        <v>514</v>
      </c>
      <c r="E5" s="8">
        <v>0.81091373890478224</v>
      </c>
      <c r="F5" s="3">
        <v>426</v>
      </c>
      <c r="G5" s="8">
        <v>0.71012965881546686</v>
      </c>
      <c r="H5" s="49" t="s">
        <v>14</v>
      </c>
    </row>
    <row r="6" spans="1:8" x14ac:dyDescent="0.25">
      <c r="A6" s="34"/>
      <c r="B6" s="2" t="s">
        <v>3</v>
      </c>
      <c r="C6" s="3">
        <v>648</v>
      </c>
      <c r="D6" s="3">
        <v>488</v>
      </c>
      <c r="E6" s="8">
        <v>0.81401019682274556</v>
      </c>
      <c r="F6" s="3">
        <v>392</v>
      </c>
      <c r="G6" s="8">
        <v>0.71922968885473826</v>
      </c>
      <c r="H6" s="49" t="s">
        <v>14</v>
      </c>
    </row>
    <row r="7" spans="1:8" x14ac:dyDescent="0.25">
      <c r="A7" s="34"/>
      <c r="B7" s="2" t="s">
        <v>4</v>
      </c>
      <c r="C7" s="3">
        <v>495</v>
      </c>
      <c r="D7" s="3">
        <v>371</v>
      </c>
      <c r="E7" s="8">
        <v>0.80928334260625867</v>
      </c>
      <c r="F7" s="3">
        <v>310</v>
      </c>
      <c r="G7" s="8">
        <v>0.70259482270841633</v>
      </c>
      <c r="H7" s="49" t="s">
        <v>14</v>
      </c>
    </row>
    <row r="8" spans="1:8" x14ac:dyDescent="0.25">
      <c r="A8" s="35"/>
      <c r="B8" s="2" t="s">
        <v>5</v>
      </c>
      <c r="C8" s="3">
        <v>495</v>
      </c>
      <c r="D8" s="3">
        <v>386</v>
      </c>
      <c r="E8" s="8">
        <v>0.87379613182182692</v>
      </c>
      <c r="F8" s="3">
        <v>327</v>
      </c>
      <c r="G8" s="8">
        <v>0.79837842798531411</v>
      </c>
      <c r="H8" s="49" t="s">
        <v>14</v>
      </c>
    </row>
    <row r="10" spans="1:8" ht="30" x14ac:dyDescent="0.25">
      <c r="A10" s="23" t="s">
        <v>39</v>
      </c>
      <c r="B10" s="42" t="s">
        <v>37</v>
      </c>
      <c r="C10" s="46" t="s">
        <v>92</v>
      </c>
      <c r="D10" s="46" t="s">
        <v>93</v>
      </c>
      <c r="E10" s="47" t="s">
        <v>94</v>
      </c>
      <c r="F10" s="46" t="s">
        <v>95</v>
      </c>
      <c r="G10" s="47" t="s">
        <v>38</v>
      </c>
      <c r="H10" s="48" t="s">
        <v>96</v>
      </c>
    </row>
    <row r="11" spans="1:8" x14ac:dyDescent="0.25">
      <c r="A11" s="30" t="s">
        <v>42</v>
      </c>
      <c r="B11" s="2" t="s">
        <v>1</v>
      </c>
      <c r="C11" s="3">
        <v>126</v>
      </c>
      <c r="D11" s="3">
        <v>93</v>
      </c>
      <c r="E11" s="8">
        <v>0.73809523809523814</v>
      </c>
      <c r="F11" s="3">
        <v>73</v>
      </c>
      <c r="G11" s="8">
        <v>0.57936507936507942</v>
      </c>
      <c r="H11" s="49">
        <v>2.827956989247312</v>
      </c>
    </row>
    <row r="12" spans="1:8" x14ac:dyDescent="0.25">
      <c r="A12" s="30"/>
      <c r="B12" s="2" t="s">
        <v>2</v>
      </c>
      <c r="C12" s="3">
        <v>225</v>
      </c>
      <c r="D12" s="3">
        <v>146</v>
      </c>
      <c r="E12" s="8">
        <v>0.64888888888888885</v>
      </c>
      <c r="F12" s="3">
        <v>111</v>
      </c>
      <c r="G12" s="8">
        <v>0.49333333333333335</v>
      </c>
      <c r="H12" s="49">
        <v>2.4876712328767123</v>
      </c>
    </row>
    <row r="13" spans="1:8" x14ac:dyDescent="0.25">
      <c r="A13" s="30"/>
      <c r="B13" s="2" t="s">
        <v>3</v>
      </c>
      <c r="C13" s="3">
        <v>205</v>
      </c>
      <c r="D13" s="3">
        <v>142</v>
      </c>
      <c r="E13" s="8">
        <v>0.69268292682926824</v>
      </c>
      <c r="F13" s="3">
        <v>121</v>
      </c>
      <c r="G13" s="8">
        <v>0.59024390243902436</v>
      </c>
      <c r="H13" s="49">
        <v>2.7950704225352112</v>
      </c>
    </row>
    <row r="14" spans="1:8" x14ac:dyDescent="0.25">
      <c r="A14" s="30"/>
      <c r="B14" s="2" t="s">
        <v>4</v>
      </c>
      <c r="C14" s="3">
        <v>215</v>
      </c>
      <c r="D14" s="3">
        <v>142</v>
      </c>
      <c r="E14" s="8">
        <v>0.66046511627906979</v>
      </c>
      <c r="F14" s="3">
        <v>120</v>
      </c>
      <c r="G14" s="8">
        <v>0.55813953488372092</v>
      </c>
      <c r="H14" s="49">
        <v>2.9422535211267604</v>
      </c>
    </row>
    <row r="15" spans="1:8" x14ac:dyDescent="0.25">
      <c r="A15" s="30"/>
      <c r="B15" s="2" t="s">
        <v>5</v>
      </c>
      <c r="C15" s="3">
        <v>202</v>
      </c>
      <c r="D15" s="3">
        <v>160</v>
      </c>
      <c r="E15" s="8">
        <v>0.79207920792079212</v>
      </c>
      <c r="F15" s="3">
        <v>127</v>
      </c>
      <c r="G15" s="8">
        <v>0.62871287128712872</v>
      </c>
      <c r="H15" s="49">
        <v>2.6806249999999996</v>
      </c>
    </row>
    <row r="16" spans="1:8" ht="30" x14ac:dyDescent="0.25">
      <c r="A16" s="53"/>
      <c r="B16" s="42" t="s">
        <v>37</v>
      </c>
      <c r="C16" s="46" t="s">
        <v>92</v>
      </c>
      <c r="D16" s="46" t="s">
        <v>93</v>
      </c>
      <c r="E16" s="47" t="s">
        <v>94</v>
      </c>
      <c r="F16" s="46" t="s">
        <v>95</v>
      </c>
      <c r="G16" s="47" t="s">
        <v>38</v>
      </c>
      <c r="H16" s="48" t="s">
        <v>96</v>
      </c>
    </row>
    <row r="17" spans="1:8" x14ac:dyDescent="0.25">
      <c r="A17" s="30" t="s">
        <v>43</v>
      </c>
      <c r="B17" s="2" t="s">
        <v>1</v>
      </c>
      <c r="C17" s="3">
        <v>81</v>
      </c>
      <c r="D17" s="3">
        <v>65</v>
      </c>
      <c r="E17" s="8">
        <v>0.80246913580246915</v>
      </c>
      <c r="F17" s="3">
        <v>53</v>
      </c>
      <c r="G17" s="8">
        <v>0.65432098765432101</v>
      </c>
      <c r="H17" s="49">
        <v>3.0615384615384613</v>
      </c>
    </row>
    <row r="18" spans="1:8" x14ac:dyDescent="0.25">
      <c r="A18" s="30"/>
      <c r="B18" s="2" t="s">
        <v>2</v>
      </c>
      <c r="C18" s="3">
        <v>62</v>
      </c>
      <c r="D18" s="3">
        <v>49</v>
      </c>
      <c r="E18" s="8">
        <v>0.79032258064516125</v>
      </c>
      <c r="F18" s="3">
        <v>43</v>
      </c>
      <c r="G18" s="8">
        <v>0.69354838709677424</v>
      </c>
      <c r="H18" s="49">
        <v>2.8571428571428572</v>
      </c>
    </row>
    <row r="19" spans="1:8" x14ac:dyDescent="0.25">
      <c r="A19" s="30"/>
      <c r="B19" s="2" t="s">
        <v>3</v>
      </c>
      <c r="C19" s="3">
        <v>61</v>
      </c>
      <c r="D19" s="3">
        <v>55</v>
      </c>
      <c r="E19" s="8">
        <v>0.90163934426229508</v>
      </c>
      <c r="F19" s="3">
        <v>41</v>
      </c>
      <c r="G19" s="8">
        <v>0.67213114754098358</v>
      </c>
      <c r="H19" s="49">
        <v>2.6909090909090909</v>
      </c>
    </row>
    <row r="20" spans="1:8" x14ac:dyDescent="0.25">
      <c r="A20" s="30"/>
      <c r="B20" s="2" t="s">
        <v>4</v>
      </c>
      <c r="C20" s="3">
        <v>70</v>
      </c>
      <c r="D20" s="3">
        <v>61</v>
      </c>
      <c r="E20" s="8">
        <v>0.87142857142857144</v>
      </c>
      <c r="F20" s="3">
        <v>57</v>
      </c>
      <c r="G20" s="8">
        <v>0.81428571428571428</v>
      </c>
      <c r="H20" s="49">
        <v>3.0163934426229506</v>
      </c>
    </row>
    <row r="21" spans="1:8" x14ac:dyDescent="0.25">
      <c r="A21" s="30"/>
      <c r="B21" s="2" t="s">
        <v>5</v>
      </c>
      <c r="C21" s="3">
        <v>75</v>
      </c>
      <c r="D21" s="3">
        <v>52</v>
      </c>
      <c r="E21" s="8">
        <v>0.69333333333333336</v>
      </c>
      <c r="F21" s="3">
        <v>45</v>
      </c>
      <c r="G21" s="8">
        <v>0.6</v>
      </c>
      <c r="H21" s="49">
        <v>2.9038461538461537</v>
      </c>
    </row>
    <row r="22" spans="1:8" ht="30" x14ac:dyDescent="0.25">
      <c r="A22" s="53"/>
      <c r="B22" s="42" t="s">
        <v>37</v>
      </c>
      <c r="C22" s="46" t="s">
        <v>92</v>
      </c>
      <c r="D22" s="46" t="s">
        <v>93</v>
      </c>
      <c r="E22" s="47" t="s">
        <v>94</v>
      </c>
      <c r="F22" s="46" t="s">
        <v>95</v>
      </c>
      <c r="G22" s="47" t="s">
        <v>38</v>
      </c>
      <c r="H22" s="48" t="s">
        <v>96</v>
      </c>
    </row>
    <row r="23" spans="1:8" x14ac:dyDescent="0.25">
      <c r="A23" s="30" t="s">
        <v>44</v>
      </c>
      <c r="B23" s="2" t="s">
        <v>1</v>
      </c>
      <c r="C23" s="3">
        <v>29</v>
      </c>
      <c r="D23" s="3">
        <v>23</v>
      </c>
      <c r="E23" s="8">
        <v>0.7931034482758621</v>
      </c>
      <c r="F23" s="3">
        <v>21</v>
      </c>
      <c r="G23" s="8">
        <v>0.72413793103448276</v>
      </c>
      <c r="H23" s="49">
        <v>2.9304347826086961</v>
      </c>
    </row>
    <row r="24" spans="1:8" x14ac:dyDescent="0.25">
      <c r="A24" s="30"/>
      <c r="B24" s="2" t="s">
        <v>2</v>
      </c>
      <c r="C24" s="3">
        <v>31</v>
      </c>
      <c r="D24" s="3">
        <v>28</v>
      </c>
      <c r="E24" s="8">
        <v>0.90322580645161288</v>
      </c>
      <c r="F24" s="3">
        <v>27</v>
      </c>
      <c r="G24" s="8">
        <v>0.87096774193548387</v>
      </c>
      <c r="H24" s="49">
        <v>2.8214285714285716</v>
      </c>
    </row>
    <row r="25" spans="1:8" x14ac:dyDescent="0.25">
      <c r="A25" s="30"/>
      <c r="B25" s="2" t="s">
        <v>3</v>
      </c>
      <c r="C25" s="3">
        <v>32</v>
      </c>
      <c r="D25" s="3">
        <v>23</v>
      </c>
      <c r="E25" s="8">
        <v>0.71875</v>
      </c>
      <c r="F25" s="3">
        <v>18</v>
      </c>
      <c r="G25" s="8">
        <v>0.5625</v>
      </c>
      <c r="H25" s="49">
        <v>2.6086956521739131</v>
      </c>
    </row>
    <row r="26" spans="1:8" x14ac:dyDescent="0.25">
      <c r="A26" s="30"/>
      <c r="B26" s="2" t="s">
        <v>4</v>
      </c>
      <c r="C26" s="2" t="s">
        <v>14</v>
      </c>
      <c r="D26" s="2" t="s">
        <v>14</v>
      </c>
      <c r="E26" s="8" t="s">
        <v>14</v>
      </c>
      <c r="F26" s="2" t="s">
        <v>14</v>
      </c>
      <c r="G26" s="8" t="s">
        <v>14</v>
      </c>
      <c r="H26" s="49" t="s">
        <v>14</v>
      </c>
    </row>
    <row r="27" spans="1:8" x14ac:dyDescent="0.25">
      <c r="A27" s="30"/>
      <c r="B27" s="2" t="s">
        <v>5</v>
      </c>
      <c r="C27" s="3" t="s">
        <v>14</v>
      </c>
      <c r="D27" s="3" t="s">
        <v>14</v>
      </c>
      <c r="E27" s="8" t="s">
        <v>14</v>
      </c>
      <c r="F27" s="3" t="s">
        <v>14</v>
      </c>
      <c r="G27" s="8" t="s">
        <v>14</v>
      </c>
      <c r="H27" s="49" t="s">
        <v>14</v>
      </c>
    </row>
    <row r="28" spans="1:8" ht="30" x14ac:dyDescent="0.25">
      <c r="A28" s="53"/>
      <c r="B28" s="42" t="s">
        <v>37</v>
      </c>
      <c r="C28" s="46" t="s">
        <v>92</v>
      </c>
      <c r="D28" s="46" t="s">
        <v>93</v>
      </c>
      <c r="E28" s="47" t="s">
        <v>94</v>
      </c>
      <c r="F28" s="46" t="s">
        <v>95</v>
      </c>
      <c r="G28" s="47" t="s">
        <v>38</v>
      </c>
      <c r="H28" s="48" t="s">
        <v>96</v>
      </c>
    </row>
    <row r="29" spans="1:8" x14ac:dyDescent="0.25">
      <c r="A29" s="30" t="s">
        <v>45</v>
      </c>
      <c r="B29" s="2" t="s">
        <v>1</v>
      </c>
      <c r="C29" s="3">
        <v>30</v>
      </c>
      <c r="D29" s="3">
        <v>26</v>
      </c>
      <c r="E29" s="8">
        <v>0.8666666666666667</v>
      </c>
      <c r="F29" s="3">
        <v>21</v>
      </c>
      <c r="G29" s="8">
        <v>0.7</v>
      </c>
      <c r="H29" s="49">
        <v>3</v>
      </c>
    </row>
    <row r="30" spans="1:8" x14ac:dyDescent="0.25">
      <c r="A30" s="30"/>
      <c r="B30" s="2" t="s">
        <v>2</v>
      </c>
      <c r="C30" s="3">
        <v>61</v>
      </c>
      <c r="D30" s="3">
        <v>53</v>
      </c>
      <c r="E30" s="8">
        <v>0.86885245901639341</v>
      </c>
      <c r="F30" s="3">
        <v>50</v>
      </c>
      <c r="G30" s="8">
        <v>0.81967213114754101</v>
      </c>
      <c r="H30" s="49">
        <v>3.3207547169811322</v>
      </c>
    </row>
    <row r="31" spans="1:8" x14ac:dyDescent="0.25">
      <c r="A31" s="30"/>
      <c r="B31" s="2" t="s">
        <v>3</v>
      </c>
      <c r="C31" s="3">
        <v>62</v>
      </c>
      <c r="D31" s="3">
        <v>49</v>
      </c>
      <c r="E31" s="8">
        <v>0.79032258064516125</v>
      </c>
      <c r="F31" s="3">
        <v>33</v>
      </c>
      <c r="G31" s="8">
        <v>0.532258064516129</v>
      </c>
      <c r="H31" s="49">
        <v>2.4489795918367347</v>
      </c>
    </row>
    <row r="32" spans="1:8" x14ac:dyDescent="0.25">
      <c r="A32" s="30"/>
      <c r="B32" s="2" t="s">
        <v>4</v>
      </c>
      <c r="C32" s="3">
        <v>49</v>
      </c>
      <c r="D32" s="3">
        <v>43</v>
      </c>
      <c r="E32" s="8">
        <v>0.87755102040816324</v>
      </c>
      <c r="F32" s="3">
        <v>36</v>
      </c>
      <c r="G32" s="8">
        <v>0.73469387755102045</v>
      </c>
      <c r="H32" s="49">
        <v>2.7674418604651163</v>
      </c>
    </row>
    <row r="33" spans="1:8" x14ac:dyDescent="0.25">
      <c r="A33" s="30"/>
      <c r="B33" s="2" t="s">
        <v>5</v>
      </c>
      <c r="C33" s="3">
        <v>48</v>
      </c>
      <c r="D33" s="3">
        <v>34</v>
      </c>
      <c r="E33" s="8">
        <v>0.70833333333333337</v>
      </c>
      <c r="F33" s="3">
        <v>27</v>
      </c>
      <c r="G33" s="8">
        <v>0.5625</v>
      </c>
      <c r="H33" s="49">
        <v>2.6470588235294117</v>
      </c>
    </row>
    <row r="34" spans="1:8" ht="30" x14ac:dyDescent="0.25">
      <c r="A34" s="53"/>
      <c r="B34" s="42" t="s">
        <v>37</v>
      </c>
      <c r="C34" s="46" t="s">
        <v>92</v>
      </c>
      <c r="D34" s="46" t="s">
        <v>93</v>
      </c>
      <c r="E34" s="47" t="s">
        <v>94</v>
      </c>
      <c r="F34" s="46" t="s">
        <v>95</v>
      </c>
      <c r="G34" s="47" t="s">
        <v>38</v>
      </c>
      <c r="H34" s="48" t="s">
        <v>96</v>
      </c>
    </row>
    <row r="35" spans="1:8" x14ac:dyDescent="0.25">
      <c r="A35" s="30" t="s">
        <v>46</v>
      </c>
      <c r="B35" s="2" t="s">
        <v>1</v>
      </c>
      <c r="C35" s="3">
        <v>26</v>
      </c>
      <c r="D35" s="3">
        <v>21</v>
      </c>
      <c r="E35" s="8">
        <v>0.80769230769230771</v>
      </c>
      <c r="F35" s="3">
        <v>12</v>
      </c>
      <c r="G35" s="8">
        <v>0.46153846153846156</v>
      </c>
      <c r="H35" s="49">
        <v>1.9619047619047618</v>
      </c>
    </row>
    <row r="36" spans="1:8" x14ac:dyDescent="0.25">
      <c r="A36" s="30"/>
      <c r="B36" s="2" t="s">
        <v>2</v>
      </c>
      <c r="C36" s="3">
        <v>28</v>
      </c>
      <c r="D36" s="3">
        <v>23</v>
      </c>
      <c r="E36" s="8">
        <v>0.8214285714285714</v>
      </c>
      <c r="F36" s="3">
        <v>18</v>
      </c>
      <c r="G36" s="8">
        <v>0.6428571428571429</v>
      </c>
      <c r="H36" s="49">
        <v>2.0869565217391308</v>
      </c>
    </row>
    <row r="37" spans="1:8" x14ac:dyDescent="0.25">
      <c r="A37" s="30"/>
      <c r="B37" s="2" t="s">
        <v>3</v>
      </c>
      <c r="C37" s="3">
        <v>25</v>
      </c>
      <c r="D37" s="3">
        <v>23</v>
      </c>
      <c r="E37" s="8">
        <v>0.92</v>
      </c>
      <c r="F37" s="3">
        <v>18</v>
      </c>
      <c r="G37" s="8">
        <v>0.72</v>
      </c>
      <c r="H37" s="49">
        <v>2.5454545454545454</v>
      </c>
    </row>
    <row r="38" spans="1:8" x14ac:dyDescent="0.25">
      <c r="A38" s="30"/>
      <c r="B38" s="2" t="s">
        <v>4</v>
      </c>
      <c r="C38" s="3">
        <v>18</v>
      </c>
      <c r="D38" s="3">
        <v>12</v>
      </c>
      <c r="E38" s="8">
        <v>0.66666666666666663</v>
      </c>
      <c r="F38" s="3">
        <v>8</v>
      </c>
      <c r="G38" s="8">
        <v>0.44444444444444442</v>
      </c>
      <c r="H38" s="49">
        <v>2.5083333333333333</v>
      </c>
    </row>
    <row r="39" spans="1:8" x14ac:dyDescent="0.25">
      <c r="A39" s="30"/>
      <c r="B39" s="2" t="s">
        <v>5</v>
      </c>
      <c r="C39" s="3">
        <v>21</v>
      </c>
      <c r="D39" s="3">
        <v>20</v>
      </c>
      <c r="E39" s="8">
        <v>0.95238095238095233</v>
      </c>
      <c r="F39" s="3">
        <v>18</v>
      </c>
      <c r="G39" s="8">
        <v>0.8571428571428571</v>
      </c>
      <c r="H39" s="49">
        <v>3.0300000000000002</v>
      </c>
    </row>
    <row r="40" spans="1:8" ht="30" x14ac:dyDescent="0.25">
      <c r="A40" s="53"/>
      <c r="B40" s="42" t="s">
        <v>37</v>
      </c>
      <c r="C40" s="46" t="s">
        <v>92</v>
      </c>
      <c r="D40" s="46" t="s">
        <v>93</v>
      </c>
      <c r="E40" s="47" t="s">
        <v>94</v>
      </c>
      <c r="F40" s="46" t="s">
        <v>95</v>
      </c>
      <c r="G40" s="47" t="s">
        <v>38</v>
      </c>
      <c r="H40" s="48" t="s">
        <v>96</v>
      </c>
    </row>
    <row r="41" spans="1:8" x14ac:dyDescent="0.25">
      <c r="A41" s="31" t="s">
        <v>47</v>
      </c>
      <c r="B41" s="2" t="s">
        <v>1</v>
      </c>
      <c r="C41" s="3">
        <v>26</v>
      </c>
      <c r="D41" s="3">
        <v>18</v>
      </c>
      <c r="E41" s="8">
        <v>0.69230769230769229</v>
      </c>
      <c r="F41" s="3">
        <v>18</v>
      </c>
      <c r="G41" s="8">
        <v>0.69230769230769229</v>
      </c>
      <c r="H41" s="49">
        <v>3.6499999999999995</v>
      </c>
    </row>
    <row r="42" spans="1:8" x14ac:dyDescent="0.25">
      <c r="A42" s="31"/>
      <c r="B42" s="2" t="s">
        <v>2</v>
      </c>
      <c r="C42" s="3">
        <v>28</v>
      </c>
      <c r="D42" s="3">
        <v>23</v>
      </c>
      <c r="E42" s="8">
        <v>0.8214285714285714</v>
      </c>
      <c r="F42" s="3">
        <v>20</v>
      </c>
      <c r="G42" s="8">
        <v>0.7142857142857143</v>
      </c>
      <c r="H42" s="49">
        <v>3.2173913043478262</v>
      </c>
    </row>
    <row r="43" spans="1:8" x14ac:dyDescent="0.25">
      <c r="A43" s="31"/>
      <c r="B43" s="2" t="s">
        <v>3</v>
      </c>
      <c r="C43" s="3">
        <v>26</v>
      </c>
      <c r="D43" s="3">
        <v>17</v>
      </c>
      <c r="E43" s="8">
        <v>0.65384615384615385</v>
      </c>
      <c r="F43" s="3">
        <v>15</v>
      </c>
      <c r="G43" s="8">
        <v>0.57692307692307687</v>
      </c>
      <c r="H43" s="49">
        <v>3.0117647058823533</v>
      </c>
    </row>
    <row r="44" spans="1:8" x14ac:dyDescent="0.25">
      <c r="A44" s="31"/>
      <c r="B44" s="2" t="s">
        <v>4</v>
      </c>
      <c r="C44" s="3" t="s">
        <v>14</v>
      </c>
      <c r="D44" s="3" t="s">
        <v>14</v>
      </c>
      <c r="E44" s="8" t="s">
        <v>14</v>
      </c>
      <c r="F44" s="3" t="s">
        <v>14</v>
      </c>
      <c r="G44" s="8" t="s">
        <v>14</v>
      </c>
      <c r="H44" s="49" t="s">
        <v>14</v>
      </c>
    </row>
    <row r="45" spans="1:8" x14ac:dyDescent="0.25">
      <c r="A45" s="31"/>
      <c r="B45" s="2" t="s">
        <v>5</v>
      </c>
      <c r="C45" s="3" t="s">
        <v>14</v>
      </c>
      <c r="D45" s="3" t="s">
        <v>14</v>
      </c>
      <c r="E45" s="8" t="s">
        <v>14</v>
      </c>
      <c r="F45" s="3" t="s">
        <v>14</v>
      </c>
      <c r="G45" s="8" t="s">
        <v>14</v>
      </c>
      <c r="H45" s="49" t="s">
        <v>14</v>
      </c>
    </row>
    <row r="46" spans="1:8" ht="30" x14ac:dyDescent="0.25">
      <c r="A46" s="53"/>
      <c r="B46" s="42" t="s">
        <v>37</v>
      </c>
      <c r="C46" s="46" t="s">
        <v>92</v>
      </c>
      <c r="D46" s="46" t="s">
        <v>93</v>
      </c>
      <c r="E46" s="47" t="s">
        <v>94</v>
      </c>
      <c r="F46" s="46" t="s">
        <v>95</v>
      </c>
      <c r="G46" s="47" t="s">
        <v>38</v>
      </c>
      <c r="H46" s="48" t="s">
        <v>96</v>
      </c>
    </row>
    <row r="47" spans="1:8" x14ac:dyDescent="0.25">
      <c r="A47" s="30" t="s">
        <v>48</v>
      </c>
      <c r="B47" s="2" t="s">
        <v>1</v>
      </c>
      <c r="C47" s="3">
        <v>28</v>
      </c>
      <c r="D47" s="3">
        <v>20</v>
      </c>
      <c r="E47" s="8">
        <v>0.7142857142857143</v>
      </c>
      <c r="F47" s="3">
        <v>13</v>
      </c>
      <c r="G47" s="8">
        <v>0.4642857142857143</v>
      </c>
      <c r="H47" s="49">
        <v>2.4</v>
      </c>
    </row>
    <row r="48" spans="1:8" x14ac:dyDescent="0.25">
      <c r="A48" s="30"/>
      <c r="B48" s="2" t="s">
        <v>2</v>
      </c>
      <c r="C48" s="3" t="s">
        <v>14</v>
      </c>
      <c r="D48" s="3" t="s">
        <v>14</v>
      </c>
      <c r="E48" s="8" t="s">
        <v>14</v>
      </c>
      <c r="F48" s="3" t="s">
        <v>14</v>
      </c>
      <c r="G48" s="8" t="s">
        <v>14</v>
      </c>
      <c r="H48" s="49" t="s">
        <v>14</v>
      </c>
    </row>
    <row r="49" spans="1:8" x14ac:dyDescent="0.25">
      <c r="A49" s="30"/>
      <c r="B49" s="2" t="s">
        <v>3</v>
      </c>
      <c r="C49" s="3" t="s">
        <v>14</v>
      </c>
      <c r="D49" s="3" t="s">
        <v>14</v>
      </c>
      <c r="E49" s="8" t="s">
        <v>14</v>
      </c>
      <c r="F49" s="3" t="s">
        <v>14</v>
      </c>
      <c r="G49" s="8" t="s">
        <v>14</v>
      </c>
      <c r="H49" s="49" t="s">
        <v>14</v>
      </c>
    </row>
    <row r="50" spans="1:8" x14ac:dyDescent="0.25">
      <c r="A50" s="30"/>
      <c r="B50" s="2" t="s">
        <v>4</v>
      </c>
      <c r="C50" s="3" t="s">
        <v>14</v>
      </c>
      <c r="D50" s="3" t="s">
        <v>14</v>
      </c>
      <c r="E50" s="8" t="s">
        <v>14</v>
      </c>
      <c r="F50" s="3" t="s">
        <v>14</v>
      </c>
      <c r="G50" s="8" t="s">
        <v>14</v>
      </c>
      <c r="H50" s="49" t="s">
        <v>14</v>
      </c>
    </row>
    <row r="51" spans="1:8" x14ac:dyDescent="0.25">
      <c r="A51" s="30"/>
      <c r="B51" s="2" t="s">
        <v>5</v>
      </c>
      <c r="C51" s="3" t="s">
        <v>14</v>
      </c>
      <c r="D51" s="3" t="s">
        <v>14</v>
      </c>
      <c r="E51" s="8" t="s">
        <v>14</v>
      </c>
      <c r="F51" s="3" t="s">
        <v>14</v>
      </c>
      <c r="G51" s="8" t="s">
        <v>14</v>
      </c>
      <c r="H51" s="49" t="s">
        <v>14</v>
      </c>
    </row>
    <row r="52" spans="1:8" ht="30" x14ac:dyDescent="0.25">
      <c r="A52" s="23"/>
      <c r="B52" s="42" t="s">
        <v>37</v>
      </c>
      <c r="C52" s="46" t="s">
        <v>92</v>
      </c>
      <c r="D52" s="46" t="s">
        <v>93</v>
      </c>
      <c r="E52" s="47" t="s">
        <v>94</v>
      </c>
      <c r="F52" s="46" t="s">
        <v>95</v>
      </c>
      <c r="G52" s="47" t="s">
        <v>38</v>
      </c>
      <c r="H52" s="48" t="s">
        <v>96</v>
      </c>
    </row>
    <row r="53" spans="1:8" x14ac:dyDescent="0.25">
      <c r="A53" s="30" t="s">
        <v>49</v>
      </c>
      <c r="B53" s="2" t="s">
        <v>1</v>
      </c>
      <c r="C53" s="3">
        <v>24</v>
      </c>
      <c r="D53" s="3">
        <v>13</v>
      </c>
      <c r="E53" s="8">
        <v>0.54166666666666663</v>
      </c>
      <c r="F53" s="3">
        <v>10</v>
      </c>
      <c r="G53" s="8">
        <v>0.41666666666666669</v>
      </c>
      <c r="H53" s="49">
        <v>2.3846153846153846</v>
      </c>
    </row>
    <row r="54" spans="1:8" x14ac:dyDescent="0.25">
      <c r="A54" s="30"/>
      <c r="B54" s="2" t="s">
        <v>2</v>
      </c>
      <c r="C54" s="3">
        <v>14</v>
      </c>
      <c r="D54" s="3">
        <v>10</v>
      </c>
      <c r="E54" s="8">
        <v>0.7142857142857143</v>
      </c>
      <c r="F54" s="3">
        <v>9</v>
      </c>
      <c r="G54" s="8">
        <v>0.6428571428571429</v>
      </c>
      <c r="H54" s="49">
        <v>3.4</v>
      </c>
    </row>
    <row r="55" spans="1:8" x14ac:dyDescent="0.25">
      <c r="A55" s="30"/>
      <c r="B55" s="2" t="s">
        <v>3</v>
      </c>
      <c r="C55" s="3">
        <v>29</v>
      </c>
      <c r="D55" s="3">
        <v>27</v>
      </c>
      <c r="E55" s="8">
        <v>0.93103448275862066</v>
      </c>
      <c r="F55" s="3">
        <v>19</v>
      </c>
      <c r="G55" s="8">
        <v>0.65517241379310343</v>
      </c>
      <c r="H55" s="49">
        <v>2.5555555555555554</v>
      </c>
    </row>
    <row r="56" spans="1:8" x14ac:dyDescent="0.25">
      <c r="A56" s="30"/>
      <c r="B56" s="2" t="s">
        <v>4</v>
      </c>
      <c r="C56" s="3">
        <v>21</v>
      </c>
      <c r="D56" s="3">
        <v>19</v>
      </c>
      <c r="E56" s="8">
        <v>0.90476190476190477</v>
      </c>
      <c r="F56" s="3">
        <v>16</v>
      </c>
      <c r="G56" s="8">
        <v>0.76190476190476186</v>
      </c>
      <c r="H56" s="49">
        <v>3.1052631578947367</v>
      </c>
    </row>
    <row r="57" spans="1:8" x14ac:dyDescent="0.25">
      <c r="A57" s="30"/>
      <c r="B57" s="2" t="s">
        <v>5</v>
      </c>
      <c r="C57" s="3">
        <v>18</v>
      </c>
      <c r="D57" s="3">
        <v>14</v>
      </c>
      <c r="E57" s="8">
        <v>0.77777777777777779</v>
      </c>
      <c r="F57" s="3">
        <v>13</v>
      </c>
      <c r="G57" s="8">
        <v>0.72222222222222221</v>
      </c>
      <c r="H57" s="49">
        <v>3.2142857142857144</v>
      </c>
    </row>
    <row r="58" spans="1:8" ht="30" x14ac:dyDescent="0.25">
      <c r="A58" s="53"/>
      <c r="B58" s="42" t="s">
        <v>37</v>
      </c>
      <c r="C58" s="46" t="s">
        <v>92</v>
      </c>
      <c r="D58" s="46" t="s">
        <v>93</v>
      </c>
      <c r="E58" s="47" t="s">
        <v>94</v>
      </c>
      <c r="F58" s="46" t="s">
        <v>95</v>
      </c>
      <c r="G58" s="47" t="s">
        <v>38</v>
      </c>
      <c r="H58" s="48" t="s">
        <v>96</v>
      </c>
    </row>
    <row r="59" spans="1:8" x14ac:dyDescent="0.25">
      <c r="A59" s="30" t="s">
        <v>50</v>
      </c>
      <c r="B59" s="2" t="s">
        <v>1</v>
      </c>
      <c r="C59" s="3">
        <v>26</v>
      </c>
      <c r="D59" s="3">
        <v>19</v>
      </c>
      <c r="E59" s="8">
        <v>0.73076923076923073</v>
      </c>
      <c r="F59" s="3">
        <v>15</v>
      </c>
      <c r="G59" s="8">
        <v>0.57692307692307687</v>
      </c>
      <c r="H59" s="49">
        <v>2.3684210526315788</v>
      </c>
    </row>
    <row r="60" spans="1:8" x14ac:dyDescent="0.25">
      <c r="A60" s="30"/>
      <c r="B60" s="2" t="s">
        <v>2</v>
      </c>
      <c r="C60" s="3">
        <v>29</v>
      </c>
      <c r="D60" s="3">
        <v>23</v>
      </c>
      <c r="E60" s="8">
        <v>0.7931034482758621</v>
      </c>
      <c r="F60" s="3">
        <v>14</v>
      </c>
      <c r="G60" s="8">
        <v>0.48275862068965519</v>
      </c>
      <c r="H60" s="49">
        <v>2</v>
      </c>
    </row>
    <row r="61" spans="1:8" x14ac:dyDescent="0.25">
      <c r="A61" s="30"/>
      <c r="B61" s="2" t="s">
        <v>3</v>
      </c>
      <c r="C61" s="3" t="s">
        <v>14</v>
      </c>
      <c r="D61" s="3" t="s">
        <v>14</v>
      </c>
      <c r="E61" s="8" t="s">
        <v>14</v>
      </c>
      <c r="F61" s="3" t="s">
        <v>14</v>
      </c>
      <c r="G61" s="8" t="s">
        <v>14</v>
      </c>
      <c r="H61" s="49" t="s">
        <v>14</v>
      </c>
    </row>
    <row r="62" spans="1:8" x14ac:dyDescent="0.25">
      <c r="A62" s="30"/>
      <c r="B62" s="2" t="s">
        <v>4</v>
      </c>
      <c r="C62" s="3" t="s">
        <v>14</v>
      </c>
      <c r="D62" s="3" t="s">
        <v>14</v>
      </c>
      <c r="E62" s="8" t="s">
        <v>14</v>
      </c>
      <c r="F62" s="3" t="s">
        <v>14</v>
      </c>
      <c r="G62" s="8" t="s">
        <v>14</v>
      </c>
      <c r="H62" s="49" t="s">
        <v>14</v>
      </c>
    </row>
    <row r="63" spans="1:8" x14ac:dyDescent="0.25">
      <c r="A63" s="30"/>
      <c r="B63" s="2" t="s">
        <v>5</v>
      </c>
      <c r="C63" s="3" t="s">
        <v>14</v>
      </c>
      <c r="D63" s="3" t="s">
        <v>14</v>
      </c>
      <c r="E63" s="8" t="s">
        <v>14</v>
      </c>
      <c r="F63" s="3" t="s">
        <v>14</v>
      </c>
      <c r="G63" s="8" t="s">
        <v>14</v>
      </c>
      <c r="H63" s="49" t="s">
        <v>14</v>
      </c>
    </row>
    <row r="64" spans="1:8" ht="30" x14ac:dyDescent="0.25">
      <c r="A64" s="53"/>
      <c r="B64" s="42" t="s">
        <v>37</v>
      </c>
      <c r="C64" s="46" t="s">
        <v>92</v>
      </c>
      <c r="D64" s="46" t="s">
        <v>93</v>
      </c>
      <c r="E64" s="47" t="s">
        <v>94</v>
      </c>
      <c r="F64" s="46" t="s">
        <v>95</v>
      </c>
      <c r="G64" s="47" t="s">
        <v>38</v>
      </c>
      <c r="H64" s="48" t="s">
        <v>96</v>
      </c>
    </row>
    <row r="65" spans="1:8" x14ac:dyDescent="0.25">
      <c r="A65" s="30" t="s">
        <v>51</v>
      </c>
      <c r="B65" s="2" t="s">
        <v>1</v>
      </c>
      <c r="C65" s="3">
        <v>2</v>
      </c>
      <c r="D65" s="3">
        <v>2</v>
      </c>
      <c r="E65" s="8">
        <v>1</v>
      </c>
      <c r="F65" s="3">
        <v>2</v>
      </c>
      <c r="G65" s="8">
        <v>1</v>
      </c>
      <c r="H65" s="49">
        <v>4</v>
      </c>
    </row>
    <row r="66" spans="1:8" x14ac:dyDescent="0.25">
      <c r="A66" s="30"/>
      <c r="B66" s="2" t="s">
        <v>2</v>
      </c>
      <c r="C66" s="3" t="s">
        <v>14</v>
      </c>
      <c r="D66" s="3" t="s">
        <v>14</v>
      </c>
      <c r="E66" s="8" t="s">
        <v>14</v>
      </c>
      <c r="F66" s="3" t="s">
        <v>14</v>
      </c>
      <c r="G66" s="8" t="s">
        <v>14</v>
      </c>
      <c r="H66" s="49" t="s">
        <v>14</v>
      </c>
    </row>
    <row r="67" spans="1:8" x14ac:dyDescent="0.25">
      <c r="A67" s="30"/>
      <c r="B67" s="2" t="s">
        <v>3</v>
      </c>
      <c r="C67" s="3">
        <v>1</v>
      </c>
      <c r="D67" s="3">
        <v>1</v>
      </c>
      <c r="E67" s="8">
        <v>1</v>
      </c>
      <c r="F67" s="3">
        <v>1</v>
      </c>
      <c r="G67" s="8">
        <v>1</v>
      </c>
      <c r="H67" s="49">
        <v>4</v>
      </c>
    </row>
    <row r="68" spans="1:8" x14ac:dyDescent="0.25">
      <c r="A68" s="30"/>
      <c r="B68" s="2" t="s">
        <v>4</v>
      </c>
      <c r="C68" s="2" t="s">
        <v>14</v>
      </c>
      <c r="D68" s="2" t="s">
        <v>14</v>
      </c>
      <c r="E68" s="8" t="s">
        <v>14</v>
      </c>
      <c r="F68" s="2" t="s">
        <v>14</v>
      </c>
      <c r="G68" s="8" t="s">
        <v>14</v>
      </c>
      <c r="H68" s="49" t="s">
        <v>14</v>
      </c>
    </row>
    <row r="69" spans="1:8" x14ac:dyDescent="0.25">
      <c r="A69" s="30"/>
      <c r="B69" s="2" t="s">
        <v>5</v>
      </c>
      <c r="C69" s="3" t="s">
        <v>14</v>
      </c>
      <c r="D69" s="3" t="s">
        <v>14</v>
      </c>
      <c r="E69" s="8" t="s">
        <v>14</v>
      </c>
      <c r="F69" s="3" t="s">
        <v>14</v>
      </c>
      <c r="G69" s="8" t="s">
        <v>14</v>
      </c>
      <c r="H69" s="49" t="s">
        <v>14</v>
      </c>
    </row>
    <row r="70" spans="1:8" ht="30" x14ac:dyDescent="0.25">
      <c r="A70" s="53"/>
      <c r="B70" s="42" t="s">
        <v>37</v>
      </c>
      <c r="C70" s="46" t="s">
        <v>92</v>
      </c>
      <c r="D70" s="46" t="s">
        <v>93</v>
      </c>
      <c r="E70" s="47" t="s">
        <v>94</v>
      </c>
      <c r="F70" s="46" t="s">
        <v>95</v>
      </c>
      <c r="G70" s="47" t="s">
        <v>38</v>
      </c>
      <c r="H70" s="48" t="s">
        <v>96</v>
      </c>
    </row>
    <row r="71" spans="1:8" x14ac:dyDescent="0.25">
      <c r="A71" s="30" t="s">
        <v>52</v>
      </c>
      <c r="B71" s="2" t="s">
        <v>1</v>
      </c>
      <c r="C71" s="3">
        <v>40</v>
      </c>
      <c r="D71" s="3">
        <v>31</v>
      </c>
      <c r="E71" s="8">
        <v>0.77500000000000002</v>
      </c>
      <c r="F71" s="3">
        <v>19</v>
      </c>
      <c r="G71" s="8">
        <v>0.47499999999999998</v>
      </c>
      <c r="H71" s="49">
        <v>1.7806451612903229</v>
      </c>
    </row>
    <row r="72" spans="1:8" x14ac:dyDescent="0.25">
      <c r="A72" s="30"/>
      <c r="B72" s="2" t="s">
        <v>2</v>
      </c>
      <c r="C72" s="3">
        <v>26</v>
      </c>
      <c r="D72" s="3">
        <v>19</v>
      </c>
      <c r="E72" s="8">
        <v>0.73076923076923073</v>
      </c>
      <c r="F72" s="3">
        <v>7</v>
      </c>
      <c r="G72" s="8">
        <v>0.26923076923076922</v>
      </c>
      <c r="H72" s="49">
        <v>1.2105263157894737</v>
      </c>
    </row>
    <row r="73" spans="1:8" x14ac:dyDescent="0.25">
      <c r="A73" s="30"/>
      <c r="B73" s="2" t="s">
        <v>3</v>
      </c>
      <c r="C73" s="3">
        <v>43</v>
      </c>
      <c r="D73" s="3">
        <v>25</v>
      </c>
      <c r="E73" s="8">
        <v>0.58139534883720934</v>
      </c>
      <c r="F73" s="3">
        <v>20</v>
      </c>
      <c r="G73" s="8">
        <v>0.46511627906976744</v>
      </c>
      <c r="H73" s="49">
        <v>2.5541666666666663</v>
      </c>
    </row>
    <row r="74" spans="1:8" x14ac:dyDescent="0.25">
      <c r="A74" s="30"/>
      <c r="B74" s="2" t="s">
        <v>4</v>
      </c>
      <c r="C74" s="3">
        <v>28</v>
      </c>
      <c r="D74" s="3">
        <v>23</v>
      </c>
      <c r="E74" s="8">
        <v>0.8214285714285714</v>
      </c>
      <c r="F74" s="3">
        <v>16</v>
      </c>
      <c r="G74" s="8">
        <v>0.5714285714285714</v>
      </c>
      <c r="H74" s="49">
        <v>2.1999999999999997</v>
      </c>
    </row>
    <row r="75" spans="1:8" x14ac:dyDescent="0.25">
      <c r="A75" s="30"/>
      <c r="B75" s="2" t="s">
        <v>5</v>
      </c>
      <c r="C75" s="3">
        <v>26</v>
      </c>
      <c r="D75" s="3">
        <v>18</v>
      </c>
      <c r="E75" s="8">
        <v>0.69230769230769229</v>
      </c>
      <c r="F75" s="3">
        <v>16</v>
      </c>
      <c r="G75" s="8">
        <v>0.61538461538461542</v>
      </c>
      <c r="H75" s="49">
        <v>2.9285714285714284</v>
      </c>
    </row>
    <row r="76" spans="1:8" ht="30" x14ac:dyDescent="0.25">
      <c r="A76" s="53"/>
      <c r="B76" s="42" t="s">
        <v>37</v>
      </c>
      <c r="C76" s="46" t="s">
        <v>92</v>
      </c>
      <c r="D76" s="46" t="s">
        <v>93</v>
      </c>
      <c r="E76" s="47" t="s">
        <v>94</v>
      </c>
      <c r="F76" s="46" t="s">
        <v>95</v>
      </c>
      <c r="G76" s="47" t="s">
        <v>38</v>
      </c>
      <c r="H76" s="48" t="s">
        <v>96</v>
      </c>
    </row>
    <row r="77" spans="1:8" x14ac:dyDescent="0.25">
      <c r="A77" s="30" t="s">
        <v>53</v>
      </c>
      <c r="B77" s="2" t="s">
        <v>1</v>
      </c>
      <c r="C77" s="3">
        <v>16</v>
      </c>
      <c r="D77" s="3">
        <v>12</v>
      </c>
      <c r="E77" s="8">
        <v>0.75</v>
      </c>
      <c r="F77" s="3">
        <v>10</v>
      </c>
      <c r="G77" s="8">
        <v>0.625</v>
      </c>
      <c r="H77" s="49">
        <v>3.3083333333333331</v>
      </c>
    </row>
    <row r="78" spans="1:8" x14ac:dyDescent="0.25">
      <c r="A78" s="30"/>
      <c r="B78" s="2" t="s">
        <v>2</v>
      </c>
      <c r="C78" s="3">
        <v>19</v>
      </c>
      <c r="D78" s="3">
        <v>13</v>
      </c>
      <c r="E78" s="8">
        <v>0.68421052631578949</v>
      </c>
      <c r="F78" s="3">
        <v>10</v>
      </c>
      <c r="G78" s="8">
        <v>0.52631578947368418</v>
      </c>
      <c r="H78" s="49">
        <v>2.3538461538461535</v>
      </c>
    </row>
    <row r="79" spans="1:8" x14ac:dyDescent="0.25">
      <c r="A79" s="30"/>
      <c r="B79" s="2" t="s">
        <v>3</v>
      </c>
      <c r="C79" s="3">
        <v>6</v>
      </c>
      <c r="D79" s="3">
        <v>4</v>
      </c>
      <c r="E79" s="8">
        <v>0.66666666666666663</v>
      </c>
      <c r="F79" s="3">
        <v>3</v>
      </c>
      <c r="G79" s="8">
        <v>0.5</v>
      </c>
      <c r="H79" s="49">
        <v>3</v>
      </c>
    </row>
    <row r="80" spans="1:8" x14ac:dyDescent="0.25">
      <c r="A80" s="30"/>
      <c r="B80" s="2" t="s">
        <v>4</v>
      </c>
      <c r="C80" s="3" t="s">
        <v>14</v>
      </c>
      <c r="D80" s="3" t="s">
        <v>14</v>
      </c>
      <c r="E80" s="8" t="s">
        <v>14</v>
      </c>
      <c r="F80" s="3" t="s">
        <v>14</v>
      </c>
      <c r="G80" s="8" t="s">
        <v>14</v>
      </c>
      <c r="H80" s="49" t="s">
        <v>14</v>
      </c>
    </row>
    <row r="81" spans="1:8" x14ac:dyDescent="0.25">
      <c r="A81" s="30"/>
      <c r="B81" s="2" t="s">
        <v>5</v>
      </c>
      <c r="C81" s="3">
        <v>17</v>
      </c>
      <c r="D81" s="3">
        <v>15</v>
      </c>
      <c r="E81" s="8">
        <v>0.88235294117647056</v>
      </c>
      <c r="F81" s="3">
        <v>13</v>
      </c>
      <c r="G81" s="8">
        <v>0.76470588235294112</v>
      </c>
      <c r="H81" s="49">
        <v>2.6142857142857148</v>
      </c>
    </row>
    <row r="82" spans="1:8" ht="30" x14ac:dyDescent="0.25">
      <c r="A82" s="53"/>
      <c r="B82" s="42" t="s">
        <v>37</v>
      </c>
      <c r="C82" s="46" t="s">
        <v>92</v>
      </c>
      <c r="D82" s="46" t="s">
        <v>93</v>
      </c>
      <c r="E82" s="47" t="s">
        <v>94</v>
      </c>
      <c r="F82" s="46" t="s">
        <v>95</v>
      </c>
      <c r="G82" s="47" t="s">
        <v>38</v>
      </c>
      <c r="H82" s="48" t="s">
        <v>96</v>
      </c>
    </row>
    <row r="83" spans="1:8" x14ac:dyDescent="0.25">
      <c r="A83" s="30" t="s">
        <v>54</v>
      </c>
      <c r="B83" s="2" t="s">
        <v>1</v>
      </c>
      <c r="C83" s="3">
        <v>16</v>
      </c>
      <c r="D83" s="3">
        <v>15</v>
      </c>
      <c r="E83" s="8">
        <v>0.9375</v>
      </c>
      <c r="F83" s="3">
        <v>11</v>
      </c>
      <c r="G83" s="8">
        <v>0.6875</v>
      </c>
      <c r="H83" s="49">
        <v>2.72</v>
      </c>
    </row>
    <row r="84" spans="1:8" x14ac:dyDescent="0.25">
      <c r="A84" s="30"/>
      <c r="B84" s="2" t="s">
        <v>2</v>
      </c>
      <c r="C84" s="3">
        <v>8</v>
      </c>
      <c r="D84" s="3">
        <v>6</v>
      </c>
      <c r="E84" s="8">
        <v>0.75</v>
      </c>
      <c r="F84" s="3">
        <v>5</v>
      </c>
      <c r="G84" s="8">
        <v>0.625</v>
      </c>
      <c r="H84" s="49">
        <v>2.7833333333333332</v>
      </c>
    </row>
    <row r="85" spans="1:8" x14ac:dyDescent="0.25">
      <c r="A85" s="30"/>
      <c r="B85" s="2" t="s">
        <v>3</v>
      </c>
      <c r="C85" s="3">
        <v>8</v>
      </c>
      <c r="D85" s="3">
        <v>8</v>
      </c>
      <c r="E85" s="8">
        <v>1</v>
      </c>
      <c r="F85" s="3">
        <v>8</v>
      </c>
      <c r="G85" s="8">
        <v>1</v>
      </c>
      <c r="H85" s="49">
        <v>4</v>
      </c>
    </row>
    <row r="86" spans="1:8" x14ac:dyDescent="0.25">
      <c r="A86" s="30"/>
      <c r="B86" s="2" t="s">
        <v>4</v>
      </c>
      <c r="C86" s="3">
        <v>8</v>
      </c>
      <c r="D86" s="3">
        <v>7</v>
      </c>
      <c r="E86" s="8">
        <v>0.875</v>
      </c>
      <c r="F86" s="3">
        <v>7</v>
      </c>
      <c r="G86" s="8">
        <v>0.875</v>
      </c>
      <c r="H86" s="49">
        <v>3.7142857142857144</v>
      </c>
    </row>
    <row r="87" spans="1:8" x14ac:dyDescent="0.25">
      <c r="A87" s="30"/>
      <c r="B87" s="2" t="s">
        <v>5</v>
      </c>
      <c r="C87" s="3">
        <v>14</v>
      </c>
      <c r="D87" s="3">
        <v>14</v>
      </c>
      <c r="E87" s="8">
        <v>1</v>
      </c>
      <c r="F87" s="3">
        <v>14</v>
      </c>
      <c r="G87" s="8">
        <v>1</v>
      </c>
      <c r="H87" s="49">
        <v>3.6428571428571428</v>
      </c>
    </row>
    <row r="88" spans="1:8" ht="30" x14ac:dyDescent="0.25">
      <c r="A88" s="53"/>
      <c r="B88" s="42" t="s">
        <v>37</v>
      </c>
      <c r="C88" s="46" t="s">
        <v>92</v>
      </c>
      <c r="D88" s="46" t="s">
        <v>93</v>
      </c>
      <c r="E88" s="47" t="s">
        <v>94</v>
      </c>
      <c r="F88" s="46" t="s">
        <v>95</v>
      </c>
      <c r="G88" s="47" t="s">
        <v>38</v>
      </c>
      <c r="H88" s="48" t="s">
        <v>96</v>
      </c>
    </row>
    <row r="89" spans="1:8" x14ac:dyDescent="0.25">
      <c r="A89" s="30" t="s">
        <v>55</v>
      </c>
      <c r="B89" s="2" t="s">
        <v>1</v>
      </c>
      <c r="C89" s="3">
        <v>8</v>
      </c>
      <c r="D89" s="3">
        <v>6</v>
      </c>
      <c r="E89" s="8">
        <v>0.75</v>
      </c>
      <c r="F89" s="3">
        <v>4</v>
      </c>
      <c r="G89" s="8">
        <v>0.5</v>
      </c>
      <c r="H89" s="49">
        <v>1.7666666666666666</v>
      </c>
    </row>
    <row r="90" spans="1:8" x14ac:dyDescent="0.25">
      <c r="A90" s="30"/>
      <c r="B90" s="2" t="s">
        <v>2</v>
      </c>
      <c r="C90" s="3">
        <v>13</v>
      </c>
      <c r="D90" s="3">
        <v>13</v>
      </c>
      <c r="E90" s="8">
        <v>1</v>
      </c>
      <c r="F90" s="3">
        <v>13</v>
      </c>
      <c r="G90" s="8">
        <v>1</v>
      </c>
      <c r="H90" s="49">
        <v>2.7307692307692308</v>
      </c>
    </row>
    <row r="91" spans="1:8" x14ac:dyDescent="0.25">
      <c r="A91" s="30"/>
      <c r="B91" s="2" t="s">
        <v>3</v>
      </c>
      <c r="C91" s="3">
        <v>3</v>
      </c>
      <c r="D91" s="3">
        <v>3</v>
      </c>
      <c r="E91" s="8">
        <v>1</v>
      </c>
      <c r="F91" s="3">
        <v>3</v>
      </c>
      <c r="G91" s="8">
        <v>1</v>
      </c>
      <c r="H91" s="49">
        <v>2.9</v>
      </c>
    </row>
    <row r="92" spans="1:8" x14ac:dyDescent="0.25">
      <c r="A92" s="30"/>
      <c r="B92" s="2" t="s">
        <v>4</v>
      </c>
      <c r="C92" s="3" t="s">
        <v>14</v>
      </c>
      <c r="D92" s="3" t="s">
        <v>14</v>
      </c>
      <c r="E92" s="8" t="s">
        <v>14</v>
      </c>
      <c r="F92" s="3" t="s">
        <v>14</v>
      </c>
      <c r="G92" s="8" t="s">
        <v>14</v>
      </c>
      <c r="H92" s="49" t="s">
        <v>14</v>
      </c>
    </row>
    <row r="93" spans="1:8" x14ac:dyDescent="0.25">
      <c r="A93" s="30"/>
      <c r="B93" s="2" t="s">
        <v>5</v>
      </c>
      <c r="C93" s="3">
        <v>13</v>
      </c>
      <c r="D93" s="3">
        <v>13</v>
      </c>
      <c r="E93" s="8">
        <v>1</v>
      </c>
      <c r="F93" s="3">
        <v>13</v>
      </c>
      <c r="G93" s="8">
        <v>1</v>
      </c>
      <c r="H93" s="49">
        <v>3.5384615384615383</v>
      </c>
    </row>
    <row r="94" spans="1:8" ht="30" x14ac:dyDescent="0.25">
      <c r="A94" s="23"/>
      <c r="B94" s="42" t="s">
        <v>37</v>
      </c>
      <c r="C94" s="46" t="s">
        <v>92</v>
      </c>
      <c r="D94" s="46" t="s">
        <v>93</v>
      </c>
      <c r="E94" s="47" t="s">
        <v>94</v>
      </c>
      <c r="F94" s="46" t="s">
        <v>95</v>
      </c>
      <c r="G94" s="47" t="s">
        <v>38</v>
      </c>
      <c r="H94" s="48" t="s">
        <v>96</v>
      </c>
    </row>
    <row r="95" spans="1:8" x14ac:dyDescent="0.25">
      <c r="A95" s="30" t="s">
        <v>56</v>
      </c>
      <c r="B95" s="2" t="s">
        <v>1</v>
      </c>
      <c r="C95" s="3">
        <v>10</v>
      </c>
      <c r="D95" s="3">
        <v>10</v>
      </c>
      <c r="E95" s="8">
        <v>1</v>
      </c>
      <c r="F95" s="3">
        <v>7</v>
      </c>
      <c r="G95" s="8">
        <v>0.7</v>
      </c>
      <c r="H95" s="49">
        <v>2.2999999999999998</v>
      </c>
    </row>
    <row r="96" spans="1:8" x14ac:dyDescent="0.25">
      <c r="A96" s="30"/>
      <c r="B96" s="2" t="s">
        <v>2</v>
      </c>
      <c r="C96" s="3">
        <v>15</v>
      </c>
      <c r="D96" s="3">
        <v>11</v>
      </c>
      <c r="E96" s="8">
        <v>0.73333333333333328</v>
      </c>
      <c r="F96" s="3">
        <v>11</v>
      </c>
      <c r="G96" s="8">
        <v>0.73333333333333328</v>
      </c>
      <c r="H96" s="49">
        <v>3.581818181818182</v>
      </c>
    </row>
    <row r="97" spans="1:8" x14ac:dyDescent="0.25">
      <c r="A97" s="30"/>
      <c r="B97" s="2" t="s">
        <v>3</v>
      </c>
      <c r="C97" s="3">
        <v>11</v>
      </c>
      <c r="D97" s="3">
        <v>9</v>
      </c>
      <c r="E97" s="8">
        <v>0.81818181818181823</v>
      </c>
      <c r="F97" s="3">
        <v>9</v>
      </c>
      <c r="G97" s="8">
        <v>0.81818181818181823</v>
      </c>
      <c r="H97" s="49">
        <v>3.5749999999999997</v>
      </c>
    </row>
    <row r="98" spans="1:8" x14ac:dyDescent="0.25">
      <c r="A98" s="30"/>
      <c r="B98" s="2" t="s">
        <v>4</v>
      </c>
      <c r="C98" s="3">
        <v>12</v>
      </c>
      <c r="D98" s="3">
        <v>11</v>
      </c>
      <c r="E98" s="8">
        <v>0.91666666666666663</v>
      </c>
      <c r="F98" s="3">
        <v>9</v>
      </c>
      <c r="G98" s="8">
        <v>0.75</v>
      </c>
      <c r="H98" s="49">
        <v>2.7</v>
      </c>
    </row>
    <row r="99" spans="1:8" x14ac:dyDescent="0.25">
      <c r="A99" s="30"/>
      <c r="B99" s="2" t="s">
        <v>5</v>
      </c>
      <c r="C99" s="3" t="s">
        <v>14</v>
      </c>
      <c r="D99" s="3" t="s">
        <v>14</v>
      </c>
      <c r="E99" s="8" t="s">
        <v>14</v>
      </c>
      <c r="F99" s="3" t="s">
        <v>14</v>
      </c>
      <c r="G99" s="8" t="s">
        <v>14</v>
      </c>
      <c r="H99" s="49" t="s">
        <v>14</v>
      </c>
    </row>
    <row r="100" spans="1:8" ht="30" x14ac:dyDescent="0.25">
      <c r="A100" s="53"/>
      <c r="B100" s="42" t="s">
        <v>37</v>
      </c>
      <c r="C100" s="46" t="s">
        <v>92</v>
      </c>
      <c r="D100" s="46" t="s">
        <v>93</v>
      </c>
      <c r="E100" s="47" t="s">
        <v>94</v>
      </c>
      <c r="F100" s="46" t="s">
        <v>95</v>
      </c>
      <c r="G100" s="47" t="s">
        <v>38</v>
      </c>
      <c r="H100" s="48" t="s">
        <v>96</v>
      </c>
    </row>
    <row r="101" spans="1:8" x14ac:dyDescent="0.25">
      <c r="A101" s="30" t="s">
        <v>57</v>
      </c>
      <c r="B101" s="2" t="s">
        <v>1</v>
      </c>
      <c r="C101" s="3" t="s">
        <v>14</v>
      </c>
      <c r="D101" s="3" t="s">
        <v>14</v>
      </c>
      <c r="E101" s="8" t="s">
        <v>14</v>
      </c>
      <c r="F101" s="3" t="s">
        <v>14</v>
      </c>
      <c r="G101" s="8" t="s">
        <v>14</v>
      </c>
      <c r="H101" s="49" t="s">
        <v>14</v>
      </c>
    </row>
    <row r="102" spans="1:8" x14ac:dyDescent="0.25">
      <c r="A102" s="30"/>
      <c r="B102" s="2" t="s">
        <v>2</v>
      </c>
      <c r="C102" s="3">
        <v>3</v>
      </c>
      <c r="D102" s="3">
        <v>3</v>
      </c>
      <c r="E102" s="8">
        <v>1</v>
      </c>
      <c r="F102" s="3">
        <v>3</v>
      </c>
      <c r="G102" s="8">
        <v>1</v>
      </c>
      <c r="H102" s="49">
        <v>3.5666666666666669</v>
      </c>
    </row>
    <row r="103" spans="1:8" x14ac:dyDescent="0.25">
      <c r="A103" s="30"/>
      <c r="B103" s="2" t="s">
        <v>3</v>
      </c>
      <c r="C103" s="3">
        <v>1</v>
      </c>
      <c r="D103" s="3">
        <v>1</v>
      </c>
      <c r="E103" s="8">
        <v>1</v>
      </c>
      <c r="F103" s="3">
        <v>1</v>
      </c>
      <c r="G103" s="8">
        <v>1</v>
      </c>
      <c r="H103" s="49">
        <v>3</v>
      </c>
    </row>
    <row r="104" spans="1:8" x14ac:dyDescent="0.25">
      <c r="A104" s="30"/>
      <c r="B104" s="2" t="s">
        <v>4</v>
      </c>
      <c r="C104" s="3" t="s">
        <v>14</v>
      </c>
      <c r="D104" s="3" t="s">
        <v>14</v>
      </c>
      <c r="E104" s="8" t="s">
        <v>14</v>
      </c>
      <c r="F104" s="3" t="s">
        <v>14</v>
      </c>
      <c r="G104" s="8" t="s">
        <v>14</v>
      </c>
      <c r="H104" s="49" t="s">
        <v>14</v>
      </c>
    </row>
    <row r="105" spans="1:8" x14ac:dyDescent="0.25">
      <c r="A105" s="30"/>
      <c r="B105" s="2" t="s">
        <v>5</v>
      </c>
      <c r="C105" s="3" t="s">
        <v>14</v>
      </c>
      <c r="D105" s="3" t="s">
        <v>14</v>
      </c>
      <c r="E105" s="8" t="s">
        <v>14</v>
      </c>
      <c r="F105" s="3" t="s">
        <v>14</v>
      </c>
      <c r="G105" s="8" t="s">
        <v>14</v>
      </c>
      <c r="H105" s="49" t="s">
        <v>14</v>
      </c>
    </row>
    <row r="106" spans="1:8" ht="30" x14ac:dyDescent="0.25">
      <c r="A106" s="53"/>
      <c r="B106" s="42" t="s">
        <v>37</v>
      </c>
      <c r="C106" s="46" t="s">
        <v>92</v>
      </c>
      <c r="D106" s="46" t="s">
        <v>93</v>
      </c>
      <c r="E106" s="47" t="s">
        <v>94</v>
      </c>
      <c r="F106" s="46" t="s">
        <v>95</v>
      </c>
      <c r="G106" s="47" t="s">
        <v>38</v>
      </c>
      <c r="H106" s="48" t="s">
        <v>96</v>
      </c>
    </row>
    <row r="107" spans="1:8" x14ac:dyDescent="0.25">
      <c r="A107" s="30" t="s">
        <v>58</v>
      </c>
      <c r="B107" s="2" t="s">
        <v>1</v>
      </c>
      <c r="C107" s="3" t="s">
        <v>14</v>
      </c>
      <c r="D107" s="3" t="s">
        <v>14</v>
      </c>
      <c r="E107" s="8" t="s">
        <v>14</v>
      </c>
      <c r="F107" s="3" t="s">
        <v>14</v>
      </c>
      <c r="G107" s="8" t="s">
        <v>14</v>
      </c>
      <c r="H107" s="49" t="s">
        <v>14</v>
      </c>
    </row>
    <row r="108" spans="1:8" x14ac:dyDescent="0.25">
      <c r="A108" s="30"/>
      <c r="B108" s="2" t="s">
        <v>2</v>
      </c>
      <c r="C108" s="3" t="s">
        <v>14</v>
      </c>
      <c r="D108" s="3" t="s">
        <v>14</v>
      </c>
      <c r="E108" s="8" t="s">
        <v>14</v>
      </c>
      <c r="F108" s="3" t="s">
        <v>14</v>
      </c>
      <c r="G108" s="8" t="s">
        <v>14</v>
      </c>
      <c r="H108" s="49" t="s">
        <v>14</v>
      </c>
    </row>
    <row r="109" spans="1:8" x14ac:dyDescent="0.25">
      <c r="A109" s="30"/>
      <c r="B109" s="2" t="s">
        <v>3</v>
      </c>
      <c r="C109" s="3" t="s">
        <v>14</v>
      </c>
      <c r="D109" s="3" t="s">
        <v>14</v>
      </c>
      <c r="E109" s="8" t="s">
        <v>14</v>
      </c>
      <c r="F109" s="3" t="s">
        <v>14</v>
      </c>
      <c r="G109" s="8" t="s">
        <v>14</v>
      </c>
      <c r="H109" s="49" t="s">
        <v>14</v>
      </c>
    </row>
    <row r="110" spans="1:8" x14ac:dyDescent="0.25">
      <c r="A110" s="30"/>
      <c r="B110" s="2" t="s">
        <v>4</v>
      </c>
      <c r="C110" s="2" t="s">
        <v>14</v>
      </c>
      <c r="D110" s="2" t="s">
        <v>14</v>
      </c>
      <c r="E110" s="8" t="s">
        <v>14</v>
      </c>
      <c r="F110" s="2" t="s">
        <v>14</v>
      </c>
      <c r="G110" s="8" t="s">
        <v>14</v>
      </c>
      <c r="H110" s="49" t="s">
        <v>14</v>
      </c>
    </row>
    <row r="111" spans="1:8" x14ac:dyDescent="0.25">
      <c r="A111" s="30"/>
      <c r="B111" s="2" t="s">
        <v>5</v>
      </c>
      <c r="C111" s="3">
        <v>8</v>
      </c>
      <c r="D111" s="3">
        <v>7</v>
      </c>
      <c r="E111" s="8">
        <v>0.875</v>
      </c>
      <c r="F111" s="3">
        <v>6</v>
      </c>
      <c r="G111" s="8">
        <v>0.75</v>
      </c>
      <c r="H111" s="49">
        <v>3.4285714285714284</v>
      </c>
    </row>
    <row r="112" spans="1:8" ht="30" x14ac:dyDescent="0.25">
      <c r="A112" s="53"/>
      <c r="B112" s="42" t="s">
        <v>37</v>
      </c>
      <c r="C112" s="46" t="s">
        <v>92</v>
      </c>
      <c r="D112" s="46" t="s">
        <v>93</v>
      </c>
      <c r="E112" s="47" t="s">
        <v>94</v>
      </c>
      <c r="F112" s="46" t="s">
        <v>95</v>
      </c>
      <c r="G112" s="47" t="s">
        <v>38</v>
      </c>
      <c r="H112" s="48" t="s">
        <v>96</v>
      </c>
    </row>
    <row r="113" spans="1:8" x14ac:dyDescent="0.25">
      <c r="A113" s="30" t="s">
        <v>59</v>
      </c>
      <c r="B113" s="2" t="s">
        <v>1</v>
      </c>
      <c r="C113" s="3" t="s">
        <v>14</v>
      </c>
      <c r="D113" s="3" t="s">
        <v>14</v>
      </c>
      <c r="E113" s="8" t="s">
        <v>14</v>
      </c>
      <c r="F113" s="3" t="s">
        <v>14</v>
      </c>
      <c r="G113" s="8" t="s">
        <v>14</v>
      </c>
      <c r="H113" s="49" t="s">
        <v>14</v>
      </c>
    </row>
    <row r="114" spans="1:8" x14ac:dyDescent="0.25">
      <c r="A114" s="30"/>
      <c r="B114" s="2" t="s">
        <v>2</v>
      </c>
      <c r="C114" s="3">
        <v>6</v>
      </c>
      <c r="D114" s="3">
        <v>5</v>
      </c>
      <c r="E114" s="8">
        <v>0.83333333333333337</v>
      </c>
      <c r="F114" s="3">
        <v>5</v>
      </c>
      <c r="G114" s="8">
        <v>0.83333333333333337</v>
      </c>
      <c r="H114" s="49">
        <v>2.86</v>
      </c>
    </row>
    <row r="115" spans="1:8" x14ac:dyDescent="0.25">
      <c r="A115" s="30"/>
      <c r="B115" s="2" t="s">
        <v>3</v>
      </c>
      <c r="C115" s="3">
        <v>4</v>
      </c>
      <c r="D115" s="3">
        <v>2</v>
      </c>
      <c r="E115" s="8">
        <v>0.5</v>
      </c>
      <c r="F115" s="3">
        <v>2</v>
      </c>
      <c r="G115" s="8">
        <v>0.5</v>
      </c>
      <c r="H115" s="49">
        <v>4</v>
      </c>
    </row>
    <row r="116" spans="1:8" x14ac:dyDescent="0.25">
      <c r="A116" s="30"/>
      <c r="B116" s="2" t="s">
        <v>4</v>
      </c>
      <c r="C116" s="3">
        <v>2</v>
      </c>
      <c r="D116" s="3">
        <v>1</v>
      </c>
      <c r="E116" s="8">
        <v>0.5</v>
      </c>
      <c r="F116" s="3">
        <v>1</v>
      </c>
      <c r="G116" s="8">
        <v>0.5</v>
      </c>
      <c r="H116" s="49">
        <v>4</v>
      </c>
    </row>
    <row r="117" spans="1:8" x14ac:dyDescent="0.25">
      <c r="A117" s="30"/>
      <c r="B117" s="2" t="s">
        <v>5</v>
      </c>
      <c r="C117" s="3" t="s">
        <v>14</v>
      </c>
      <c r="D117" s="3" t="s">
        <v>14</v>
      </c>
      <c r="E117" s="8" t="s">
        <v>14</v>
      </c>
      <c r="F117" s="3" t="s">
        <v>14</v>
      </c>
      <c r="G117" s="8" t="s">
        <v>14</v>
      </c>
      <c r="H117" s="49" t="s">
        <v>14</v>
      </c>
    </row>
    <row r="118" spans="1:8" ht="30" x14ac:dyDescent="0.25">
      <c r="A118" s="53"/>
      <c r="B118" s="42" t="s">
        <v>37</v>
      </c>
      <c r="C118" s="46" t="s">
        <v>92</v>
      </c>
      <c r="D118" s="46" t="s">
        <v>93</v>
      </c>
      <c r="E118" s="47" t="s">
        <v>94</v>
      </c>
      <c r="F118" s="46" t="s">
        <v>95</v>
      </c>
      <c r="G118" s="47" t="s">
        <v>38</v>
      </c>
      <c r="H118" s="48" t="s">
        <v>96</v>
      </c>
    </row>
    <row r="119" spans="1:8" x14ac:dyDescent="0.25">
      <c r="A119" s="30" t="s">
        <v>60</v>
      </c>
      <c r="B119" s="2" t="s">
        <v>1</v>
      </c>
      <c r="C119" s="3">
        <v>23</v>
      </c>
      <c r="D119" s="3">
        <v>17</v>
      </c>
      <c r="E119" s="8">
        <v>0.73913043478260865</v>
      </c>
      <c r="F119" s="3">
        <v>15</v>
      </c>
      <c r="G119" s="8">
        <v>0.65217391304347827</v>
      </c>
      <c r="H119" s="49">
        <v>3.4529411764705884</v>
      </c>
    </row>
    <row r="120" spans="1:8" x14ac:dyDescent="0.25">
      <c r="A120" s="30"/>
      <c r="B120" s="2" t="s">
        <v>2</v>
      </c>
      <c r="C120" s="3">
        <v>14</v>
      </c>
      <c r="D120" s="3">
        <v>11</v>
      </c>
      <c r="E120" s="8">
        <v>0.7857142857142857</v>
      </c>
      <c r="F120" s="3">
        <v>10</v>
      </c>
      <c r="G120" s="8">
        <v>0.7142857142857143</v>
      </c>
      <c r="H120" s="49">
        <v>3.2</v>
      </c>
    </row>
    <row r="121" spans="1:8" x14ac:dyDescent="0.25">
      <c r="A121" s="30"/>
      <c r="B121" s="2" t="s">
        <v>3</v>
      </c>
      <c r="C121" s="3">
        <v>77</v>
      </c>
      <c r="D121" s="3">
        <v>53</v>
      </c>
      <c r="E121" s="8">
        <v>0.68831168831168832</v>
      </c>
      <c r="F121" s="3">
        <v>39</v>
      </c>
      <c r="G121" s="8">
        <v>0.50649350649350644</v>
      </c>
      <c r="H121" s="49">
        <v>2.648076923076923</v>
      </c>
    </row>
    <row r="122" spans="1:8" x14ac:dyDescent="0.25">
      <c r="A122" s="30"/>
      <c r="B122" s="2" t="s">
        <v>4</v>
      </c>
      <c r="C122" s="3">
        <v>43</v>
      </c>
      <c r="D122" s="3">
        <v>27</v>
      </c>
      <c r="E122" s="8">
        <v>0.62790697674418605</v>
      </c>
      <c r="F122" s="3">
        <v>18</v>
      </c>
      <c r="G122" s="8">
        <v>0.41860465116279072</v>
      </c>
      <c r="H122" s="49">
        <v>2.2851851851851852</v>
      </c>
    </row>
    <row r="123" spans="1:8" x14ac:dyDescent="0.25">
      <c r="A123" s="30"/>
      <c r="B123" s="2" t="s">
        <v>5</v>
      </c>
      <c r="C123" s="3">
        <v>43</v>
      </c>
      <c r="D123" s="3">
        <v>29</v>
      </c>
      <c r="E123" s="8">
        <v>0.67441860465116277</v>
      </c>
      <c r="F123" s="3">
        <v>26</v>
      </c>
      <c r="G123" s="8">
        <v>0.60465116279069764</v>
      </c>
      <c r="H123" s="49">
        <v>3.113793103448276</v>
      </c>
    </row>
    <row r="124" spans="1:8" ht="30" x14ac:dyDescent="0.25">
      <c r="A124" s="53"/>
      <c r="B124" s="42" t="s">
        <v>37</v>
      </c>
      <c r="C124" s="46" t="s">
        <v>92</v>
      </c>
      <c r="D124" s="46" t="s">
        <v>93</v>
      </c>
      <c r="E124" s="47" t="s">
        <v>94</v>
      </c>
      <c r="F124" s="46" t="s">
        <v>95</v>
      </c>
      <c r="G124" s="47" t="s">
        <v>38</v>
      </c>
      <c r="H124" s="48" t="s">
        <v>96</v>
      </c>
    </row>
    <row r="125" spans="1:8" x14ac:dyDescent="0.25">
      <c r="A125" s="30" t="s">
        <v>61</v>
      </c>
      <c r="B125" s="2" t="s">
        <v>1</v>
      </c>
      <c r="C125" s="3">
        <v>66</v>
      </c>
      <c r="D125" s="3">
        <v>55</v>
      </c>
      <c r="E125" s="8">
        <v>0.83333333333333337</v>
      </c>
      <c r="F125" s="3">
        <v>48</v>
      </c>
      <c r="G125" s="8">
        <v>0.72727272727272729</v>
      </c>
      <c r="H125" s="49">
        <v>3.1454545454545455</v>
      </c>
    </row>
    <row r="126" spans="1:8" x14ac:dyDescent="0.25">
      <c r="A126" s="30"/>
      <c r="B126" s="2" t="s">
        <v>2</v>
      </c>
      <c r="C126" s="3">
        <v>56</v>
      </c>
      <c r="D126" s="3">
        <v>46</v>
      </c>
      <c r="E126" s="8">
        <v>0.8214285714285714</v>
      </c>
      <c r="F126" s="3">
        <v>40</v>
      </c>
      <c r="G126" s="8">
        <v>0.7142857142857143</v>
      </c>
      <c r="H126" s="49">
        <v>2.9108695652173915</v>
      </c>
    </row>
    <row r="127" spans="1:8" x14ac:dyDescent="0.25">
      <c r="A127" s="30"/>
      <c r="B127" s="2" t="s">
        <v>3</v>
      </c>
      <c r="C127" s="3" t="s">
        <v>14</v>
      </c>
      <c r="D127" s="3" t="s">
        <v>14</v>
      </c>
      <c r="E127" s="8" t="s">
        <v>14</v>
      </c>
      <c r="F127" s="3" t="s">
        <v>14</v>
      </c>
      <c r="G127" s="8" t="s">
        <v>14</v>
      </c>
      <c r="H127" s="49" t="s">
        <v>14</v>
      </c>
    </row>
    <row r="128" spans="1:8" x14ac:dyDescent="0.25">
      <c r="A128" s="30"/>
      <c r="B128" s="2" t="s">
        <v>4</v>
      </c>
      <c r="C128" s="3" t="s">
        <v>14</v>
      </c>
      <c r="D128" s="3" t="s">
        <v>14</v>
      </c>
      <c r="E128" s="8" t="s">
        <v>14</v>
      </c>
      <c r="F128" s="3" t="s">
        <v>14</v>
      </c>
      <c r="G128" s="8" t="s">
        <v>14</v>
      </c>
      <c r="H128" s="49" t="s">
        <v>14</v>
      </c>
    </row>
    <row r="129" spans="1:8" x14ac:dyDescent="0.25">
      <c r="A129" s="30"/>
      <c r="B129" s="2" t="s">
        <v>5</v>
      </c>
      <c r="C129" s="3" t="s">
        <v>14</v>
      </c>
      <c r="D129" s="3" t="s">
        <v>14</v>
      </c>
      <c r="E129" s="8" t="s">
        <v>14</v>
      </c>
      <c r="F129" s="3" t="s">
        <v>14</v>
      </c>
      <c r="G129" s="8" t="s">
        <v>14</v>
      </c>
      <c r="H129" s="49" t="s">
        <v>14</v>
      </c>
    </row>
    <row r="130" spans="1:8" ht="30" x14ac:dyDescent="0.25">
      <c r="A130" s="53"/>
      <c r="B130" s="42" t="s">
        <v>37</v>
      </c>
      <c r="C130" s="46" t="s">
        <v>92</v>
      </c>
      <c r="D130" s="46" t="s">
        <v>93</v>
      </c>
      <c r="E130" s="47" t="s">
        <v>94</v>
      </c>
      <c r="F130" s="46" t="s">
        <v>95</v>
      </c>
      <c r="G130" s="47" t="s">
        <v>38</v>
      </c>
      <c r="H130" s="48" t="s">
        <v>96</v>
      </c>
    </row>
    <row r="131" spans="1:8" x14ac:dyDescent="0.25">
      <c r="A131" s="30" t="s">
        <v>62</v>
      </c>
      <c r="B131" s="2" t="s">
        <v>1</v>
      </c>
      <c r="C131" s="3" t="s">
        <v>14</v>
      </c>
      <c r="D131" s="3" t="s">
        <v>14</v>
      </c>
      <c r="E131" s="8" t="s">
        <v>14</v>
      </c>
      <c r="F131" s="3" t="s">
        <v>14</v>
      </c>
      <c r="G131" s="8" t="s">
        <v>14</v>
      </c>
      <c r="H131" s="49" t="s">
        <v>14</v>
      </c>
    </row>
    <row r="132" spans="1:8" x14ac:dyDescent="0.25">
      <c r="A132" s="30"/>
      <c r="B132" s="2" t="s">
        <v>2</v>
      </c>
      <c r="C132" s="3" t="s">
        <v>14</v>
      </c>
      <c r="D132" s="3" t="s">
        <v>14</v>
      </c>
      <c r="E132" s="8" t="s">
        <v>14</v>
      </c>
      <c r="F132" s="3" t="s">
        <v>14</v>
      </c>
      <c r="G132" s="8" t="s">
        <v>14</v>
      </c>
      <c r="H132" s="49" t="s">
        <v>14</v>
      </c>
    </row>
    <row r="133" spans="1:8" x14ac:dyDescent="0.25">
      <c r="A133" s="30"/>
      <c r="B133" s="2" t="s">
        <v>3</v>
      </c>
      <c r="C133" s="3">
        <v>7</v>
      </c>
      <c r="D133" s="3">
        <v>4</v>
      </c>
      <c r="E133" s="8">
        <v>0.5714285714285714</v>
      </c>
      <c r="F133" s="3">
        <v>4</v>
      </c>
      <c r="G133" s="8">
        <v>0.5714285714285714</v>
      </c>
      <c r="H133" s="49">
        <v>3.75</v>
      </c>
    </row>
    <row r="134" spans="1:8" x14ac:dyDescent="0.25">
      <c r="A134" s="30"/>
      <c r="B134" s="2" t="s">
        <v>4</v>
      </c>
      <c r="C134" s="3" t="s">
        <v>14</v>
      </c>
      <c r="D134" s="3" t="s">
        <v>14</v>
      </c>
      <c r="E134" s="8" t="s">
        <v>14</v>
      </c>
      <c r="F134" s="3" t="s">
        <v>14</v>
      </c>
      <c r="G134" s="8" t="s">
        <v>14</v>
      </c>
      <c r="H134" s="49" t="s">
        <v>14</v>
      </c>
    </row>
    <row r="135" spans="1:8" x14ac:dyDescent="0.25">
      <c r="A135" s="30"/>
      <c r="B135" s="2" t="s">
        <v>5</v>
      </c>
      <c r="C135" s="3" t="s">
        <v>14</v>
      </c>
      <c r="D135" s="3" t="s">
        <v>14</v>
      </c>
      <c r="E135" s="8" t="s">
        <v>14</v>
      </c>
      <c r="F135" s="3" t="s">
        <v>14</v>
      </c>
      <c r="G135" s="8" t="s">
        <v>14</v>
      </c>
      <c r="H135" s="49" t="s">
        <v>14</v>
      </c>
    </row>
    <row r="136" spans="1:8" ht="30" x14ac:dyDescent="0.25">
      <c r="A136" s="23"/>
      <c r="B136" s="42" t="s">
        <v>37</v>
      </c>
      <c r="C136" s="46" t="s">
        <v>92</v>
      </c>
      <c r="D136" s="46" t="s">
        <v>93</v>
      </c>
      <c r="E136" s="47" t="s">
        <v>94</v>
      </c>
      <c r="F136" s="46" t="s">
        <v>95</v>
      </c>
      <c r="G136" s="47" t="s">
        <v>38</v>
      </c>
      <c r="H136" s="48" t="s">
        <v>96</v>
      </c>
    </row>
    <row r="137" spans="1:8" x14ac:dyDescent="0.25">
      <c r="A137" s="31" t="s">
        <v>63</v>
      </c>
      <c r="B137" s="2" t="s">
        <v>1</v>
      </c>
      <c r="C137" s="3" t="s">
        <v>14</v>
      </c>
      <c r="D137" s="3" t="s">
        <v>14</v>
      </c>
      <c r="E137" s="8" t="s">
        <v>14</v>
      </c>
      <c r="F137" s="3" t="s">
        <v>14</v>
      </c>
      <c r="G137" s="8" t="s">
        <v>14</v>
      </c>
      <c r="H137" s="49" t="s">
        <v>14</v>
      </c>
    </row>
    <row r="138" spans="1:8" x14ac:dyDescent="0.25">
      <c r="A138" s="31"/>
      <c r="B138" s="2" t="s">
        <v>2</v>
      </c>
      <c r="C138" s="3">
        <v>21</v>
      </c>
      <c r="D138" s="3">
        <v>18</v>
      </c>
      <c r="E138" s="8">
        <v>0.8571428571428571</v>
      </c>
      <c r="F138" s="3">
        <v>17</v>
      </c>
      <c r="G138" s="8">
        <v>0.80952380952380953</v>
      </c>
      <c r="H138" s="49">
        <v>3.3722222222222222</v>
      </c>
    </row>
    <row r="139" spans="1:8" x14ac:dyDescent="0.25">
      <c r="A139" s="31"/>
      <c r="B139" s="2" t="s">
        <v>3</v>
      </c>
      <c r="C139" s="3" t="s">
        <v>14</v>
      </c>
      <c r="D139" s="3" t="s">
        <v>14</v>
      </c>
      <c r="E139" s="8" t="s">
        <v>14</v>
      </c>
      <c r="F139" s="3" t="s">
        <v>14</v>
      </c>
      <c r="G139" s="8" t="s">
        <v>14</v>
      </c>
      <c r="H139" s="49" t="s">
        <v>14</v>
      </c>
    </row>
    <row r="140" spans="1:8" x14ac:dyDescent="0.25">
      <c r="A140" s="31"/>
      <c r="B140" s="2" t="s">
        <v>4</v>
      </c>
      <c r="C140" s="3">
        <v>9</v>
      </c>
      <c r="D140" s="3">
        <v>8</v>
      </c>
      <c r="E140" s="8">
        <v>0.88888888888888884</v>
      </c>
      <c r="F140" s="3">
        <v>7</v>
      </c>
      <c r="G140" s="8">
        <v>0.77777777777777779</v>
      </c>
      <c r="H140" s="49">
        <v>2.75</v>
      </c>
    </row>
    <row r="141" spans="1:8" x14ac:dyDescent="0.25">
      <c r="A141" s="31"/>
      <c r="B141" s="2" t="s">
        <v>5</v>
      </c>
      <c r="C141" s="3">
        <v>10</v>
      </c>
      <c r="D141" s="3">
        <v>10</v>
      </c>
      <c r="E141" s="8">
        <v>1</v>
      </c>
      <c r="F141" s="3">
        <v>9</v>
      </c>
      <c r="G141" s="8">
        <v>0.9</v>
      </c>
      <c r="H141" s="49">
        <v>3.6</v>
      </c>
    </row>
    <row r="142" spans="1:8" ht="30" x14ac:dyDescent="0.25">
      <c r="A142" s="53"/>
      <c r="B142" s="42" t="s">
        <v>37</v>
      </c>
      <c r="C142" s="46" t="s">
        <v>92</v>
      </c>
      <c r="D142" s="46" t="s">
        <v>93</v>
      </c>
      <c r="E142" s="47" t="s">
        <v>94</v>
      </c>
      <c r="F142" s="46" t="s">
        <v>95</v>
      </c>
      <c r="G142" s="47" t="s">
        <v>38</v>
      </c>
      <c r="H142" s="48" t="s">
        <v>96</v>
      </c>
    </row>
    <row r="143" spans="1:8" x14ac:dyDescent="0.25">
      <c r="A143" s="30" t="s">
        <v>64</v>
      </c>
      <c r="B143" s="2" t="s">
        <v>1</v>
      </c>
      <c r="C143" s="3">
        <v>21</v>
      </c>
      <c r="D143" s="3">
        <v>18</v>
      </c>
      <c r="E143" s="8">
        <v>0.8571428571428571</v>
      </c>
      <c r="F143" s="3">
        <v>18</v>
      </c>
      <c r="G143" s="8">
        <v>0.8571428571428571</v>
      </c>
      <c r="H143" s="49">
        <v>3.3999999999999995</v>
      </c>
    </row>
    <row r="144" spans="1:8" x14ac:dyDescent="0.25">
      <c r="A144" s="30"/>
      <c r="B144" s="2" t="s">
        <v>2</v>
      </c>
      <c r="C144" s="3" t="s">
        <v>14</v>
      </c>
      <c r="D144" s="3" t="s">
        <v>14</v>
      </c>
      <c r="E144" s="8" t="s">
        <v>14</v>
      </c>
      <c r="F144" s="3" t="s">
        <v>14</v>
      </c>
      <c r="G144" s="8" t="s">
        <v>14</v>
      </c>
      <c r="H144" s="49" t="s">
        <v>14</v>
      </c>
    </row>
    <row r="145" spans="1:8" x14ac:dyDescent="0.25">
      <c r="A145" s="30"/>
      <c r="B145" s="2" t="s">
        <v>3</v>
      </c>
      <c r="C145" s="3">
        <v>16</v>
      </c>
      <c r="D145" s="3">
        <v>14</v>
      </c>
      <c r="E145" s="8">
        <v>0.875</v>
      </c>
      <c r="F145" s="3">
        <v>14</v>
      </c>
      <c r="G145" s="8">
        <v>0.875</v>
      </c>
      <c r="H145" s="49">
        <v>3.2428571428571424</v>
      </c>
    </row>
    <row r="146" spans="1:8" x14ac:dyDescent="0.25">
      <c r="A146" s="30"/>
      <c r="B146" s="2" t="s">
        <v>4</v>
      </c>
      <c r="C146" s="3" t="s">
        <v>14</v>
      </c>
      <c r="D146" s="3" t="s">
        <v>14</v>
      </c>
      <c r="E146" s="8" t="s">
        <v>14</v>
      </c>
      <c r="F146" s="3" t="s">
        <v>14</v>
      </c>
      <c r="G146" s="8" t="s">
        <v>14</v>
      </c>
      <c r="H146" s="49" t="s">
        <v>14</v>
      </c>
    </row>
    <row r="147" spans="1:8" x14ac:dyDescent="0.25">
      <c r="A147" s="30"/>
      <c r="B147" s="2" t="s">
        <v>5</v>
      </c>
      <c r="C147" s="3" t="s">
        <v>14</v>
      </c>
      <c r="D147" s="3" t="s">
        <v>14</v>
      </c>
      <c r="E147" s="8" t="s">
        <v>14</v>
      </c>
      <c r="F147" s="3" t="s">
        <v>14</v>
      </c>
      <c r="G147" s="8" t="s">
        <v>14</v>
      </c>
      <c r="H147" s="49" t="s">
        <v>14</v>
      </c>
    </row>
    <row r="148" spans="1:8" ht="30" x14ac:dyDescent="0.25">
      <c r="A148" s="53"/>
      <c r="B148" s="42" t="s">
        <v>37</v>
      </c>
      <c r="C148" s="46" t="s">
        <v>92</v>
      </c>
      <c r="D148" s="46" t="s">
        <v>93</v>
      </c>
      <c r="E148" s="47" t="s">
        <v>94</v>
      </c>
      <c r="F148" s="46" t="s">
        <v>95</v>
      </c>
      <c r="G148" s="47" t="s">
        <v>38</v>
      </c>
      <c r="H148" s="48" t="s">
        <v>96</v>
      </c>
    </row>
    <row r="149" spans="1:8" x14ac:dyDescent="0.25">
      <c r="A149" s="30" t="s">
        <v>65</v>
      </c>
      <c r="B149" s="2" t="s">
        <v>1</v>
      </c>
      <c r="C149" s="3">
        <v>23</v>
      </c>
      <c r="D149" s="3">
        <v>17</v>
      </c>
      <c r="E149" s="8">
        <v>0.73913043478260865</v>
      </c>
      <c r="F149" s="3">
        <v>17</v>
      </c>
      <c r="G149" s="8">
        <v>0.73913043478260865</v>
      </c>
      <c r="H149" s="49">
        <v>4</v>
      </c>
    </row>
    <row r="150" spans="1:8" x14ac:dyDescent="0.25">
      <c r="A150" s="30"/>
      <c r="B150" s="2" t="s">
        <v>2</v>
      </c>
      <c r="C150" s="3">
        <v>17</v>
      </c>
      <c r="D150" s="3">
        <v>14</v>
      </c>
      <c r="E150" s="8">
        <v>0.82352941176470584</v>
      </c>
      <c r="F150" s="3">
        <v>13</v>
      </c>
      <c r="G150" s="8">
        <v>0.76470588235294112</v>
      </c>
      <c r="H150" s="49">
        <v>3.6428571428571428</v>
      </c>
    </row>
    <row r="151" spans="1:8" x14ac:dyDescent="0.25">
      <c r="A151" s="30"/>
      <c r="B151" s="2" t="s">
        <v>3</v>
      </c>
      <c r="C151" s="3">
        <v>14</v>
      </c>
      <c r="D151" s="3">
        <v>11</v>
      </c>
      <c r="E151" s="8">
        <v>0.7857142857142857</v>
      </c>
      <c r="F151" s="3">
        <v>9</v>
      </c>
      <c r="G151" s="8">
        <v>0.6428571428571429</v>
      </c>
      <c r="H151" s="49">
        <v>3.0727272727272732</v>
      </c>
    </row>
    <row r="152" spans="1:8" x14ac:dyDescent="0.25">
      <c r="A152" s="30"/>
      <c r="B152" s="2" t="s">
        <v>4</v>
      </c>
      <c r="C152" s="2" t="s">
        <v>14</v>
      </c>
      <c r="D152" s="2" t="s">
        <v>14</v>
      </c>
      <c r="E152" s="8" t="s">
        <v>14</v>
      </c>
      <c r="F152" s="2" t="s">
        <v>14</v>
      </c>
      <c r="G152" s="8" t="s">
        <v>14</v>
      </c>
      <c r="H152" s="49" t="s">
        <v>14</v>
      </c>
    </row>
    <row r="153" spans="1:8" x14ac:dyDescent="0.25">
      <c r="A153" s="30"/>
      <c r="B153" s="2" t="s">
        <v>5</v>
      </c>
      <c r="C153" s="3" t="s">
        <v>14</v>
      </c>
      <c r="D153" s="3" t="s">
        <v>14</v>
      </c>
      <c r="E153" s="8" t="s">
        <v>14</v>
      </c>
      <c r="F153" s="3" t="s">
        <v>14</v>
      </c>
      <c r="G153" s="8" t="s">
        <v>14</v>
      </c>
      <c r="H153" s="49" t="s">
        <v>14</v>
      </c>
    </row>
    <row r="154" spans="1:8" ht="30" x14ac:dyDescent="0.25">
      <c r="A154" s="53"/>
      <c r="B154" s="42" t="s">
        <v>37</v>
      </c>
      <c r="C154" s="46" t="s">
        <v>92</v>
      </c>
      <c r="D154" s="46" t="s">
        <v>93</v>
      </c>
      <c r="E154" s="47" t="s">
        <v>94</v>
      </c>
      <c r="F154" s="46" t="s">
        <v>95</v>
      </c>
      <c r="G154" s="47" t="s">
        <v>38</v>
      </c>
      <c r="H154" s="48" t="s">
        <v>96</v>
      </c>
    </row>
    <row r="155" spans="1:8" x14ac:dyDescent="0.25">
      <c r="A155" s="30" t="s">
        <v>66</v>
      </c>
      <c r="B155" s="2" t="s">
        <v>1</v>
      </c>
      <c r="C155" s="3" t="s">
        <v>14</v>
      </c>
      <c r="D155" s="3" t="s">
        <v>14</v>
      </c>
      <c r="E155" s="8" t="s">
        <v>14</v>
      </c>
      <c r="F155" s="3" t="s">
        <v>14</v>
      </c>
      <c r="G155" s="8" t="s">
        <v>14</v>
      </c>
      <c r="H155" s="49" t="s">
        <v>14</v>
      </c>
    </row>
    <row r="156" spans="1:8" x14ac:dyDescent="0.25">
      <c r="A156" s="30"/>
      <c r="B156" s="2" t="s">
        <v>2</v>
      </c>
      <c r="C156" s="3" t="s">
        <v>14</v>
      </c>
      <c r="D156" s="3" t="s">
        <v>14</v>
      </c>
      <c r="E156" s="8" t="s">
        <v>14</v>
      </c>
      <c r="F156" s="3" t="s">
        <v>14</v>
      </c>
      <c r="G156" s="8" t="s">
        <v>14</v>
      </c>
      <c r="H156" s="49" t="s">
        <v>14</v>
      </c>
    </row>
    <row r="157" spans="1:8" x14ac:dyDescent="0.25">
      <c r="A157" s="30"/>
      <c r="B157" s="2" t="s">
        <v>3</v>
      </c>
      <c r="C157" s="3" t="s">
        <v>14</v>
      </c>
      <c r="D157" s="3" t="s">
        <v>14</v>
      </c>
      <c r="E157" s="8" t="s">
        <v>14</v>
      </c>
      <c r="F157" s="3" t="s">
        <v>14</v>
      </c>
      <c r="G157" s="8" t="s">
        <v>14</v>
      </c>
      <c r="H157" s="49" t="s">
        <v>14</v>
      </c>
    </row>
    <row r="158" spans="1:8" x14ac:dyDescent="0.25">
      <c r="A158" s="30"/>
      <c r="B158" s="2" t="s">
        <v>4</v>
      </c>
      <c r="C158" s="3">
        <v>1</v>
      </c>
      <c r="D158" s="3">
        <v>1</v>
      </c>
      <c r="E158" s="8">
        <v>1</v>
      </c>
      <c r="F158" s="3">
        <v>1</v>
      </c>
      <c r="G158" s="8">
        <v>1</v>
      </c>
      <c r="H158" s="49">
        <v>4</v>
      </c>
    </row>
    <row r="159" spans="1:8" x14ac:dyDescent="0.25">
      <c r="A159" s="30"/>
      <c r="B159" s="2" t="s">
        <v>5</v>
      </c>
      <c r="C159" s="3" t="s">
        <v>14</v>
      </c>
      <c r="D159" s="3" t="s">
        <v>14</v>
      </c>
      <c r="E159" s="8" t="s">
        <v>14</v>
      </c>
      <c r="F159" s="3" t="s">
        <v>14</v>
      </c>
      <c r="G159" s="8" t="s">
        <v>14</v>
      </c>
      <c r="H159" s="49" t="s">
        <v>14</v>
      </c>
    </row>
    <row r="160" spans="1:8" ht="30" x14ac:dyDescent="0.25">
      <c r="A160" s="53"/>
      <c r="B160" s="42" t="s">
        <v>37</v>
      </c>
      <c r="C160" s="46" t="s">
        <v>92</v>
      </c>
      <c r="D160" s="46" t="s">
        <v>93</v>
      </c>
      <c r="E160" s="47" t="s">
        <v>94</v>
      </c>
      <c r="F160" s="46" t="s">
        <v>95</v>
      </c>
      <c r="G160" s="47" t="s">
        <v>38</v>
      </c>
      <c r="H160" s="48" t="s">
        <v>96</v>
      </c>
    </row>
    <row r="161" spans="1:8" x14ac:dyDescent="0.25">
      <c r="A161" s="31" t="s">
        <v>67</v>
      </c>
      <c r="B161" s="2" t="s">
        <v>1</v>
      </c>
      <c r="C161" s="3">
        <v>30</v>
      </c>
      <c r="D161" s="3">
        <v>27</v>
      </c>
      <c r="E161" s="8">
        <v>0.9</v>
      </c>
      <c r="F161" s="3">
        <v>23</v>
      </c>
      <c r="G161" s="8">
        <v>0.76666666666666672</v>
      </c>
      <c r="H161" s="49">
        <v>3.0370370370370372</v>
      </c>
    </row>
    <row r="162" spans="1:8" x14ac:dyDescent="0.25">
      <c r="A162" s="31"/>
      <c r="B162" s="2" t="s">
        <v>2</v>
      </c>
      <c r="C162" s="3" t="s">
        <v>14</v>
      </c>
      <c r="D162" s="3" t="s">
        <v>14</v>
      </c>
      <c r="E162" s="8" t="s">
        <v>14</v>
      </c>
      <c r="F162" s="3" t="s">
        <v>14</v>
      </c>
      <c r="G162" s="8" t="s">
        <v>14</v>
      </c>
      <c r="H162" s="49" t="s">
        <v>14</v>
      </c>
    </row>
    <row r="163" spans="1:8" x14ac:dyDescent="0.25">
      <c r="A163" s="31"/>
      <c r="B163" s="2" t="s">
        <v>3</v>
      </c>
      <c r="C163" s="3">
        <v>17</v>
      </c>
      <c r="D163" s="3">
        <v>17</v>
      </c>
      <c r="E163" s="8">
        <v>1</v>
      </c>
      <c r="F163" s="3">
        <v>14</v>
      </c>
      <c r="G163" s="8">
        <v>0.82352941176470584</v>
      </c>
      <c r="H163" s="49">
        <v>3.1176470588235294</v>
      </c>
    </row>
    <row r="164" spans="1:8" x14ac:dyDescent="0.25">
      <c r="A164" s="31"/>
      <c r="B164" s="2" t="s">
        <v>4</v>
      </c>
      <c r="C164" s="3" t="s">
        <v>14</v>
      </c>
      <c r="D164" s="3" t="s">
        <v>14</v>
      </c>
      <c r="E164" s="8" t="s">
        <v>14</v>
      </c>
      <c r="F164" s="3" t="s">
        <v>14</v>
      </c>
      <c r="G164" s="8" t="s">
        <v>14</v>
      </c>
      <c r="H164" s="49" t="s">
        <v>14</v>
      </c>
    </row>
    <row r="165" spans="1:8" x14ac:dyDescent="0.25">
      <c r="A165" s="31"/>
      <c r="B165" s="2" t="s">
        <v>5</v>
      </c>
      <c r="C165" s="3" t="s">
        <v>14</v>
      </c>
      <c r="D165" s="3" t="s">
        <v>14</v>
      </c>
      <c r="E165" s="8" t="s">
        <v>14</v>
      </c>
      <c r="F165" s="3" t="s">
        <v>14</v>
      </c>
      <c r="G165" s="8" t="s">
        <v>14</v>
      </c>
      <c r="H165" s="49" t="s">
        <v>14</v>
      </c>
    </row>
    <row r="166" spans="1:8" ht="30" x14ac:dyDescent="0.25">
      <c r="A166" s="53"/>
      <c r="B166" s="42" t="s">
        <v>37</v>
      </c>
      <c r="C166" s="46" t="s">
        <v>92</v>
      </c>
      <c r="D166" s="46" t="s">
        <v>93</v>
      </c>
      <c r="E166" s="47" t="s">
        <v>94</v>
      </c>
      <c r="F166" s="46" t="s">
        <v>95</v>
      </c>
      <c r="G166" s="47" t="s">
        <v>38</v>
      </c>
      <c r="H166" s="48" t="s">
        <v>96</v>
      </c>
    </row>
    <row r="167" spans="1:8" x14ac:dyDescent="0.25">
      <c r="A167" s="30" t="s">
        <v>68</v>
      </c>
      <c r="B167" s="2" t="s">
        <v>1</v>
      </c>
      <c r="C167" s="3" t="s">
        <v>14</v>
      </c>
      <c r="D167" s="3" t="s">
        <v>14</v>
      </c>
      <c r="E167" s="8" t="s">
        <v>14</v>
      </c>
      <c r="F167" s="3" t="s">
        <v>14</v>
      </c>
      <c r="G167" s="8" t="s">
        <v>14</v>
      </c>
      <c r="H167" s="49" t="s">
        <v>14</v>
      </c>
    </row>
    <row r="168" spans="1:8" x14ac:dyDescent="0.25">
      <c r="A168" s="30"/>
      <c r="B168" s="2" t="s">
        <v>2</v>
      </c>
      <c r="C168" s="3" t="s">
        <v>14</v>
      </c>
      <c r="D168" s="3" t="s">
        <v>14</v>
      </c>
      <c r="E168" s="8" t="s">
        <v>14</v>
      </c>
      <c r="F168" s="3" t="s">
        <v>14</v>
      </c>
      <c r="G168" s="8" t="s">
        <v>14</v>
      </c>
      <c r="H168" s="49" t="s">
        <v>14</v>
      </c>
    </row>
    <row r="169" spans="1:8" x14ac:dyDescent="0.25">
      <c r="A169" s="30"/>
      <c r="B169" s="2" t="s">
        <v>3</v>
      </c>
      <c r="C169" s="3" t="s">
        <v>14</v>
      </c>
      <c r="D169" s="3" t="s">
        <v>14</v>
      </c>
      <c r="E169" s="8" t="s">
        <v>14</v>
      </c>
      <c r="F169" s="3" t="s">
        <v>14</v>
      </c>
      <c r="G169" s="8" t="s">
        <v>14</v>
      </c>
      <c r="H169" s="49" t="s">
        <v>14</v>
      </c>
    </row>
    <row r="170" spans="1:8" x14ac:dyDescent="0.25">
      <c r="A170" s="30"/>
      <c r="B170" s="2" t="s">
        <v>4</v>
      </c>
      <c r="C170" s="3">
        <v>10</v>
      </c>
      <c r="D170" s="3">
        <v>8</v>
      </c>
      <c r="E170" s="8">
        <v>0.8</v>
      </c>
      <c r="F170" s="3">
        <v>7</v>
      </c>
      <c r="G170" s="8">
        <v>0.7</v>
      </c>
      <c r="H170" s="49">
        <v>3.125</v>
      </c>
    </row>
    <row r="171" spans="1:8" x14ac:dyDescent="0.25">
      <c r="A171" s="30"/>
      <c r="B171" s="2" t="s">
        <v>5</v>
      </c>
      <c r="C171" s="3" t="s">
        <v>14</v>
      </c>
      <c r="D171" s="3" t="s">
        <v>14</v>
      </c>
      <c r="E171" s="8" t="s">
        <v>14</v>
      </c>
      <c r="F171" s="3" t="s">
        <v>14</v>
      </c>
      <c r="G171" s="8" t="s">
        <v>14</v>
      </c>
      <c r="H171" s="49" t="s">
        <v>14</v>
      </c>
    </row>
    <row r="172" spans="1:8" ht="30" x14ac:dyDescent="0.25">
      <c r="A172" s="53"/>
      <c r="B172" s="42" t="s">
        <v>37</v>
      </c>
      <c r="C172" s="46" t="s">
        <v>92</v>
      </c>
      <c r="D172" s="46" t="s">
        <v>93</v>
      </c>
      <c r="E172" s="47" t="s">
        <v>94</v>
      </c>
      <c r="F172" s="46" t="s">
        <v>95</v>
      </c>
      <c r="G172" s="47" t="s">
        <v>38</v>
      </c>
      <c r="H172" s="48" t="s">
        <v>96</v>
      </c>
    </row>
    <row r="173" spans="1:8" x14ac:dyDescent="0.25">
      <c r="A173" s="30" t="s">
        <v>69</v>
      </c>
      <c r="B173" s="2" t="s">
        <v>1</v>
      </c>
      <c r="C173" s="3" t="s">
        <v>14</v>
      </c>
      <c r="D173" s="3" t="s">
        <v>14</v>
      </c>
      <c r="E173" s="8" t="s">
        <v>14</v>
      </c>
      <c r="F173" s="3" t="s">
        <v>14</v>
      </c>
      <c r="G173" s="8" t="s">
        <v>14</v>
      </c>
      <c r="H173" s="49" t="s">
        <v>14</v>
      </c>
    </row>
    <row r="174" spans="1:8" x14ac:dyDescent="0.25">
      <c r="A174" s="30"/>
      <c r="B174" s="2" t="s">
        <v>2</v>
      </c>
      <c r="C174" s="3" t="s">
        <v>14</v>
      </c>
      <c r="D174" s="3" t="s">
        <v>14</v>
      </c>
      <c r="E174" s="8" t="s">
        <v>14</v>
      </c>
      <c r="F174" s="3" t="s">
        <v>14</v>
      </c>
      <c r="G174" s="8" t="s">
        <v>14</v>
      </c>
      <c r="H174" s="49" t="s">
        <v>14</v>
      </c>
    </row>
    <row r="175" spans="1:8" x14ac:dyDescent="0.25">
      <c r="A175" s="30"/>
      <c r="B175" s="2" t="s">
        <v>3</v>
      </c>
      <c r="C175" s="3" t="s">
        <v>14</v>
      </c>
      <c r="D175" s="3" t="s">
        <v>14</v>
      </c>
      <c r="E175" s="8" t="s">
        <v>14</v>
      </c>
      <c r="F175" s="3" t="s">
        <v>14</v>
      </c>
      <c r="G175" s="8" t="s">
        <v>14</v>
      </c>
      <c r="H175" s="49" t="s">
        <v>14</v>
      </c>
    </row>
    <row r="176" spans="1:8" x14ac:dyDescent="0.25">
      <c r="A176" s="30"/>
      <c r="B176" s="2" t="s">
        <v>4</v>
      </c>
      <c r="C176" s="3">
        <v>9</v>
      </c>
      <c r="D176" s="3">
        <v>8</v>
      </c>
      <c r="E176" s="8">
        <v>0.88888888888888884</v>
      </c>
      <c r="F176" s="3">
        <v>7</v>
      </c>
      <c r="G176" s="8">
        <v>0.77777777777777779</v>
      </c>
      <c r="H176" s="49">
        <v>3.125</v>
      </c>
    </row>
    <row r="177" spans="1:8" x14ac:dyDescent="0.25">
      <c r="A177" s="30"/>
      <c r="B177" s="2" t="s">
        <v>5</v>
      </c>
      <c r="C177" s="3" t="s">
        <v>14</v>
      </c>
      <c r="D177" s="3" t="s">
        <v>14</v>
      </c>
      <c r="E177" s="8" t="s">
        <v>14</v>
      </c>
      <c r="F177" s="3" t="s">
        <v>14</v>
      </c>
      <c r="G177" s="8" t="s">
        <v>14</v>
      </c>
      <c r="H177" s="49" t="s">
        <v>14</v>
      </c>
    </row>
  </sheetData>
  <mergeCells count="30">
    <mergeCell ref="A59:A63"/>
    <mergeCell ref="A1:H2"/>
    <mergeCell ref="A4:A8"/>
    <mergeCell ref="A11:A15"/>
    <mergeCell ref="A17:A21"/>
    <mergeCell ref="A23:A27"/>
    <mergeCell ref="A29:A33"/>
    <mergeCell ref="A35:A39"/>
    <mergeCell ref="A41:A45"/>
    <mergeCell ref="A47:A51"/>
    <mergeCell ref="A53:A57"/>
    <mergeCell ref="A131:A135"/>
    <mergeCell ref="A65:A69"/>
    <mergeCell ref="A71:A75"/>
    <mergeCell ref="A77:A81"/>
    <mergeCell ref="A83:A87"/>
    <mergeCell ref="A89:A93"/>
    <mergeCell ref="A95:A99"/>
    <mergeCell ref="A101:A105"/>
    <mergeCell ref="A107:A111"/>
    <mergeCell ref="A113:A117"/>
    <mergeCell ref="A119:A123"/>
    <mergeCell ref="A125:A129"/>
    <mergeCell ref="A173:A177"/>
    <mergeCell ref="A137:A141"/>
    <mergeCell ref="A143:A147"/>
    <mergeCell ref="A149:A153"/>
    <mergeCell ref="A155:A159"/>
    <mergeCell ref="A161:A165"/>
    <mergeCell ref="A167:A171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4" manualBreakCount="4">
    <brk id="63" max="16383" man="1"/>
    <brk id="93" max="16383" man="1"/>
    <brk id="123" max="16383" man="1"/>
    <brk id="1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A1048576"/>
    </sheetView>
  </sheetViews>
  <sheetFormatPr defaultRowHeight="15" x14ac:dyDescent="0.25"/>
  <cols>
    <col min="1" max="1" width="16.28515625" style="37" customWidth="1"/>
    <col min="2" max="4" width="13.7109375" style="7" customWidth="1"/>
    <col min="5" max="5" width="13.7109375" style="15" customWidth="1"/>
    <col min="6" max="6" width="13.7109375" style="7" customWidth="1"/>
    <col min="7" max="7" width="13.7109375" style="15" customWidth="1"/>
    <col min="8" max="8" width="13.7109375" style="16" customWidth="1"/>
  </cols>
  <sheetData>
    <row r="1" spans="1:8" ht="30" x14ac:dyDescent="0.25">
      <c r="A1" s="23" t="s">
        <v>71</v>
      </c>
      <c r="B1" s="42" t="s">
        <v>37</v>
      </c>
      <c r="C1" s="46" t="s">
        <v>92</v>
      </c>
      <c r="D1" s="46" t="s">
        <v>93</v>
      </c>
      <c r="E1" s="47" t="s">
        <v>94</v>
      </c>
      <c r="F1" s="46" t="s">
        <v>95</v>
      </c>
      <c r="G1" s="47" t="s">
        <v>38</v>
      </c>
      <c r="H1" s="48" t="s">
        <v>96</v>
      </c>
    </row>
    <row r="2" spans="1:8" x14ac:dyDescent="0.25">
      <c r="A2" s="30" t="s">
        <v>70</v>
      </c>
      <c r="B2" s="2" t="s">
        <v>1</v>
      </c>
      <c r="C2" s="3">
        <v>2</v>
      </c>
      <c r="D2" s="3">
        <v>2</v>
      </c>
      <c r="E2" s="8">
        <v>1</v>
      </c>
      <c r="F2" s="3">
        <v>2</v>
      </c>
      <c r="G2" s="9">
        <v>1</v>
      </c>
      <c r="H2" s="10">
        <v>4</v>
      </c>
    </row>
    <row r="3" spans="1:8" x14ac:dyDescent="0.25">
      <c r="A3" s="30"/>
      <c r="B3" s="2" t="s">
        <v>2</v>
      </c>
      <c r="C3" s="3" t="s">
        <v>14</v>
      </c>
      <c r="D3" s="3" t="s">
        <v>14</v>
      </c>
      <c r="E3" s="8" t="s">
        <v>14</v>
      </c>
      <c r="F3" s="3" t="s">
        <v>14</v>
      </c>
      <c r="G3" s="9" t="s">
        <v>14</v>
      </c>
      <c r="H3" s="10" t="s">
        <v>14</v>
      </c>
    </row>
    <row r="4" spans="1:8" x14ac:dyDescent="0.25">
      <c r="A4" s="30"/>
      <c r="B4" s="2" t="s">
        <v>3</v>
      </c>
      <c r="C4" s="3">
        <v>1</v>
      </c>
      <c r="D4" s="3">
        <v>1</v>
      </c>
      <c r="E4" s="8">
        <v>1</v>
      </c>
      <c r="F4" s="3">
        <v>1</v>
      </c>
      <c r="G4" s="9">
        <v>1</v>
      </c>
      <c r="H4" s="10">
        <v>4</v>
      </c>
    </row>
    <row r="5" spans="1:8" x14ac:dyDescent="0.25">
      <c r="A5" s="30"/>
      <c r="B5" s="2" t="s">
        <v>4</v>
      </c>
      <c r="C5" s="3">
        <v>1</v>
      </c>
      <c r="D5" s="3">
        <v>1</v>
      </c>
      <c r="E5" s="8">
        <v>1</v>
      </c>
      <c r="F5" s="3">
        <v>1</v>
      </c>
      <c r="G5" s="9">
        <v>1</v>
      </c>
      <c r="H5" s="10">
        <v>4</v>
      </c>
    </row>
    <row r="6" spans="1:8" x14ac:dyDescent="0.25">
      <c r="A6" s="30"/>
      <c r="B6" s="2" t="s">
        <v>5</v>
      </c>
      <c r="C6" s="3" t="s">
        <v>14</v>
      </c>
      <c r="D6" s="3" t="s">
        <v>14</v>
      </c>
      <c r="E6" s="8" t="s">
        <v>14</v>
      </c>
      <c r="F6" s="3" t="s">
        <v>14</v>
      </c>
      <c r="G6" s="9" t="s">
        <v>14</v>
      </c>
      <c r="H6" s="10" t="s">
        <v>14</v>
      </c>
    </row>
    <row r="7" spans="1:8" x14ac:dyDescent="0.25">
      <c r="A7" s="31" t="s">
        <v>73</v>
      </c>
      <c r="B7" s="2" t="s">
        <v>1</v>
      </c>
      <c r="C7" s="11">
        <v>340</v>
      </c>
      <c r="D7" s="11">
        <v>284</v>
      </c>
      <c r="E7" s="12">
        <v>0.83529411764705885</v>
      </c>
      <c r="F7" s="11">
        <v>226</v>
      </c>
      <c r="G7" s="13">
        <v>0.66470588235294115</v>
      </c>
      <c r="H7" s="14">
        <v>2.772887323943662</v>
      </c>
    </row>
    <row r="8" spans="1:8" x14ac:dyDescent="0.25">
      <c r="A8" s="31"/>
      <c r="B8" s="2" t="s">
        <v>2</v>
      </c>
      <c r="C8" s="11">
        <v>273</v>
      </c>
      <c r="D8" s="11">
        <v>225</v>
      </c>
      <c r="E8" s="12">
        <v>0.82417582417582413</v>
      </c>
      <c r="F8" s="11">
        <v>190</v>
      </c>
      <c r="G8" s="13">
        <v>0.69597069597069594</v>
      </c>
      <c r="H8" s="14">
        <v>2.6651785714285716</v>
      </c>
    </row>
    <row r="9" spans="1:8" x14ac:dyDescent="0.25">
      <c r="A9" s="31"/>
      <c r="B9" s="2" t="s">
        <v>3</v>
      </c>
      <c r="C9" s="11">
        <v>287</v>
      </c>
      <c r="D9" s="11">
        <v>226</v>
      </c>
      <c r="E9" s="12">
        <v>0.78745644599303133</v>
      </c>
      <c r="F9" s="11">
        <v>180</v>
      </c>
      <c r="G9" s="13">
        <v>0.62717770034843201</v>
      </c>
      <c r="H9" s="14">
        <v>2.7008968609865476</v>
      </c>
    </row>
    <row r="10" spans="1:8" x14ac:dyDescent="0.25">
      <c r="A10" s="31"/>
      <c r="B10" s="2" t="s">
        <v>4</v>
      </c>
      <c r="C10" s="11">
        <v>162</v>
      </c>
      <c r="D10" s="11">
        <v>138</v>
      </c>
      <c r="E10" s="12">
        <v>0.85185185185185186</v>
      </c>
      <c r="F10" s="11">
        <v>113</v>
      </c>
      <c r="G10" s="13">
        <v>0.69753086419753085</v>
      </c>
      <c r="H10" s="14">
        <v>2.7855072463768118</v>
      </c>
    </row>
    <row r="11" spans="1:8" x14ac:dyDescent="0.25">
      <c r="A11" s="31"/>
      <c r="B11" s="2" t="s">
        <v>5</v>
      </c>
      <c r="C11" s="11">
        <v>194</v>
      </c>
      <c r="D11" s="11">
        <v>162</v>
      </c>
      <c r="E11" s="12">
        <v>0.83505154639175261</v>
      </c>
      <c r="F11" s="11">
        <v>139</v>
      </c>
      <c r="G11" s="13">
        <v>0.71649484536082475</v>
      </c>
      <c r="H11" s="14">
        <v>2.9713375796178343</v>
      </c>
    </row>
    <row r="12" spans="1:8" x14ac:dyDescent="0.25">
      <c r="A12" s="30" t="s">
        <v>72</v>
      </c>
      <c r="B12" s="2" t="s">
        <v>1</v>
      </c>
      <c r="C12" s="11">
        <v>309</v>
      </c>
      <c r="D12" s="11">
        <v>222</v>
      </c>
      <c r="E12" s="12">
        <v>0.71844660194174759</v>
      </c>
      <c r="F12" s="11">
        <v>182</v>
      </c>
      <c r="G12" s="13">
        <v>0.5889967637540453</v>
      </c>
      <c r="H12" s="14">
        <v>2.9864864864864864</v>
      </c>
    </row>
    <row r="13" spans="1:8" x14ac:dyDescent="0.25">
      <c r="A13" s="30"/>
      <c r="B13" s="2" t="s">
        <v>2</v>
      </c>
      <c r="C13" s="11">
        <v>403</v>
      </c>
      <c r="D13" s="11">
        <v>289</v>
      </c>
      <c r="E13" s="12">
        <v>0.71712158808933002</v>
      </c>
      <c r="F13" s="11">
        <v>236</v>
      </c>
      <c r="G13" s="13">
        <v>0.5856079404466501</v>
      </c>
      <c r="H13" s="14">
        <v>2.8118466898954706</v>
      </c>
    </row>
    <row r="14" spans="1:8" x14ac:dyDescent="0.25">
      <c r="A14" s="30"/>
      <c r="B14" s="2" t="s">
        <v>3</v>
      </c>
      <c r="C14" s="11">
        <v>360</v>
      </c>
      <c r="D14" s="11">
        <v>261</v>
      </c>
      <c r="E14" s="12">
        <v>0.72499999999999998</v>
      </c>
      <c r="F14" s="11">
        <v>211</v>
      </c>
      <c r="G14" s="13">
        <v>0.58611111111111114</v>
      </c>
      <c r="H14" s="14">
        <v>2.8357692307692308</v>
      </c>
    </row>
    <row r="15" spans="1:8" x14ac:dyDescent="0.25">
      <c r="A15" s="30"/>
      <c r="B15" s="2" t="s">
        <v>4</v>
      </c>
      <c r="C15" s="11">
        <v>332</v>
      </c>
      <c r="D15" s="11">
        <v>232</v>
      </c>
      <c r="E15" s="12">
        <v>0.6987951807228916</v>
      </c>
      <c r="F15" s="11">
        <v>196</v>
      </c>
      <c r="G15" s="13">
        <v>0.59036144578313254</v>
      </c>
      <c r="H15" s="14">
        <v>2.8857758620689653</v>
      </c>
    </row>
    <row r="16" spans="1:8" x14ac:dyDescent="0.25">
      <c r="A16" s="30"/>
      <c r="B16" s="2" t="s">
        <v>5</v>
      </c>
      <c r="C16" s="11">
        <v>301</v>
      </c>
      <c r="D16" s="11">
        <v>224</v>
      </c>
      <c r="E16" s="12">
        <v>0.7441860465116279</v>
      </c>
      <c r="F16" s="11">
        <v>188</v>
      </c>
      <c r="G16" s="13">
        <v>0.62458471760797341</v>
      </c>
      <c r="H16" s="14">
        <v>2.8299107142857145</v>
      </c>
    </row>
  </sheetData>
  <mergeCells count="3">
    <mergeCell ref="A2:A6"/>
    <mergeCell ref="A7:A11"/>
    <mergeCell ref="A12:A16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B1" sqref="B1:H1048576"/>
    </sheetView>
  </sheetViews>
  <sheetFormatPr defaultRowHeight="15" x14ac:dyDescent="0.25"/>
  <cols>
    <col min="1" max="1" width="14" style="37" customWidth="1"/>
    <col min="2" max="8" width="14" style="7" customWidth="1"/>
  </cols>
  <sheetData>
    <row r="1" spans="1:8" ht="30" x14ac:dyDescent="0.25">
      <c r="A1" s="23" t="s">
        <v>0</v>
      </c>
      <c r="B1" s="42" t="s">
        <v>37</v>
      </c>
      <c r="C1" s="46" t="s">
        <v>92</v>
      </c>
      <c r="D1" s="46" t="s">
        <v>93</v>
      </c>
      <c r="E1" s="47" t="s">
        <v>94</v>
      </c>
      <c r="F1" s="46" t="s">
        <v>95</v>
      </c>
      <c r="G1" s="47" t="s">
        <v>38</v>
      </c>
      <c r="H1" s="48" t="s">
        <v>96</v>
      </c>
    </row>
    <row r="2" spans="1:8" x14ac:dyDescent="0.25">
      <c r="A2" s="30" t="s">
        <v>7</v>
      </c>
      <c r="B2" s="2" t="s">
        <v>1</v>
      </c>
      <c r="C2" s="3">
        <v>132</v>
      </c>
      <c r="D2" s="3">
        <v>106</v>
      </c>
      <c r="E2" s="8">
        <v>0.80303030303030298</v>
      </c>
      <c r="F2" s="3">
        <v>85</v>
      </c>
      <c r="G2" s="8">
        <v>0.64393939393939392</v>
      </c>
      <c r="H2" s="49">
        <v>2.9632075471698114</v>
      </c>
    </row>
    <row r="3" spans="1:8" x14ac:dyDescent="0.25">
      <c r="A3" s="30"/>
      <c r="B3" s="2" t="s">
        <v>2</v>
      </c>
      <c r="C3" s="3">
        <v>197</v>
      </c>
      <c r="D3" s="3">
        <v>144</v>
      </c>
      <c r="E3" s="8">
        <v>0.73096446700507611</v>
      </c>
      <c r="F3" s="3">
        <v>119</v>
      </c>
      <c r="G3" s="8">
        <v>0.60406091370558379</v>
      </c>
      <c r="H3" s="49">
        <v>2.7795774647887326</v>
      </c>
    </row>
    <row r="4" spans="1:8" x14ac:dyDescent="0.25">
      <c r="A4" s="30"/>
      <c r="B4" s="2" t="s">
        <v>3</v>
      </c>
      <c r="C4" s="3">
        <v>161</v>
      </c>
      <c r="D4" s="3">
        <v>122</v>
      </c>
      <c r="E4" s="8">
        <v>0.75776397515527949</v>
      </c>
      <c r="F4" s="3">
        <v>100</v>
      </c>
      <c r="G4" s="8">
        <v>0.6211180124223602</v>
      </c>
      <c r="H4" s="49">
        <v>2.8908333333333331</v>
      </c>
    </row>
    <row r="5" spans="1:8" x14ac:dyDescent="0.25">
      <c r="A5" s="30"/>
      <c r="B5" s="2" t="s">
        <v>4</v>
      </c>
      <c r="C5" s="3">
        <v>145</v>
      </c>
      <c r="D5" s="3">
        <v>108</v>
      </c>
      <c r="E5" s="8">
        <v>0.7448275862068966</v>
      </c>
      <c r="F5" s="3">
        <v>92</v>
      </c>
      <c r="G5" s="8">
        <v>0.6344827586206897</v>
      </c>
      <c r="H5" s="49">
        <v>2.960185185185185</v>
      </c>
    </row>
    <row r="6" spans="1:8" x14ac:dyDescent="0.25">
      <c r="A6" s="30"/>
      <c r="B6" s="2" t="s">
        <v>5</v>
      </c>
      <c r="C6" s="3">
        <v>146</v>
      </c>
      <c r="D6" s="3">
        <v>105</v>
      </c>
      <c r="E6" s="8">
        <v>0.71917808219178081</v>
      </c>
      <c r="F6" s="3">
        <v>93</v>
      </c>
      <c r="G6" s="8">
        <v>0.63698630136986301</v>
      </c>
      <c r="H6" s="49">
        <v>2.9951456310679609</v>
      </c>
    </row>
    <row r="7" spans="1:8" x14ac:dyDescent="0.25">
      <c r="A7" s="30" t="s">
        <v>8</v>
      </c>
      <c r="B7" s="2" t="s">
        <v>1</v>
      </c>
      <c r="C7" s="3">
        <v>515</v>
      </c>
      <c r="D7" s="3">
        <v>401</v>
      </c>
      <c r="E7" s="8">
        <v>0.77864077669902909</v>
      </c>
      <c r="F7" s="3">
        <v>325</v>
      </c>
      <c r="G7" s="8">
        <v>0.6310679611650486</v>
      </c>
      <c r="H7" s="49">
        <v>2.853865336658354</v>
      </c>
    </row>
    <row r="8" spans="1:8" x14ac:dyDescent="0.25">
      <c r="A8" s="30"/>
      <c r="B8" s="2" t="s">
        <v>2</v>
      </c>
      <c r="C8" s="3">
        <v>476</v>
      </c>
      <c r="D8" s="3">
        <v>368</v>
      </c>
      <c r="E8" s="8">
        <v>0.77310924369747902</v>
      </c>
      <c r="F8" s="3">
        <v>306</v>
      </c>
      <c r="G8" s="8">
        <v>0.6428571428571429</v>
      </c>
      <c r="H8" s="49">
        <v>2.7446866485013621</v>
      </c>
    </row>
    <row r="9" spans="1:8" x14ac:dyDescent="0.25">
      <c r="A9" s="30"/>
      <c r="B9" s="2" t="s">
        <v>3</v>
      </c>
      <c r="C9" s="3">
        <v>482</v>
      </c>
      <c r="D9" s="3">
        <v>364</v>
      </c>
      <c r="E9" s="8">
        <v>0.75518672199170123</v>
      </c>
      <c r="F9" s="3">
        <v>290</v>
      </c>
      <c r="G9" s="8">
        <v>0.60165975103734437</v>
      </c>
      <c r="H9" s="49">
        <v>2.7312154696132596</v>
      </c>
    </row>
    <row r="10" spans="1:8" x14ac:dyDescent="0.25">
      <c r="A10" s="30"/>
      <c r="B10" s="2" t="s">
        <v>4</v>
      </c>
      <c r="C10" s="3">
        <v>345</v>
      </c>
      <c r="D10" s="3">
        <v>258</v>
      </c>
      <c r="E10" s="8">
        <v>0.74782608695652175</v>
      </c>
      <c r="F10" s="3">
        <v>214</v>
      </c>
      <c r="G10" s="8">
        <v>0.62028985507246381</v>
      </c>
      <c r="H10" s="49">
        <v>2.8058139534883719</v>
      </c>
    </row>
    <row r="11" spans="1:8" x14ac:dyDescent="0.25">
      <c r="A11" s="30"/>
      <c r="B11" s="2" t="s">
        <v>5</v>
      </c>
      <c r="C11" s="3">
        <v>342</v>
      </c>
      <c r="D11" s="3">
        <v>275</v>
      </c>
      <c r="E11" s="8">
        <v>0.80409356725146197</v>
      </c>
      <c r="F11" s="3">
        <v>229</v>
      </c>
      <c r="G11" s="8">
        <v>0.66959064327485385</v>
      </c>
      <c r="H11" s="49">
        <v>2.8488970588235292</v>
      </c>
    </row>
    <row r="12" spans="1:8" ht="30" x14ac:dyDescent="0.25">
      <c r="A12" s="23" t="s">
        <v>74</v>
      </c>
      <c r="B12" s="42" t="s">
        <v>37</v>
      </c>
      <c r="C12" s="46" t="s">
        <v>92</v>
      </c>
      <c r="D12" s="46" t="s">
        <v>93</v>
      </c>
      <c r="E12" s="47" t="s">
        <v>94</v>
      </c>
      <c r="F12" s="46" t="s">
        <v>95</v>
      </c>
      <c r="G12" s="47" t="s">
        <v>38</v>
      </c>
      <c r="H12" s="48" t="s">
        <v>96</v>
      </c>
    </row>
    <row r="13" spans="1:8" x14ac:dyDescent="0.25">
      <c r="A13" s="43" t="s">
        <v>99</v>
      </c>
      <c r="B13" s="2" t="s">
        <v>1</v>
      </c>
      <c r="C13" s="3">
        <v>43</v>
      </c>
      <c r="D13" s="3">
        <v>28.000000000000004</v>
      </c>
      <c r="E13" s="8">
        <v>0.65116279069767447</v>
      </c>
      <c r="F13" s="3">
        <v>19</v>
      </c>
      <c r="G13" s="8">
        <v>0.44186046511627908</v>
      </c>
      <c r="H13" s="49">
        <v>2.2250000000000001</v>
      </c>
    </row>
    <row r="14" spans="1:8" x14ac:dyDescent="0.25">
      <c r="A14" s="44"/>
      <c r="B14" s="2" t="s">
        <v>2</v>
      </c>
      <c r="C14" s="3">
        <v>49</v>
      </c>
      <c r="D14" s="3">
        <v>40</v>
      </c>
      <c r="E14" s="8">
        <v>0.81632653061224492</v>
      </c>
      <c r="F14" s="3">
        <v>32</v>
      </c>
      <c r="G14" s="8">
        <v>0.65306122448979587</v>
      </c>
      <c r="H14" s="49">
        <v>2.5205128205128204</v>
      </c>
    </row>
    <row r="15" spans="1:8" x14ac:dyDescent="0.25">
      <c r="A15" s="44"/>
      <c r="B15" s="2" t="s">
        <v>3</v>
      </c>
      <c r="C15" s="3">
        <v>59</v>
      </c>
      <c r="D15" s="3">
        <v>31.000000000000004</v>
      </c>
      <c r="E15" s="8">
        <v>0.52542372881355937</v>
      </c>
      <c r="F15" s="3">
        <v>17</v>
      </c>
      <c r="G15" s="8">
        <v>0.28813559322033899</v>
      </c>
      <c r="H15" s="49">
        <v>1.7666666666666666</v>
      </c>
    </row>
    <row r="16" spans="1:8" x14ac:dyDescent="0.25">
      <c r="A16" s="44"/>
      <c r="B16" s="2" t="s">
        <v>4</v>
      </c>
      <c r="C16" s="3">
        <v>31</v>
      </c>
      <c r="D16" s="3">
        <v>21</v>
      </c>
      <c r="E16" s="8">
        <v>0.67741935483870963</v>
      </c>
      <c r="F16" s="3">
        <v>19</v>
      </c>
      <c r="G16" s="8">
        <v>0.61290322580645162</v>
      </c>
      <c r="H16" s="49">
        <v>3.0333333333333332</v>
      </c>
    </row>
    <row r="17" spans="1:8" x14ac:dyDescent="0.25">
      <c r="A17" s="45"/>
      <c r="B17" s="2" t="s">
        <v>5</v>
      </c>
      <c r="C17" s="3">
        <v>22</v>
      </c>
      <c r="D17" s="3">
        <v>17</v>
      </c>
      <c r="E17" s="8">
        <v>0.77272727272727271</v>
      </c>
      <c r="F17" s="3">
        <v>10</v>
      </c>
      <c r="G17" s="8">
        <v>0.45454545454545453</v>
      </c>
      <c r="H17" s="49">
        <v>1.8647058823529412</v>
      </c>
    </row>
    <row r="18" spans="1:8" x14ac:dyDescent="0.25">
      <c r="A18" s="31" t="s">
        <v>98</v>
      </c>
      <c r="B18" s="2" t="s">
        <v>1</v>
      </c>
      <c r="C18" s="50">
        <v>1</v>
      </c>
      <c r="D18" s="50">
        <v>1</v>
      </c>
      <c r="E18" s="8">
        <v>1</v>
      </c>
      <c r="F18" s="50">
        <v>1</v>
      </c>
      <c r="G18" s="8">
        <v>1</v>
      </c>
      <c r="H18" s="51">
        <v>3.7000000000000006</v>
      </c>
    </row>
    <row r="19" spans="1:8" x14ac:dyDescent="0.25">
      <c r="A19" s="31"/>
      <c r="B19" s="2" t="s">
        <v>2</v>
      </c>
      <c r="C19" s="3">
        <v>3</v>
      </c>
      <c r="D19" s="3">
        <v>3</v>
      </c>
      <c r="E19" s="8">
        <v>1</v>
      </c>
      <c r="F19" s="3">
        <v>2</v>
      </c>
      <c r="G19" s="8">
        <v>0.66666666666666663</v>
      </c>
      <c r="H19" s="49">
        <v>2.6666666666666665</v>
      </c>
    </row>
    <row r="20" spans="1:8" x14ac:dyDescent="0.25">
      <c r="A20" s="31"/>
      <c r="B20" s="2" t="s">
        <v>3</v>
      </c>
      <c r="C20" s="50">
        <v>3</v>
      </c>
      <c r="D20" s="50">
        <v>2</v>
      </c>
      <c r="E20" s="8">
        <v>0.66666666666666663</v>
      </c>
      <c r="F20" s="50">
        <v>1</v>
      </c>
      <c r="G20" s="8">
        <v>0.33333333333333331</v>
      </c>
      <c r="H20" s="51">
        <v>1</v>
      </c>
    </row>
    <row r="21" spans="1:8" x14ac:dyDescent="0.25">
      <c r="A21" s="31"/>
      <c r="B21" s="2" t="s">
        <v>4</v>
      </c>
      <c r="C21" s="3">
        <v>1</v>
      </c>
      <c r="D21" s="3">
        <v>1</v>
      </c>
      <c r="E21" s="8">
        <v>1</v>
      </c>
      <c r="F21" s="3">
        <v>1</v>
      </c>
      <c r="G21" s="8">
        <v>1</v>
      </c>
      <c r="H21" s="49">
        <v>2</v>
      </c>
    </row>
    <row r="22" spans="1:8" x14ac:dyDescent="0.25">
      <c r="A22" s="31"/>
      <c r="B22" s="2" t="s">
        <v>5</v>
      </c>
      <c r="C22" s="3">
        <v>2</v>
      </c>
      <c r="D22" s="3">
        <v>2</v>
      </c>
      <c r="E22" s="8">
        <v>1</v>
      </c>
      <c r="F22" s="3">
        <v>2</v>
      </c>
      <c r="G22" s="8">
        <v>1</v>
      </c>
      <c r="H22" s="49">
        <v>2.8500000000000005</v>
      </c>
    </row>
    <row r="23" spans="1:8" x14ac:dyDescent="0.25">
      <c r="A23" s="30" t="s">
        <v>15</v>
      </c>
      <c r="B23" s="2" t="s">
        <v>1</v>
      </c>
      <c r="C23" s="3">
        <v>25</v>
      </c>
      <c r="D23" s="3">
        <v>20</v>
      </c>
      <c r="E23" s="8">
        <v>0.8</v>
      </c>
      <c r="F23" s="3">
        <v>20</v>
      </c>
      <c r="G23" s="8">
        <v>0.8</v>
      </c>
      <c r="H23" s="49">
        <v>3.2149999999999999</v>
      </c>
    </row>
    <row r="24" spans="1:8" x14ac:dyDescent="0.25">
      <c r="A24" s="30"/>
      <c r="B24" s="2" t="s">
        <v>2</v>
      </c>
      <c r="C24" s="3">
        <v>28</v>
      </c>
      <c r="D24" s="3">
        <v>21</v>
      </c>
      <c r="E24" s="8">
        <v>0.75</v>
      </c>
      <c r="F24" s="3">
        <v>18</v>
      </c>
      <c r="G24" s="8">
        <v>0.6428571428571429</v>
      </c>
      <c r="H24" s="49">
        <v>2.9047619047619047</v>
      </c>
    </row>
    <row r="25" spans="1:8" x14ac:dyDescent="0.25">
      <c r="A25" s="30"/>
      <c r="B25" s="2" t="s">
        <v>3</v>
      </c>
      <c r="C25" s="50">
        <v>21</v>
      </c>
      <c r="D25" s="50">
        <v>17</v>
      </c>
      <c r="E25" s="8">
        <v>0.80952380952380953</v>
      </c>
      <c r="F25" s="50">
        <v>16</v>
      </c>
      <c r="G25" s="8">
        <v>0.76190476190476186</v>
      </c>
      <c r="H25" s="51">
        <v>3.5470588235294116</v>
      </c>
    </row>
    <row r="26" spans="1:8" x14ac:dyDescent="0.25">
      <c r="A26" s="30"/>
      <c r="B26" s="2" t="s">
        <v>4</v>
      </c>
      <c r="C26" s="3">
        <v>28</v>
      </c>
      <c r="D26" s="3">
        <v>22</v>
      </c>
      <c r="E26" s="8">
        <v>0.7857142857142857</v>
      </c>
      <c r="F26" s="3">
        <v>19</v>
      </c>
      <c r="G26" s="8">
        <v>0.6785714285714286</v>
      </c>
      <c r="H26" s="49">
        <v>3.4727272727272727</v>
      </c>
    </row>
    <row r="27" spans="1:8" x14ac:dyDescent="0.25">
      <c r="A27" s="30"/>
      <c r="B27" s="2" t="s">
        <v>5</v>
      </c>
      <c r="C27" s="3">
        <v>16</v>
      </c>
      <c r="D27" s="3">
        <v>16</v>
      </c>
      <c r="E27" s="8">
        <v>1</v>
      </c>
      <c r="F27" s="3">
        <v>14</v>
      </c>
      <c r="G27" s="8">
        <v>0.875</v>
      </c>
      <c r="H27" s="49">
        <v>3.15</v>
      </c>
    </row>
    <row r="28" spans="1:8" x14ac:dyDescent="0.25">
      <c r="A28" s="30" t="s">
        <v>16</v>
      </c>
      <c r="B28" s="2" t="s">
        <v>1</v>
      </c>
      <c r="C28" s="3">
        <v>24</v>
      </c>
      <c r="D28" s="3">
        <v>19</v>
      </c>
      <c r="E28" s="8">
        <v>0.79166666666666663</v>
      </c>
      <c r="F28" s="3">
        <v>17</v>
      </c>
      <c r="G28" s="8">
        <v>0.70833333333333337</v>
      </c>
      <c r="H28" s="49">
        <v>3.1789473684210523</v>
      </c>
    </row>
    <row r="29" spans="1:8" x14ac:dyDescent="0.25">
      <c r="A29" s="30"/>
      <c r="B29" s="2" t="s">
        <v>2</v>
      </c>
      <c r="C29" s="3">
        <v>20</v>
      </c>
      <c r="D29" s="3">
        <v>18</v>
      </c>
      <c r="E29" s="8">
        <v>0.9</v>
      </c>
      <c r="F29" s="3">
        <v>15</v>
      </c>
      <c r="G29" s="8">
        <v>0.75</v>
      </c>
      <c r="H29" s="49">
        <v>2.822222222222222</v>
      </c>
    </row>
    <row r="30" spans="1:8" x14ac:dyDescent="0.25">
      <c r="A30" s="30"/>
      <c r="B30" s="2" t="s">
        <v>3</v>
      </c>
      <c r="C30" s="3">
        <v>14</v>
      </c>
      <c r="D30" s="3">
        <v>10</v>
      </c>
      <c r="E30" s="8">
        <v>0.7142857142857143</v>
      </c>
      <c r="F30" s="3">
        <v>9</v>
      </c>
      <c r="G30" s="8">
        <v>0.6428571428571429</v>
      </c>
      <c r="H30" s="49">
        <v>3.4444444444444446</v>
      </c>
    </row>
    <row r="31" spans="1:8" x14ac:dyDescent="0.25">
      <c r="A31" s="30"/>
      <c r="B31" s="2" t="s">
        <v>4</v>
      </c>
      <c r="C31" s="3">
        <v>16</v>
      </c>
      <c r="D31" s="3">
        <v>9</v>
      </c>
      <c r="E31" s="8">
        <v>0.5625</v>
      </c>
      <c r="F31" s="3">
        <v>8</v>
      </c>
      <c r="G31" s="8">
        <v>0.5</v>
      </c>
      <c r="H31" s="49">
        <v>3.1444444444444444</v>
      </c>
    </row>
    <row r="32" spans="1:8" x14ac:dyDescent="0.25">
      <c r="A32" s="30"/>
      <c r="B32" s="2" t="s">
        <v>5</v>
      </c>
      <c r="C32" s="3">
        <v>19</v>
      </c>
      <c r="D32" s="3">
        <v>15</v>
      </c>
      <c r="E32" s="8">
        <v>0.78947368421052633</v>
      </c>
      <c r="F32" s="3">
        <v>14</v>
      </c>
      <c r="G32" s="8">
        <v>0.73684210526315785</v>
      </c>
      <c r="H32" s="49">
        <v>3.2666666666666666</v>
      </c>
    </row>
    <row r="33" spans="1:8" x14ac:dyDescent="0.25">
      <c r="A33" s="30" t="s">
        <v>17</v>
      </c>
      <c r="B33" s="2" t="s">
        <v>1</v>
      </c>
      <c r="C33" s="3">
        <v>176</v>
      </c>
      <c r="D33" s="3">
        <v>144</v>
      </c>
      <c r="E33" s="8">
        <v>0.81818181818181823</v>
      </c>
      <c r="F33" s="3">
        <v>111</v>
      </c>
      <c r="G33" s="8">
        <v>0.63068181818181823</v>
      </c>
      <c r="H33" s="49">
        <v>2.6819444444444445</v>
      </c>
    </row>
    <row r="34" spans="1:8" x14ac:dyDescent="0.25">
      <c r="A34" s="30"/>
      <c r="B34" s="2" t="s">
        <v>2</v>
      </c>
      <c r="C34" s="3">
        <v>181</v>
      </c>
      <c r="D34" s="3">
        <v>126</v>
      </c>
      <c r="E34" s="8">
        <v>0.69613259668508287</v>
      </c>
      <c r="F34" s="3">
        <v>103</v>
      </c>
      <c r="G34" s="8">
        <v>0.56906077348066297</v>
      </c>
      <c r="H34" s="49">
        <v>2.6738095238095236</v>
      </c>
    </row>
    <row r="35" spans="1:8" x14ac:dyDescent="0.25">
      <c r="A35" s="30"/>
      <c r="B35" s="2" t="s">
        <v>3</v>
      </c>
      <c r="C35" s="3">
        <v>156</v>
      </c>
      <c r="D35" s="3">
        <v>113</v>
      </c>
      <c r="E35" s="8">
        <v>0.72435897435897434</v>
      </c>
      <c r="F35" s="3">
        <v>85</v>
      </c>
      <c r="G35" s="8">
        <v>0.54487179487179482</v>
      </c>
      <c r="H35" s="49">
        <v>2.4864864864864864</v>
      </c>
    </row>
    <row r="36" spans="1:8" x14ac:dyDescent="0.25">
      <c r="A36" s="30"/>
      <c r="B36" s="2" t="s">
        <v>4</v>
      </c>
      <c r="C36" s="3">
        <v>134</v>
      </c>
      <c r="D36" s="3">
        <v>97</v>
      </c>
      <c r="E36" s="8">
        <v>0.72388059701492535</v>
      </c>
      <c r="F36" s="3">
        <v>76</v>
      </c>
      <c r="G36" s="8">
        <v>0.56716417910447758</v>
      </c>
      <c r="H36" s="49">
        <v>2.6020618556701032</v>
      </c>
    </row>
    <row r="37" spans="1:8" x14ac:dyDescent="0.25">
      <c r="A37" s="30"/>
      <c r="B37" s="2" t="s">
        <v>5</v>
      </c>
      <c r="C37" s="3">
        <v>148</v>
      </c>
      <c r="D37" s="3">
        <v>109</v>
      </c>
      <c r="E37" s="8">
        <v>0.73648648648648651</v>
      </c>
      <c r="F37" s="3">
        <v>88</v>
      </c>
      <c r="G37" s="8">
        <v>0.59459459459459463</v>
      </c>
      <c r="H37" s="49">
        <v>2.6805555555555554</v>
      </c>
    </row>
    <row r="38" spans="1:8" x14ac:dyDescent="0.25">
      <c r="A38" s="30" t="s">
        <v>18</v>
      </c>
      <c r="B38" s="2" t="s">
        <v>1</v>
      </c>
      <c r="C38" s="3">
        <v>6</v>
      </c>
      <c r="D38" s="3">
        <v>2</v>
      </c>
      <c r="E38" s="8">
        <v>0.33333333333333331</v>
      </c>
      <c r="F38" s="3">
        <v>1</v>
      </c>
      <c r="G38" s="8">
        <v>0.16666666666666666</v>
      </c>
      <c r="H38" s="49">
        <v>1.5</v>
      </c>
    </row>
    <row r="39" spans="1:8" x14ac:dyDescent="0.25">
      <c r="A39" s="30"/>
      <c r="B39" s="2" t="s">
        <v>2</v>
      </c>
      <c r="C39" s="3">
        <v>8</v>
      </c>
      <c r="D39" s="3">
        <v>8</v>
      </c>
      <c r="E39" s="8">
        <v>1</v>
      </c>
      <c r="F39" s="3">
        <v>6</v>
      </c>
      <c r="G39" s="8">
        <v>0.75</v>
      </c>
      <c r="H39" s="49">
        <v>3</v>
      </c>
    </row>
    <row r="40" spans="1:8" x14ac:dyDescent="0.25">
      <c r="A40" s="30"/>
      <c r="B40" s="2" t="s">
        <v>3</v>
      </c>
      <c r="C40" s="3">
        <v>5</v>
      </c>
      <c r="D40" s="3">
        <v>5</v>
      </c>
      <c r="E40" s="8">
        <v>1</v>
      </c>
      <c r="F40" s="3">
        <v>5</v>
      </c>
      <c r="G40" s="8">
        <v>1</v>
      </c>
      <c r="H40" s="49">
        <v>3</v>
      </c>
    </row>
    <row r="41" spans="1:8" x14ac:dyDescent="0.25">
      <c r="A41" s="30"/>
      <c r="B41" s="2" t="s">
        <v>4</v>
      </c>
      <c r="C41" s="3">
        <v>3</v>
      </c>
      <c r="D41" s="3">
        <v>1</v>
      </c>
      <c r="E41" s="8">
        <v>0.33333333333333331</v>
      </c>
      <c r="F41" s="3">
        <v>1</v>
      </c>
      <c r="G41" s="8">
        <v>0.33333333333333331</v>
      </c>
      <c r="H41" s="49">
        <v>4</v>
      </c>
    </row>
    <row r="42" spans="1:8" x14ac:dyDescent="0.25">
      <c r="A42" s="30"/>
      <c r="B42" s="2" t="s">
        <v>5</v>
      </c>
      <c r="C42" s="3">
        <v>1</v>
      </c>
      <c r="D42" s="3">
        <v>1</v>
      </c>
      <c r="E42" s="8">
        <v>1</v>
      </c>
      <c r="F42" s="3">
        <v>0</v>
      </c>
      <c r="G42" s="8">
        <v>0</v>
      </c>
      <c r="H42" s="49">
        <v>1</v>
      </c>
    </row>
    <row r="43" spans="1:8" x14ac:dyDescent="0.25">
      <c r="A43" s="31" t="s">
        <v>97</v>
      </c>
      <c r="B43" s="2" t="s">
        <v>1</v>
      </c>
      <c r="C43" s="3">
        <v>298</v>
      </c>
      <c r="D43" s="3">
        <v>235</v>
      </c>
      <c r="E43" s="8">
        <v>0.78859060402684567</v>
      </c>
      <c r="F43" s="3">
        <v>189</v>
      </c>
      <c r="G43" s="8">
        <v>0.63422818791946312</v>
      </c>
      <c r="H43" s="49">
        <v>2.9365957446808508</v>
      </c>
    </row>
    <row r="44" spans="1:8" x14ac:dyDescent="0.25">
      <c r="A44" s="31"/>
      <c r="B44" s="2" t="s">
        <v>2</v>
      </c>
      <c r="C44" s="3">
        <v>308</v>
      </c>
      <c r="D44" s="3">
        <v>240</v>
      </c>
      <c r="E44" s="8">
        <v>0.77922077922077926</v>
      </c>
      <c r="F44" s="3">
        <v>202</v>
      </c>
      <c r="G44" s="8">
        <v>0.6558441558441559</v>
      </c>
      <c r="H44" s="49">
        <v>2.7924369747899158</v>
      </c>
    </row>
    <row r="45" spans="1:8" x14ac:dyDescent="0.25">
      <c r="A45" s="31"/>
      <c r="B45" s="2" t="s">
        <v>3</v>
      </c>
      <c r="C45" s="3">
        <v>327</v>
      </c>
      <c r="D45" s="3">
        <v>260</v>
      </c>
      <c r="E45" s="8">
        <v>0.7951070336391437</v>
      </c>
      <c r="F45" s="3">
        <v>219</v>
      </c>
      <c r="G45" s="8">
        <v>0.66972477064220182</v>
      </c>
      <c r="H45" s="49">
        <v>2.9596153846153848</v>
      </c>
    </row>
    <row r="46" spans="1:8" x14ac:dyDescent="0.25">
      <c r="A46" s="31"/>
      <c r="B46" s="2" t="s">
        <v>4</v>
      </c>
      <c r="C46" s="3">
        <v>237</v>
      </c>
      <c r="D46" s="3">
        <v>187</v>
      </c>
      <c r="E46" s="8">
        <v>0.78902953586497893</v>
      </c>
      <c r="F46" s="3">
        <v>159</v>
      </c>
      <c r="G46" s="8">
        <v>0.67088607594936711</v>
      </c>
      <c r="H46" s="49">
        <v>2.8877005347593583</v>
      </c>
    </row>
    <row r="47" spans="1:8" x14ac:dyDescent="0.25">
      <c r="A47" s="31"/>
      <c r="B47" s="2" t="s">
        <v>5</v>
      </c>
      <c r="C47" s="3">
        <v>238</v>
      </c>
      <c r="D47" s="3">
        <v>194</v>
      </c>
      <c r="E47" s="8">
        <v>0.81512605042016806</v>
      </c>
      <c r="F47" s="3">
        <v>168</v>
      </c>
      <c r="G47" s="8">
        <v>0.70588235294117652</v>
      </c>
      <c r="H47" s="49">
        <v>2.9958115183246075</v>
      </c>
    </row>
    <row r="48" spans="1:8" x14ac:dyDescent="0.25">
      <c r="A48" s="31" t="s">
        <v>100</v>
      </c>
      <c r="B48" s="2" t="s">
        <v>1</v>
      </c>
      <c r="C48" s="3">
        <v>48</v>
      </c>
      <c r="D48" s="3">
        <v>35</v>
      </c>
      <c r="E48" s="8">
        <v>0.72916666666666663</v>
      </c>
      <c r="F48" s="3">
        <v>31</v>
      </c>
      <c r="G48" s="8">
        <v>0.64583333333333337</v>
      </c>
      <c r="H48" s="49">
        <v>3.1628571428571428</v>
      </c>
    </row>
    <row r="49" spans="1:8" x14ac:dyDescent="0.25">
      <c r="A49" s="31"/>
      <c r="B49" s="2" t="s">
        <v>2</v>
      </c>
      <c r="C49" s="3">
        <v>59</v>
      </c>
      <c r="D49" s="3">
        <v>48</v>
      </c>
      <c r="E49" s="8">
        <v>0.81355932203389836</v>
      </c>
      <c r="F49" s="3">
        <v>41</v>
      </c>
      <c r="G49" s="8">
        <v>0.69491525423728817</v>
      </c>
      <c r="H49" s="49">
        <v>2.7791666666666668</v>
      </c>
    </row>
    <row r="50" spans="1:8" x14ac:dyDescent="0.25">
      <c r="A50" s="31"/>
      <c r="B50" s="2" t="s">
        <v>3</v>
      </c>
      <c r="C50" s="3">
        <v>55</v>
      </c>
      <c r="D50" s="3">
        <v>43</v>
      </c>
      <c r="E50" s="8">
        <v>0.78181818181818186</v>
      </c>
      <c r="F50" s="3">
        <v>34</v>
      </c>
      <c r="G50" s="8">
        <v>0.61818181818181817</v>
      </c>
      <c r="H50" s="49">
        <v>2.730232558139535</v>
      </c>
    </row>
    <row r="51" spans="1:8" x14ac:dyDescent="0.25">
      <c r="A51" s="31"/>
      <c r="B51" s="2" t="s">
        <v>4</v>
      </c>
      <c r="C51" s="3">
        <v>37</v>
      </c>
      <c r="D51" s="3">
        <v>25</v>
      </c>
      <c r="E51" s="8">
        <v>0.67567567567567566</v>
      </c>
      <c r="F51" s="3">
        <v>20</v>
      </c>
      <c r="G51" s="8">
        <v>0.54054054054054057</v>
      </c>
      <c r="H51" s="49">
        <v>2.6039999999999996</v>
      </c>
    </row>
    <row r="52" spans="1:8" x14ac:dyDescent="0.25">
      <c r="A52" s="31"/>
      <c r="B52" s="2" t="s">
        <v>5</v>
      </c>
      <c r="C52" s="3">
        <v>42</v>
      </c>
      <c r="D52" s="3">
        <v>27.000000000000004</v>
      </c>
      <c r="E52" s="8">
        <v>0.6428571428571429</v>
      </c>
      <c r="F52" s="3">
        <v>26</v>
      </c>
      <c r="G52" s="8">
        <v>0.61904761904761907</v>
      </c>
      <c r="H52" s="49">
        <v>3.2538461538461538</v>
      </c>
    </row>
    <row r="53" spans="1:8" x14ac:dyDescent="0.25">
      <c r="A53" s="31" t="s">
        <v>101</v>
      </c>
      <c r="B53" s="2" t="s">
        <v>1</v>
      </c>
      <c r="C53" s="3">
        <v>30</v>
      </c>
      <c r="D53" s="3">
        <v>24</v>
      </c>
      <c r="E53" s="8">
        <v>0.8</v>
      </c>
      <c r="F53" s="3">
        <v>21</v>
      </c>
      <c r="G53" s="8">
        <v>0.7</v>
      </c>
      <c r="H53" s="49">
        <v>3.2416666666666667</v>
      </c>
    </row>
    <row r="54" spans="1:8" x14ac:dyDescent="0.25">
      <c r="A54" s="31"/>
      <c r="B54" s="2" t="s">
        <v>2</v>
      </c>
      <c r="C54" s="3">
        <v>20</v>
      </c>
      <c r="D54" s="3">
        <v>10</v>
      </c>
      <c r="E54" s="8">
        <v>0.5</v>
      </c>
      <c r="F54" s="3">
        <v>7</v>
      </c>
      <c r="G54" s="8">
        <v>0.35</v>
      </c>
      <c r="H54" s="49">
        <v>2.7</v>
      </c>
    </row>
    <row r="55" spans="1:8" x14ac:dyDescent="0.25">
      <c r="A55" s="31"/>
      <c r="B55" s="2" t="s">
        <v>3</v>
      </c>
      <c r="C55" s="3">
        <v>8</v>
      </c>
      <c r="D55" s="3">
        <v>7</v>
      </c>
      <c r="E55" s="8">
        <v>0.875</v>
      </c>
      <c r="F55" s="3">
        <v>6</v>
      </c>
      <c r="G55" s="8">
        <v>0.75</v>
      </c>
      <c r="H55" s="49">
        <v>2.7714285714285714</v>
      </c>
    </row>
    <row r="56" spans="1:8" x14ac:dyDescent="0.25">
      <c r="A56" s="31"/>
      <c r="B56" s="2" t="s">
        <v>4</v>
      </c>
      <c r="C56" s="3">
        <v>8</v>
      </c>
      <c r="D56" s="3">
        <v>8</v>
      </c>
      <c r="E56" s="8">
        <v>1</v>
      </c>
      <c r="F56" s="3">
        <v>7</v>
      </c>
      <c r="G56" s="8">
        <v>0.875</v>
      </c>
      <c r="H56" s="49">
        <v>3.25</v>
      </c>
    </row>
    <row r="57" spans="1:8" x14ac:dyDescent="0.25">
      <c r="A57" s="31"/>
      <c r="B57" s="2" t="s">
        <v>5</v>
      </c>
      <c r="C57" s="3">
        <v>7</v>
      </c>
      <c r="D57" s="3">
        <v>5</v>
      </c>
      <c r="E57" s="8">
        <v>0.7142857142857143</v>
      </c>
      <c r="F57" s="3">
        <v>5</v>
      </c>
      <c r="G57" s="8">
        <v>0.7142857142857143</v>
      </c>
      <c r="H57" s="49">
        <v>3.26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7" sqref="A1:XFD7"/>
    </sheetView>
  </sheetViews>
  <sheetFormatPr defaultRowHeight="15" x14ac:dyDescent="0.25"/>
  <cols>
    <col min="1" max="1" width="31.85546875" customWidth="1"/>
  </cols>
  <sheetData>
    <row r="1" spans="1:6" x14ac:dyDescent="0.25">
      <c r="A1" s="38" t="s">
        <v>41</v>
      </c>
      <c r="B1" s="39"/>
      <c r="C1" s="39"/>
      <c r="D1" s="39"/>
      <c r="E1" s="39"/>
      <c r="F1" s="39"/>
    </row>
    <row r="2" spans="1:6" x14ac:dyDescent="0.25">
      <c r="A2" s="40" t="s">
        <v>102</v>
      </c>
      <c r="B2" s="41" t="s">
        <v>103</v>
      </c>
      <c r="C2" s="41"/>
      <c r="D2" s="41"/>
      <c r="E2" s="41"/>
      <c r="F2" s="41"/>
    </row>
    <row r="3" spans="1:6" x14ac:dyDescent="0.25">
      <c r="A3" s="40"/>
      <c r="B3" s="42" t="s">
        <v>86</v>
      </c>
      <c r="C3" s="42" t="s">
        <v>87</v>
      </c>
      <c r="D3" s="42" t="s">
        <v>88</v>
      </c>
      <c r="E3" s="42" t="s">
        <v>89</v>
      </c>
      <c r="F3" s="42" t="s">
        <v>90</v>
      </c>
    </row>
    <row r="4" spans="1:6" x14ac:dyDescent="0.25">
      <c r="A4" s="26" t="s">
        <v>85</v>
      </c>
      <c r="B4" s="1">
        <v>4</v>
      </c>
      <c r="C4" s="1">
        <v>2</v>
      </c>
      <c r="D4" s="1">
        <v>3</v>
      </c>
      <c r="E4" s="1">
        <v>0</v>
      </c>
      <c r="F4" s="1">
        <v>4</v>
      </c>
    </row>
    <row r="5" spans="1:6" x14ac:dyDescent="0.25">
      <c r="A5" s="26" t="s">
        <v>91</v>
      </c>
      <c r="B5" s="1">
        <v>10</v>
      </c>
      <c r="C5" s="1">
        <v>9</v>
      </c>
      <c r="D5" s="1">
        <v>8</v>
      </c>
      <c r="E5" s="1">
        <v>7</v>
      </c>
      <c r="F5" s="1">
        <v>9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B1" sqref="B1:K1048576"/>
    </sheetView>
  </sheetViews>
  <sheetFormatPr defaultRowHeight="15" x14ac:dyDescent="0.25"/>
  <cols>
    <col min="1" max="1" width="15.42578125" style="37" customWidth="1"/>
    <col min="2" max="11" width="11.7109375" style="7" customWidth="1"/>
  </cols>
  <sheetData>
    <row r="1" spans="1:11" ht="45" x14ac:dyDescent="0.25">
      <c r="A1" s="36" t="s">
        <v>37</v>
      </c>
      <c r="B1" s="46" t="s">
        <v>75</v>
      </c>
      <c r="C1" s="46" t="s">
        <v>76</v>
      </c>
      <c r="D1" s="46" t="s">
        <v>77</v>
      </c>
      <c r="E1" s="46" t="s">
        <v>78</v>
      </c>
      <c r="F1" s="46" t="s">
        <v>79</v>
      </c>
      <c r="G1" s="46" t="s">
        <v>80</v>
      </c>
      <c r="H1" s="46" t="s">
        <v>81</v>
      </c>
      <c r="I1" s="46" t="s">
        <v>82</v>
      </c>
      <c r="J1" s="46" t="s">
        <v>83</v>
      </c>
      <c r="K1" s="46" t="s">
        <v>84</v>
      </c>
    </row>
    <row r="2" spans="1:11" x14ac:dyDescent="0.25">
      <c r="A2" s="24" t="s">
        <v>1</v>
      </c>
      <c r="B2" s="17">
        <v>30</v>
      </c>
      <c r="C2" s="18">
        <v>3270.9562856639986</v>
      </c>
      <c r="D2" s="19">
        <v>472.13572252655854</v>
      </c>
      <c r="E2" s="18">
        <v>109.03187618879997</v>
      </c>
      <c r="F2" s="18">
        <v>6.9280000000000026</v>
      </c>
      <c r="G2" s="20">
        <v>4.2300000000000031</v>
      </c>
      <c r="H2" s="19">
        <v>15.737857417551952</v>
      </c>
      <c r="I2" s="17">
        <v>653</v>
      </c>
      <c r="J2" s="17">
        <v>729</v>
      </c>
      <c r="K2" s="21">
        <v>0.89574759945130311</v>
      </c>
    </row>
    <row r="3" spans="1:11" x14ac:dyDescent="0.25">
      <c r="A3" s="24" t="s">
        <v>2</v>
      </c>
      <c r="B3" s="17">
        <v>29</v>
      </c>
      <c r="C3" s="18">
        <v>3407.8281026250006</v>
      </c>
      <c r="D3" s="19">
        <v>431.6985181941979</v>
      </c>
      <c r="E3" s="18">
        <v>113.59427008750002</v>
      </c>
      <c r="F3" s="18">
        <v>7.8940000000000055</v>
      </c>
      <c r="G3" s="20">
        <v>2.8980000000000041</v>
      </c>
      <c r="H3" s="19">
        <v>14.389950606473263</v>
      </c>
      <c r="I3" s="17">
        <v>672</v>
      </c>
      <c r="J3" s="17">
        <v>814</v>
      </c>
      <c r="K3" s="21">
        <v>0.8255528255528255</v>
      </c>
    </row>
    <row r="4" spans="1:11" x14ac:dyDescent="0.25">
      <c r="A4" s="24" t="s">
        <v>3</v>
      </c>
      <c r="B4" s="17">
        <v>31</v>
      </c>
      <c r="C4" s="18">
        <v>3175.9424563950001</v>
      </c>
      <c r="D4" s="19">
        <v>391.55991325298959</v>
      </c>
      <c r="E4" s="18">
        <v>105.86474854650001</v>
      </c>
      <c r="F4" s="18">
        <v>8.1110000000000042</v>
      </c>
      <c r="G4" s="20">
        <v>3.3810000000000038</v>
      </c>
      <c r="H4" s="19">
        <v>13.051997108432987</v>
      </c>
      <c r="I4" s="17">
        <v>632</v>
      </c>
      <c r="J4" s="17">
        <v>856</v>
      </c>
      <c r="K4" s="21">
        <v>0.73831775700934577</v>
      </c>
    </row>
    <row r="5" spans="1:11" x14ac:dyDescent="0.25">
      <c r="A5" s="24" t="s">
        <v>4</v>
      </c>
      <c r="B5" s="17">
        <v>20</v>
      </c>
      <c r="C5" s="20">
        <v>2677.9997596859994</v>
      </c>
      <c r="D5" s="22">
        <v>485.98126480101621</v>
      </c>
      <c r="E5" s="20">
        <v>89.266658656199979</v>
      </c>
      <c r="F5" s="20">
        <v>5.5104999999999995</v>
      </c>
      <c r="G5" s="20">
        <v>2.6939999999999991</v>
      </c>
      <c r="H5" s="22">
        <v>16.199375493367207</v>
      </c>
      <c r="I5" s="17">
        <v>493</v>
      </c>
      <c r="J5" s="17">
        <v>808</v>
      </c>
      <c r="K5" s="21">
        <v>0.61014851485148514</v>
      </c>
    </row>
    <row r="6" spans="1:11" x14ac:dyDescent="0.25">
      <c r="A6" s="24" t="s">
        <v>5</v>
      </c>
      <c r="B6" s="17">
        <v>18</v>
      </c>
      <c r="C6" s="18">
        <v>2564.9998535760005</v>
      </c>
      <c r="D6" s="19">
        <v>422.83469941248234</v>
      </c>
      <c r="E6" s="18">
        <v>85.499995119200022</v>
      </c>
      <c r="F6" s="18">
        <v>6.0662000000000003</v>
      </c>
      <c r="G6" s="20">
        <v>3.9497</v>
      </c>
      <c r="H6" s="19">
        <v>14.094489980416078</v>
      </c>
      <c r="I6" s="17">
        <v>475</v>
      </c>
      <c r="J6" s="17">
        <v>738</v>
      </c>
      <c r="K6" s="21">
        <v>0.64363143631436315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2017-09-27T16:51:57Z</cp:lastPrinted>
  <dcterms:created xsi:type="dcterms:W3CDTF">2017-09-05T16:52:48Z</dcterms:created>
  <dcterms:modified xsi:type="dcterms:W3CDTF">2017-09-28T19:00:05Z</dcterms:modified>
</cp:coreProperties>
</file>