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5" i="1"/>
  <c r="K16" i="1"/>
  <c r="K17" i="1"/>
  <c r="K9" i="1"/>
  <c r="I11" i="1"/>
  <c r="I12" i="1"/>
  <c r="I13" i="1"/>
  <c r="I15" i="1"/>
  <c r="I16" i="1"/>
  <c r="I17" i="1"/>
  <c r="I9" i="1"/>
  <c r="G10" i="1"/>
  <c r="G11" i="1"/>
  <c r="G12" i="1"/>
  <c r="G13" i="1"/>
  <c r="G15" i="1"/>
  <c r="G16" i="1"/>
  <c r="G17" i="1"/>
  <c r="G9" i="1"/>
  <c r="E11" i="1"/>
  <c r="E12" i="1"/>
  <c r="E13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<sst xmlns="http://schemas.openxmlformats.org/spreadsheetml/2006/main" count="341" uniqueCount="81">
  <si>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</si>
  <si>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</si>
  <si>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</si>
  <si>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</si>
  <si>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</si>
  <si>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</si>
  <si>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</si>
  <si>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</si>
  <si>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</si>
  <si>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</si>
  <si>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</si>
  <si>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</si>
  <si>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</si>
  <si>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</si>
  <si>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</si>
  <si>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</si>
  <si>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</si>
  <si>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</si>
  <si>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</si>
  <si>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</si>
  <si>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</si>
  <si>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</si>
  <si>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</si>
  <si>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</si>
  <si>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</si>
  <si>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</si>
  <si>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</si>
  <si>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</si>
  <si>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</si>
  <si>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</si>
  <si>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</si>
  <si>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</si>
  <si>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</si>
  <si>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</si>
  <si>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</si>
  <si>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Real Estate
Student Characteristics</t>
  </si>
  <si>
    <t>Program</t>
  </si>
  <si>
    <t>Term</t>
  </si>
  <si>
    <t>Success Rate</t>
  </si>
  <si>
    <t>Course</t>
  </si>
  <si>
    <t>Real Estate
Success and Retention Rates by Course</t>
  </si>
  <si>
    <t>Real Estate</t>
  </si>
  <si>
    <t>RE-190 : Real Estate Principles</t>
  </si>
  <si>
    <t>RE-191 : Real Estate Practice</t>
  </si>
  <si>
    <t>RE-193 : Real Estate Legal Aspects</t>
  </si>
  <si>
    <t>RE-201 : Real Estate Property Mgmt</t>
  </si>
  <si>
    <t>RE-250 : Real Estate Internship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</si>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</sst>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23" sqref="N23"/>
    </sheetView>
  </sheetViews>
  <sheetFormatPr defaultRowHeight="15" x14ac:dyDescent="0.25"/>
  <cols>
    <col min="1" max="1" width="30" style="42" customWidth="1"/>
    <col min="2" max="12" width="8.28515625" style="10" customWidth="1"/>
  </cols>
  <sheetData>
    <row r="1" spans="1:12" x14ac:dyDescent="0.25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0" x14ac:dyDescent="0.25">
      <c r="A3" s="52" t="s">
        <v>0</v>
      </c>
      <c r="B3" s="38" t="s">
        <v>1</v>
      </c>
      <c r="C3" s="38"/>
      <c r="D3" s="38" t="s">
        <v>2</v>
      </c>
      <c r="E3" s="38"/>
      <c r="F3" s="38" t="s">
        <v>3</v>
      </c>
      <c r="G3" s="38"/>
      <c r="H3" s="38" t="s">
        <v>4</v>
      </c>
      <c r="I3" s="38"/>
      <c r="J3" s="38" t="s">
        <v>5</v>
      </c>
      <c r="K3" s="38"/>
      <c r="L3" s="5" t="s">
        <v>6</v>
      </c>
    </row>
    <row r="4" spans="1:12" x14ac:dyDescent="0.25">
      <c r="A4" s="41" t="s">
        <v>7</v>
      </c>
      <c r="B4" s="6">
        <v>79</v>
      </c>
      <c r="C4" s="7">
        <f t="shared" ref="C4:C6" si="0">B4/149</f>
        <v>0.53020134228187921</v>
      </c>
      <c r="D4" s="6">
        <v>64</v>
      </c>
      <c r="E4" s="7">
        <f t="shared" ref="E4:E6" si="1">D4/124</f>
        <v>0.5161290322580645</v>
      </c>
      <c r="F4" s="6">
        <v>46</v>
      </c>
      <c r="G4" s="7">
        <f t="shared" ref="G4:G6" si="2">F4/109</f>
        <v>0.42201834862385323</v>
      </c>
      <c r="H4" s="6">
        <v>61</v>
      </c>
      <c r="I4" s="7">
        <f t="shared" ref="I4:I6" si="3">H4/105</f>
        <v>0.580952380952381</v>
      </c>
      <c r="J4" s="6">
        <v>45</v>
      </c>
      <c r="K4" s="7">
        <f t="shared" ref="K4:K5" si="4">J4/100</f>
        <v>0.45</v>
      </c>
      <c r="L4" s="7">
        <f>(J4-B4)/B4</f>
        <v>-0.43037974683544306</v>
      </c>
    </row>
    <row r="5" spans="1:12" x14ac:dyDescent="0.25">
      <c r="A5" s="41" t="s">
        <v>8</v>
      </c>
      <c r="B5" s="6">
        <v>68</v>
      </c>
      <c r="C5" s="7">
        <f t="shared" si="0"/>
        <v>0.4563758389261745</v>
      </c>
      <c r="D5" s="6">
        <v>59</v>
      </c>
      <c r="E5" s="7">
        <f t="shared" si="1"/>
        <v>0.47580645161290325</v>
      </c>
      <c r="F5" s="6">
        <v>61</v>
      </c>
      <c r="G5" s="7">
        <f t="shared" si="2"/>
        <v>0.55963302752293576</v>
      </c>
      <c r="H5" s="6">
        <v>43</v>
      </c>
      <c r="I5" s="7">
        <f t="shared" si="3"/>
        <v>0.40952380952380951</v>
      </c>
      <c r="J5" s="6">
        <v>55</v>
      </c>
      <c r="K5" s="7">
        <f t="shared" si="4"/>
        <v>0.55000000000000004</v>
      </c>
      <c r="L5" s="7">
        <f t="shared" ref="L5:L7" si="5">(J5-B5)/B5</f>
        <v>-0.19117647058823528</v>
      </c>
    </row>
    <row r="6" spans="1:12" x14ac:dyDescent="0.25">
      <c r="A6" s="41" t="s">
        <v>9</v>
      </c>
      <c r="B6" s="6">
        <v>2</v>
      </c>
      <c r="C6" s="7">
        <f t="shared" si="0"/>
        <v>1.3422818791946308E-2</v>
      </c>
      <c r="D6" s="6">
        <v>1</v>
      </c>
      <c r="E6" s="7">
        <f t="shared" si="1"/>
        <v>8.0645161290322578E-3</v>
      </c>
      <c r="F6" s="6">
        <v>2</v>
      </c>
      <c r="G6" s="7">
        <f t="shared" si="2"/>
        <v>1.834862385321101E-2</v>
      </c>
      <c r="H6" s="6">
        <v>1</v>
      </c>
      <c r="I6" s="7">
        <f t="shared" si="3"/>
        <v>9.5238095238095247E-3</v>
      </c>
      <c r="J6" s="11" t="s">
        <v>14</v>
      </c>
      <c r="K6" s="12" t="s">
        <v>14</v>
      </c>
      <c r="L6" s="7">
        <v>0</v>
      </c>
    </row>
    <row r="7" spans="1:12" x14ac:dyDescent="0.25">
      <c r="A7" s="58" t="s">
        <v>10</v>
      </c>
      <c r="B7" s="6">
        <f>SUM(B4:B6)</f>
        <v>149</v>
      </c>
      <c r="C7" s="7">
        <f>B7/149</f>
        <v>1</v>
      </c>
      <c r="D7" s="6">
        <f t="shared" ref="D7:H7" si="6">SUM(D4:D6)</f>
        <v>124</v>
      </c>
      <c r="E7" s="7">
        <f>D7/124</f>
        <v>1</v>
      </c>
      <c r="F7" s="6">
        <f t="shared" si="6"/>
        <v>109</v>
      </c>
      <c r="G7" s="7">
        <f>F7/109</f>
        <v>1</v>
      </c>
      <c r="H7" s="6">
        <f t="shared" si="6"/>
        <v>105</v>
      </c>
      <c r="I7" s="7">
        <f>H7/105</f>
        <v>1</v>
      </c>
      <c r="J7" s="6">
        <f>SUM(J4:J6)</f>
        <v>100</v>
      </c>
      <c r="K7" s="7">
        <f>J7/100</f>
        <v>1</v>
      </c>
      <c r="L7" s="7">
        <f t="shared" si="5"/>
        <v>-0.32885906040268459</v>
      </c>
    </row>
    <row r="8" spans="1:12" ht="30" x14ac:dyDescent="0.25">
      <c r="A8" s="52" t="s">
        <v>11</v>
      </c>
      <c r="B8" s="38" t="s">
        <v>1</v>
      </c>
      <c r="C8" s="38"/>
      <c r="D8" s="38" t="s">
        <v>2</v>
      </c>
      <c r="E8" s="38"/>
      <c r="F8" s="38" t="s">
        <v>3</v>
      </c>
      <c r="G8" s="38"/>
      <c r="H8" s="38" t="s">
        <v>4</v>
      </c>
      <c r="I8" s="38"/>
      <c r="J8" s="38" t="s">
        <v>5</v>
      </c>
      <c r="K8" s="38"/>
      <c r="L8" s="5" t="s">
        <v>6</v>
      </c>
    </row>
    <row r="9" spans="1:12" x14ac:dyDescent="0.25">
      <c r="A9" s="41" t="s">
        <v>12</v>
      </c>
      <c r="B9" s="6">
        <v>22</v>
      </c>
      <c r="C9" s="7">
        <f>B9/149</f>
        <v>0.1476510067114094</v>
      </c>
      <c r="D9" s="6">
        <v>17</v>
      </c>
      <c r="E9" s="7">
        <f>D9/124</f>
        <v>0.13709677419354838</v>
      </c>
      <c r="F9" s="6">
        <v>8</v>
      </c>
      <c r="G9" s="7">
        <f>F9/109</f>
        <v>7.3394495412844041E-2</v>
      </c>
      <c r="H9" s="6">
        <v>4</v>
      </c>
      <c r="I9" s="7">
        <f>H9/105</f>
        <v>3.8095238095238099E-2</v>
      </c>
      <c r="J9" s="6">
        <v>9</v>
      </c>
      <c r="K9" s="7">
        <f>J9/100</f>
        <v>0.09</v>
      </c>
      <c r="L9" s="7">
        <f t="shared" ref="L9:L18" si="7">(J9-B9)/B9</f>
        <v>-0.59090909090909094</v>
      </c>
    </row>
    <row r="10" spans="1:12" x14ac:dyDescent="0.25">
      <c r="A10" s="41" t="s">
        <v>13</v>
      </c>
      <c r="B10" s="6">
        <v>1</v>
      </c>
      <c r="C10" s="7">
        <f t="shared" ref="C10:C35" si="8">B10/149</f>
        <v>6.7114093959731542E-3</v>
      </c>
      <c r="D10" s="11" t="s">
        <v>14</v>
      </c>
      <c r="E10" s="12" t="s">
        <v>14</v>
      </c>
      <c r="F10" s="6">
        <v>1</v>
      </c>
      <c r="G10" s="7">
        <f t="shared" ref="G10:G35" si="9">F10/109</f>
        <v>9.1743119266055051E-3</v>
      </c>
      <c r="H10" s="11" t="s">
        <v>14</v>
      </c>
      <c r="I10" s="12" t="s">
        <v>14</v>
      </c>
      <c r="J10" s="6">
        <v>1</v>
      </c>
      <c r="K10" s="7">
        <f t="shared" ref="K10:K35" si="10">J10/100</f>
        <v>0.01</v>
      </c>
      <c r="L10" s="7">
        <f t="shared" si="7"/>
        <v>0</v>
      </c>
    </row>
    <row r="11" spans="1:12" x14ac:dyDescent="0.25">
      <c r="A11" s="41" t="s">
        <v>15</v>
      </c>
      <c r="B11" s="6">
        <v>2</v>
      </c>
      <c r="C11" s="7">
        <f t="shared" si="8"/>
        <v>1.3422818791946308E-2</v>
      </c>
      <c r="D11" s="6">
        <v>2</v>
      </c>
      <c r="E11" s="7">
        <f t="shared" ref="E11:E35" si="11">D11/124</f>
        <v>1.6129032258064516E-2</v>
      </c>
      <c r="F11" s="6">
        <v>6</v>
      </c>
      <c r="G11" s="7">
        <f t="shared" si="9"/>
        <v>5.5045871559633031E-2</v>
      </c>
      <c r="H11" s="6">
        <v>3</v>
      </c>
      <c r="I11" s="7">
        <f t="shared" ref="I11:I35" si="12">H11/105</f>
        <v>2.8571428571428571E-2</v>
      </c>
      <c r="J11" s="6">
        <v>2</v>
      </c>
      <c r="K11" s="7">
        <f t="shared" si="10"/>
        <v>0.02</v>
      </c>
      <c r="L11" s="7">
        <f t="shared" si="7"/>
        <v>0</v>
      </c>
    </row>
    <row r="12" spans="1:12" x14ac:dyDescent="0.25">
      <c r="A12" s="41" t="s">
        <v>16</v>
      </c>
      <c r="B12" s="6">
        <v>2</v>
      </c>
      <c r="C12" s="7">
        <f t="shared" si="8"/>
        <v>1.3422818791946308E-2</v>
      </c>
      <c r="D12" s="6">
        <v>2</v>
      </c>
      <c r="E12" s="7">
        <f t="shared" si="11"/>
        <v>1.6129032258064516E-2</v>
      </c>
      <c r="F12" s="6">
        <v>2</v>
      </c>
      <c r="G12" s="7">
        <f t="shared" si="9"/>
        <v>1.834862385321101E-2</v>
      </c>
      <c r="H12" s="6">
        <v>4</v>
      </c>
      <c r="I12" s="7">
        <f t="shared" si="12"/>
        <v>3.8095238095238099E-2</v>
      </c>
      <c r="J12" s="6">
        <v>1</v>
      </c>
      <c r="K12" s="7">
        <f t="shared" si="10"/>
        <v>0.01</v>
      </c>
      <c r="L12" s="7">
        <f t="shared" si="7"/>
        <v>-0.5</v>
      </c>
    </row>
    <row r="13" spans="1:12" x14ac:dyDescent="0.25">
      <c r="A13" s="41" t="s">
        <v>17</v>
      </c>
      <c r="B13" s="6">
        <v>38</v>
      </c>
      <c r="C13" s="7">
        <f t="shared" si="8"/>
        <v>0.25503355704697989</v>
      </c>
      <c r="D13" s="6">
        <v>34</v>
      </c>
      <c r="E13" s="7">
        <f t="shared" si="11"/>
        <v>0.27419354838709675</v>
      </c>
      <c r="F13" s="6">
        <v>32</v>
      </c>
      <c r="G13" s="7">
        <f t="shared" si="9"/>
        <v>0.29357798165137616</v>
      </c>
      <c r="H13" s="6">
        <v>40</v>
      </c>
      <c r="I13" s="7">
        <f t="shared" si="12"/>
        <v>0.38095238095238093</v>
      </c>
      <c r="J13" s="6">
        <v>30</v>
      </c>
      <c r="K13" s="7">
        <f t="shared" si="10"/>
        <v>0.3</v>
      </c>
      <c r="L13" s="7">
        <f t="shared" si="7"/>
        <v>-0.21052631578947367</v>
      </c>
    </row>
    <row r="14" spans="1:12" x14ac:dyDescent="0.25">
      <c r="A14" s="41" t="s">
        <v>18</v>
      </c>
      <c r="B14" s="6">
        <v>1</v>
      </c>
      <c r="C14" s="7">
        <f t="shared" si="8"/>
        <v>6.7114093959731542E-3</v>
      </c>
      <c r="D14" s="11" t="s">
        <v>14</v>
      </c>
      <c r="E14" s="12" t="s">
        <v>14</v>
      </c>
      <c r="F14" s="11" t="s">
        <v>14</v>
      </c>
      <c r="G14" s="12" t="s">
        <v>14</v>
      </c>
      <c r="H14" s="11" t="s">
        <v>14</v>
      </c>
      <c r="I14" s="12" t="s">
        <v>14</v>
      </c>
      <c r="J14" s="11" t="s">
        <v>14</v>
      </c>
      <c r="K14" s="12" t="s">
        <v>14</v>
      </c>
      <c r="L14" s="7">
        <v>0</v>
      </c>
    </row>
    <row r="15" spans="1:12" x14ac:dyDescent="0.25">
      <c r="A15" s="41" t="s">
        <v>19</v>
      </c>
      <c r="B15" s="6">
        <v>70</v>
      </c>
      <c r="C15" s="7">
        <f t="shared" si="8"/>
        <v>0.46979865771812079</v>
      </c>
      <c r="D15" s="6">
        <v>49</v>
      </c>
      <c r="E15" s="7">
        <f t="shared" si="11"/>
        <v>0.39516129032258063</v>
      </c>
      <c r="F15" s="6">
        <v>51</v>
      </c>
      <c r="G15" s="7">
        <f t="shared" si="9"/>
        <v>0.46788990825688076</v>
      </c>
      <c r="H15" s="6">
        <v>38</v>
      </c>
      <c r="I15" s="7">
        <f t="shared" si="12"/>
        <v>0.3619047619047619</v>
      </c>
      <c r="J15" s="6">
        <v>49</v>
      </c>
      <c r="K15" s="7">
        <f t="shared" si="10"/>
        <v>0.49</v>
      </c>
      <c r="L15" s="7">
        <f t="shared" si="7"/>
        <v>-0.3</v>
      </c>
    </row>
    <row r="16" spans="1:12" x14ac:dyDescent="0.25">
      <c r="A16" s="41" t="s">
        <v>20</v>
      </c>
      <c r="B16" s="6">
        <v>9</v>
      </c>
      <c r="C16" s="7">
        <f t="shared" si="8"/>
        <v>6.0402684563758392E-2</v>
      </c>
      <c r="D16" s="6">
        <v>15</v>
      </c>
      <c r="E16" s="7">
        <f t="shared" si="11"/>
        <v>0.12096774193548387</v>
      </c>
      <c r="F16" s="6">
        <v>6</v>
      </c>
      <c r="G16" s="7">
        <f t="shared" si="9"/>
        <v>5.5045871559633031E-2</v>
      </c>
      <c r="H16" s="6">
        <v>15</v>
      </c>
      <c r="I16" s="7">
        <f t="shared" si="12"/>
        <v>0.14285714285714285</v>
      </c>
      <c r="J16" s="6">
        <v>6</v>
      </c>
      <c r="K16" s="7">
        <f t="shared" si="10"/>
        <v>0.06</v>
      </c>
      <c r="L16" s="7">
        <f t="shared" si="7"/>
        <v>-0.33333333333333331</v>
      </c>
    </row>
    <row r="17" spans="1:12" x14ac:dyDescent="0.25">
      <c r="A17" s="41" t="s">
        <v>21</v>
      </c>
      <c r="B17" s="6">
        <v>4</v>
      </c>
      <c r="C17" s="7">
        <f t="shared" si="8"/>
        <v>2.6845637583892617E-2</v>
      </c>
      <c r="D17" s="6">
        <v>5</v>
      </c>
      <c r="E17" s="7">
        <f t="shared" si="11"/>
        <v>4.0322580645161289E-2</v>
      </c>
      <c r="F17" s="6">
        <v>3</v>
      </c>
      <c r="G17" s="7">
        <f t="shared" si="9"/>
        <v>2.7522935779816515E-2</v>
      </c>
      <c r="H17" s="6">
        <v>1</v>
      </c>
      <c r="I17" s="7">
        <f t="shared" si="12"/>
        <v>9.5238095238095247E-3</v>
      </c>
      <c r="J17" s="6">
        <v>2</v>
      </c>
      <c r="K17" s="7">
        <f t="shared" si="10"/>
        <v>0.02</v>
      </c>
      <c r="L17" s="7">
        <f t="shared" si="7"/>
        <v>-0.5</v>
      </c>
    </row>
    <row r="18" spans="1:12" x14ac:dyDescent="0.25">
      <c r="A18" s="59" t="s">
        <v>10</v>
      </c>
      <c r="B18" s="8">
        <f>SUM(B9:B17)</f>
        <v>149</v>
      </c>
      <c r="C18" s="7">
        <f t="shared" si="8"/>
        <v>1</v>
      </c>
      <c r="D18" s="8">
        <f t="shared" ref="D18:J18" si="13">SUM(D9:D17)</f>
        <v>124</v>
      </c>
      <c r="E18" s="7">
        <f t="shared" si="11"/>
        <v>1</v>
      </c>
      <c r="F18" s="8">
        <f t="shared" si="13"/>
        <v>109</v>
      </c>
      <c r="G18" s="7">
        <f t="shared" si="9"/>
        <v>1</v>
      </c>
      <c r="H18" s="8">
        <f t="shared" si="13"/>
        <v>105</v>
      </c>
      <c r="I18" s="7">
        <f t="shared" si="12"/>
        <v>1</v>
      </c>
      <c r="J18" s="8">
        <f t="shared" si="13"/>
        <v>100</v>
      </c>
      <c r="K18" s="7">
        <f t="shared" si="10"/>
        <v>1</v>
      </c>
      <c r="L18" s="9">
        <f t="shared" si="7"/>
        <v>-0.32885906040268459</v>
      </c>
    </row>
    <row r="19" spans="1:12" ht="30" x14ac:dyDescent="0.25">
      <c r="A19" s="52" t="s">
        <v>22</v>
      </c>
      <c r="B19" s="38" t="s">
        <v>1</v>
      </c>
      <c r="C19" s="38"/>
      <c r="D19" s="38" t="s">
        <v>2</v>
      </c>
      <c r="E19" s="38"/>
      <c r="F19" s="38" t="s">
        <v>3</v>
      </c>
      <c r="G19" s="38"/>
      <c r="H19" s="38" t="s">
        <v>4</v>
      </c>
      <c r="I19" s="38"/>
      <c r="J19" s="38" t="s">
        <v>5</v>
      </c>
      <c r="K19" s="38"/>
      <c r="L19" s="5" t="s">
        <v>6</v>
      </c>
    </row>
    <row r="20" spans="1:12" x14ac:dyDescent="0.25">
      <c r="A20" s="41" t="s">
        <v>23</v>
      </c>
      <c r="B20" s="6">
        <v>14</v>
      </c>
      <c r="C20" s="7">
        <f t="shared" si="8"/>
        <v>9.3959731543624164E-2</v>
      </c>
      <c r="D20" s="6">
        <v>8</v>
      </c>
      <c r="E20" s="7">
        <f t="shared" si="11"/>
        <v>6.4516129032258063E-2</v>
      </c>
      <c r="F20" s="6">
        <v>13</v>
      </c>
      <c r="G20" s="7">
        <f t="shared" si="9"/>
        <v>0.11926605504587157</v>
      </c>
      <c r="H20" s="6">
        <v>10</v>
      </c>
      <c r="I20" s="7">
        <f t="shared" si="12"/>
        <v>9.5238095238095233E-2</v>
      </c>
      <c r="J20" s="6">
        <v>10</v>
      </c>
      <c r="K20" s="7">
        <f t="shared" si="10"/>
        <v>0.1</v>
      </c>
      <c r="L20" s="7">
        <f t="shared" ref="L20:L24" si="14">(J20-B20)/B20</f>
        <v>-0.2857142857142857</v>
      </c>
    </row>
    <row r="21" spans="1:12" x14ac:dyDescent="0.25">
      <c r="A21" s="41" t="s">
        <v>24</v>
      </c>
      <c r="B21" s="6">
        <v>44</v>
      </c>
      <c r="C21" s="7">
        <f t="shared" si="8"/>
        <v>0.29530201342281881</v>
      </c>
      <c r="D21" s="6">
        <v>29</v>
      </c>
      <c r="E21" s="7">
        <f t="shared" si="11"/>
        <v>0.23387096774193547</v>
      </c>
      <c r="F21" s="6">
        <v>31</v>
      </c>
      <c r="G21" s="7">
        <f t="shared" si="9"/>
        <v>0.28440366972477066</v>
      </c>
      <c r="H21" s="6">
        <v>34</v>
      </c>
      <c r="I21" s="7">
        <f t="shared" si="12"/>
        <v>0.32380952380952382</v>
      </c>
      <c r="J21" s="6">
        <v>19</v>
      </c>
      <c r="K21" s="7">
        <f t="shared" si="10"/>
        <v>0.19</v>
      </c>
      <c r="L21" s="7">
        <f t="shared" si="14"/>
        <v>-0.56818181818181823</v>
      </c>
    </row>
    <row r="22" spans="1:12" x14ac:dyDescent="0.25">
      <c r="A22" s="41" t="s">
        <v>25</v>
      </c>
      <c r="B22" s="6">
        <v>53</v>
      </c>
      <c r="C22" s="7">
        <f t="shared" si="8"/>
        <v>0.35570469798657717</v>
      </c>
      <c r="D22" s="6">
        <v>48</v>
      </c>
      <c r="E22" s="7">
        <f t="shared" si="11"/>
        <v>0.38709677419354838</v>
      </c>
      <c r="F22" s="6">
        <v>47</v>
      </c>
      <c r="G22" s="7">
        <f t="shared" si="9"/>
        <v>0.43119266055045874</v>
      </c>
      <c r="H22" s="6">
        <v>34</v>
      </c>
      <c r="I22" s="7">
        <f t="shared" si="12"/>
        <v>0.32380952380952382</v>
      </c>
      <c r="J22" s="6">
        <v>41</v>
      </c>
      <c r="K22" s="7">
        <f t="shared" si="10"/>
        <v>0.41</v>
      </c>
      <c r="L22" s="7">
        <f t="shared" si="14"/>
        <v>-0.22641509433962265</v>
      </c>
    </row>
    <row r="23" spans="1:12" x14ac:dyDescent="0.25">
      <c r="A23" s="41" t="s">
        <v>26</v>
      </c>
      <c r="B23" s="6">
        <v>38</v>
      </c>
      <c r="C23" s="7">
        <f t="shared" si="8"/>
        <v>0.25503355704697989</v>
      </c>
      <c r="D23" s="6">
        <v>39</v>
      </c>
      <c r="E23" s="7">
        <f t="shared" si="11"/>
        <v>0.31451612903225806</v>
      </c>
      <c r="F23" s="6">
        <v>18</v>
      </c>
      <c r="G23" s="7">
        <f t="shared" si="9"/>
        <v>0.16513761467889909</v>
      </c>
      <c r="H23" s="6">
        <v>27</v>
      </c>
      <c r="I23" s="7">
        <f t="shared" si="12"/>
        <v>0.25714285714285712</v>
      </c>
      <c r="J23" s="6">
        <v>30</v>
      </c>
      <c r="K23" s="7">
        <f t="shared" si="10"/>
        <v>0.3</v>
      </c>
      <c r="L23" s="7">
        <f t="shared" si="14"/>
        <v>-0.21052631578947367</v>
      </c>
    </row>
    <row r="24" spans="1:12" x14ac:dyDescent="0.25">
      <c r="A24" s="59" t="s">
        <v>10</v>
      </c>
      <c r="B24" s="8">
        <f>SUM(B20:B23)</f>
        <v>149</v>
      </c>
      <c r="C24" s="7">
        <f t="shared" si="8"/>
        <v>1</v>
      </c>
      <c r="D24" s="8">
        <f t="shared" ref="D24:J24" si="15">SUM(D20:D23)</f>
        <v>124</v>
      </c>
      <c r="E24" s="7">
        <f t="shared" si="11"/>
        <v>1</v>
      </c>
      <c r="F24" s="8">
        <f t="shared" si="15"/>
        <v>109</v>
      </c>
      <c r="G24" s="7">
        <f t="shared" si="9"/>
        <v>1</v>
      </c>
      <c r="H24" s="8">
        <f t="shared" si="15"/>
        <v>105</v>
      </c>
      <c r="I24" s="7">
        <f t="shared" si="12"/>
        <v>1</v>
      </c>
      <c r="J24" s="8">
        <f t="shared" si="15"/>
        <v>100</v>
      </c>
      <c r="K24" s="7">
        <f t="shared" si="10"/>
        <v>1</v>
      </c>
      <c r="L24" s="9">
        <f t="shared" si="14"/>
        <v>-0.32885906040268459</v>
      </c>
    </row>
    <row r="25" spans="1:12" ht="30" x14ac:dyDescent="0.25">
      <c r="A25" s="60" t="s">
        <v>27</v>
      </c>
      <c r="B25" s="38" t="s">
        <v>1</v>
      </c>
      <c r="C25" s="38"/>
      <c r="D25" s="38" t="s">
        <v>2</v>
      </c>
      <c r="E25" s="38"/>
      <c r="F25" s="38" t="s">
        <v>3</v>
      </c>
      <c r="G25" s="38"/>
      <c r="H25" s="38" t="s">
        <v>4</v>
      </c>
      <c r="I25" s="38"/>
      <c r="J25" s="38" t="s">
        <v>5</v>
      </c>
      <c r="K25" s="38"/>
      <c r="L25" s="5" t="s">
        <v>6</v>
      </c>
    </row>
    <row r="26" spans="1:12" x14ac:dyDescent="0.25">
      <c r="A26" s="41" t="s">
        <v>28</v>
      </c>
      <c r="B26" s="6">
        <v>41</v>
      </c>
      <c r="C26" s="7">
        <f t="shared" si="8"/>
        <v>0.27516778523489932</v>
      </c>
      <c r="D26" s="6">
        <v>31</v>
      </c>
      <c r="E26" s="7">
        <f t="shared" si="11"/>
        <v>0.25</v>
      </c>
      <c r="F26" s="6">
        <v>47</v>
      </c>
      <c r="G26" s="7">
        <f t="shared" si="9"/>
        <v>0.43119266055045874</v>
      </c>
      <c r="H26" s="6">
        <v>40</v>
      </c>
      <c r="I26" s="7">
        <f t="shared" si="12"/>
        <v>0.38095238095238093</v>
      </c>
      <c r="J26" s="6">
        <v>36</v>
      </c>
      <c r="K26" s="7">
        <f t="shared" si="10"/>
        <v>0.36</v>
      </c>
      <c r="L26" s="7">
        <f t="shared" ref="L26:L31" si="16">(J26-B26)/B26</f>
        <v>-0.12195121951219512</v>
      </c>
    </row>
    <row r="27" spans="1:12" x14ac:dyDescent="0.25">
      <c r="A27" s="41" t="s">
        <v>29</v>
      </c>
      <c r="B27" s="6">
        <v>19</v>
      </c>
      <c r="C27" s="7">
        <f t="shared" si="8"/>
        <v>0.12751677852348994</v>
      </c>
      <c r="D27" s="6">
        <v>16</v>
      </c>
      <c r="E27" s="7">
        <f t="shared" si="11"/>
        <v>0.12903225806451613</v>
      </c>
      <c r="F27" s="6">
        <v>12</v>
      </c>
      <c r="G27" s="7">
        <f t="shared" si="9"/>
        <v>0.11009174311926606</v>
      </c>
      <c r="H27" s="6">
        <v>11</v>
      </c>
      <c r="I27" s="7">
        <f t="shared" si="12"/>
        <v>0.10476190476190476</v>
      </c>
      <c r="J27" s="6">
        <v>8</v>
      </c>
      <c r="K27" s="7">
        <f t="shared" si="10"/>
        <v>0.08</v>
      </c>
      <c r="L27" s="7">
        <f t="shared" si="16"/>
        <v>-0.57894736842105265</v>
      </c>
    </row>
    <row r="28" spans="1:12" x14ac:dyDescent="0.25">
      <c r="A28" s="41" t="s">
        <v>30</v>
      </c>
      <c r="B28" s="6">
        <v>21</v>
      </c>
      <c r="C28" s="7">
        <f t="shared" si="8"/>
        <v>0.14093959731543623</v>
      </c>
      <c r="D28" s="6">
        <v>17</v>
      </c>
      <c r="E28" s="7">
        <f t="shared" si="11"/>
        <v>0.13709677419354838</v>
      </c>
      <c r="F28" s="6">
        <v>8</v>
      </c>
      <c r="G28" s="7">
        <f t="shared" si="9"/>
        <v>7.3394495412844041E-2</v>
      </c>
      <c r="H28" s="6">
        <v>20</v>
      </c>
      <c r="I28" s="7">
        <f t="shared" si="12"/>
        <v>0.19047619047619047</v>
      </c>
      <c r="J28" s="6">
        <v>22</v>
      </c>
      <c r="K28" s="7">
        <f t="shared" si="10"/>
        <v>0.22</v>
      </c>
      <c r="L28" s="7">
        <f t="shared" si="16"/>
        <v>4.7619047619047616E-2</v>
      </c>
    </row>
    <row r="29" spans="1:12" x14ac:dyDescent="0.25">
      <c r="A29" s="41" t="s">
        <v>31</v>
      </c>
      <c r="B29" s="6">
        <v>5</v>
      </c>
      <c r="C29" s="7">
        <f t="shared" si="8"/>
        <v>3.3557046979865772E-2</v>
      </c>
      <c r="D29" s="6">
        <v>10</v>
      </c>
      <c r="E29" s="7">
        <f t="shared" si="11"/>
        <v>8.0645161290322578E-2</v>
      </c>
      <c r="F29" s="6">
        <v>7</v>
      </c>
      <c r="G29" s="7">
        <f t="shared" si="9"/>
        <v>6.4220183486238536E-2</v>
      </c>
      <c r="H29" s="6">
        <v>8</v>
      </c>
      <c r="I29" s="7">
        <f t="shared" si="12"/>
        <v>7.6190476190476197E-2</v>
      </c>
      <c r="J29" s="6">
        <v>8</v>
      </c>
      <c r="K29" s="7">
        <f t="shared" si="10"/>
        <v>0.08</v>
      </c>
      <c r="L29" s="7">
        <f t="shared" si="16"/>
        <v>0.6</v>
      </c>
    </row>
    <row r="30" spans="1:12" x14ac:dyDescent="0.25">
      <c r="A30" s="41" t="s">
        <v>32</v>
      </c>
      <c r="B30" s="6">
        <v>63</v>
      </c>
      <c r="C30" s="7">
        <f t="shared" si="8"/>
        <v>0.42281879194630873</v>
      </c>
      <c r="D30" s="6">
        <v>50</v>
      </c>
      <c r="E30" s="7">
        <f t="shared" si="11"/>
        <v>0.40322580645161288</v>
      </c>
      <c r="F30" s="6">
        <v>35</v>
      </c>
      <c r="G30" s="7">
        <f t="shared" si="9"/>
        <v>0.32110091743119268</v>
      </c>
      <c r="H30" s="6">
        <v>26</v>
      </c>
      <c r="I30" s="7">
        <f t="shared" si="12"/>
        <v>0.24761904761904763</v>
      </c>
      <c r="J30" s="6">
        <v>26</v>
      </c>
      <c r="K30" s="7">
        <f t="shared" si="10"/>
        <v>0.26</v>
      </c>
      <c r="L30" s="7">
        <f t="shared" si="16"/>
        <v>-0.58730158730158732</v>
      </c>
    </row>
    <row r="31" spans="1:12" x14ac:dyDescent="0.25">
      <c r="A31" s="59" t="s">
        <v>10</v>
      </c>
      <c r="B31" s="8">
        <f>SUM(B26:B30)</f>
        <v>149</v>
      </c>
      <c r="C31" s="7">
        <f t="shared" si="8"/>
        <v>1</v>
      </c>
      <c r="D31" s="8">
        <f>SUM(D26:D30)</f>
        <v>124</v>
      </c>
      <c r="E31" s="7">
        <f t="shared" si="11"/>
        <v>1</v>
      </c>
      <c r="F31" s="8">
        <f>SUM(F26:F30)</f>
        <v>109</v>
      </c>
      <c r="G31" s="7">
        <f t="shared" si="9"/>
        <v>1</v>
      </c>
      <c r="H31" s="8">
        <f>SUM(H26:H30)</f>
        <v>105</v>
      </c>
      <c r="I31" s="7">
        <f t="shared" si="12"/>
        <v>1</v>
      </c>
      <c r="J31" s="8">
        <f>SUM(J26:J30)</f>
        <v>100</v>
      </c>
      <c r="K31" s="7">
        <f t="shared" si="10"/>
        <v>1</v>
      </c>
      <c r="L31" s="9">
        <f t="shared" si="16"/>
        <v>-0.32885906040268459</v>
      </c>
    </row>
    <row r="32" spans="1:12" ht="30" x14ac:dyDescent="0.25">
      <c r="A32" s="52" t="s">
        <v>33</v>
      </c>
      <c r="B32" s="38" t="s">
        <v>1</v>
      </c>
      <c r="C32" s="38"/>
      <c r="D32" s="38" t="s">
        <v>2</v>
      </c>
      <c r="E32" s="38"/>
      <c r="F32" s="38" t="s">
        <v>3</v>
      </c>
      <c r="G32" s="38"/>
      <c r="H32" s="38" t="s">
        <v>4</v>
      </c>
      <c r="I32" s="38"/>
      <c r="J32" s="38" t="s">
        <v>5</v>
      </c>
      <c r="K32" s="38"/>
      <c r="L32" s="5" t="s">
        <v>6</v>
      </c>
    </row>
    <row r="33" spans="1:12" ht="30" x14ac:dyDescent="0.25">
      <c r="A33" s="61" t="s">
        <v>80</v>
      </c>
      <c r="B33" s="6">
        <v>126</v>
      </c>
      <c r="C33" s="7">
        <f t="shared" si="8"/>
        <v>0.84563758389261745</v>
      </c>
      <c r="D33" s="6">
        <v>101</v>
      </c>
      <c r="E33" s="7">
        <f t="shared" si="11"/>
        <v>0.81451612903225812</v>
      </c>
      <c r="F33" s="6">
        <v>95</v>
      </c>
      <c r="G33" s="7">
        <f t="shared" si="9"/>
        <v>0.87155963302752293</v>
      </c>
      <c r="H33" s="6">
        <v>94</v>
      </c>
      <c r="I33" s="7">
        <f t="shared" si="12"/>
        <v>0.89523809523809528</v>
      </c>
      <c r="J33" s="6">
        <v>81</v>
      </c>
      <c r="K33" s="7">
        <f t="shared" si="10"/>
        <v>0.81</v>
      </c>
      <c r="L33" s="7">
        <f t="shared" ref="L33:L35" si="17">(J33-B33)/B33</f>
        <v>-0.35714285714285715</v>
      </c>
    </row>
    <row r="34" spans="1:12" x14ac:dyDescent="0.25">
      <c r="A34" s="41" t="s">
        <v>34</v>
      </c>
      <c r="B34" s="6">
        <v>23</v>
      </c>
      <c r="C34" s="7">
        <f t="shared" si="8"/>
        <v>0.15436241610738255</v>
      </c>
      <c r="D34" s="6">
        <v>23</v>
      </c>
      <c r="E34" s="7">
        <f t="shared" si="11"/>
        <v>0.18548387096774194</v>
      </c>
      <c r="F34" s="6">
        <v>14</v>
      </c>
      <c r="G34" s="7">
        <f t="shared" si="9"/>
        <v>0.12844036697247707</v>
      </c>
      <c r="H34" s="6">
        <v>11</v>
      </c>
      <c r="I34" s="7">
        <f t="shared" si="12"/>
        <v>0.10476190476190476</v>
      </c>
      <c r="J34" s="6">
        <v>19</v>
      </c>
      <c r="K34" s="7">
        <f t="shared" si="10"/>
        <v>0.19</v>
      </c>
      <c r="L34" s="7">
        <f t="shared" si="17"/>
        <v>-0.17391304347826086</v>
      </c>
    </row>
    <row r="35" spans="1:12" x14ac:dyDescent="0.25">
      <c r="A35" s="59" t="s">
        <v>10</v>
      </c>
      <c r="B35" s="8">
        <f>SUM(B33:B34)</f>
        <v>149</v>
      </c>
      <c r="C35" s="7">
        <f t="shared" si="8"/>
        <v>1</v>
      </c>
      <c r="D35" s="8">
        <f t="shared" ref="D35:J35" si="18">SUM(D33:D34)</f>
        <v>124</v>
      </c>
      <c r="E35" s="7">
        <f t="shared" si="11"/>
        <v>1</v>
      </c>
      <c r="F35" s="8">
        <f t="shared" si="18"/>
        <v>109</v>
      </c>
      <c r="G35" s="7">
        <f t="shared" si="9"/>
        <v>1</v>
      </c>
      <c r="H35" s="8">
        <f t="shared" si="18"/>
        <v>105</v>
      </c>
      <c r="I35" s="7">
        <f t="shared" si="12"/>
        <v>1</v>
      </c>
      <c r="J35" s="8">
        <f t="shared" si="18"/>
        <v>100</v>
      </c>
      <c r="K35" s="7">
        <f t="shared" si="10"/>
        <v>1</v>
      </c>
      <c r="L35" s="9">
        <f t="shared" si="17"/>
        <v>-0.32885906040268459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11" sqref="A1:A1048576"/>
    </sheetView>
  </sheetViews>
  <sheetFormatPr defaultRowHeight="15" x14ac:dyDescent="0.25"/>
  <cols>
    <col min="1" max="1" width="38.140625" style="42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35" t="s">
        <v>40</v>
      </c>
      <c r="B1" s="35"/>
      <c r="C1" s="35"/>
      <c r="D1" s="35"/>
      <c r="E1" s="35"/>
      <c r="F1" s="35"/>
      <c r="G1" s="35"/>
      <c r="H1" s="35"/>
    </row>
    <row r="2" spans="1:8" x14ac:dyDescent="0.25">
      <c r="A2" s="39"/>
      <c r="B2" s="39"/>
      <c r="C2" s="39"/>
      <c r="D2" s="39"/>
      <c r="E2" s="39"/>
      <c r="F2" s="39"/>
      <c r="G2" s="39"/>
      <c r="H2" s="39"/>
    </row>
    <row r="3" spans="1:8" ht="30" x14ac:dyDescent="0.25">
      <c r="A3" s="56" t="s">
        <v>36</v>
      </c>
      <c r="B3" s="2" t="s">
        <v>37</v>
      </c>
      <c r="C3" s="13" t="s">
        <v>73</v>
      </c>
      <c r="D3" s="13" t="s">
        <v>74</v>
      </c>
      <c r="E3" s="14" t="s">
        <v>75</v>
      </c>
      <c r="F3" s="13" t="s">
        <v>76</v>
      </c>
      <c r="G3" s="14" t="s">
        <v>38</v>
      </c>
      <c r="H3" s="15" t="s">
        <v>77</v>
      </c>
    </row>
    <row r="4" spans="1:8" x14ac:dyDescent="0.25">
      <c r="A4" s="53" t="s">
        <v>41</v>
      </c>
      <c r="B4" s="3" t="s">
        <v>1</v>
      </c>
      <c r="C4" s="3">
        <v>224</v>
      </c>
      <c r="D4" s="3">
        <v>184</v>
      </c>
      <c r="E4" s="16">
        <v>0.85517270163536985</v>
      </c>
      <c r="F4" s="3">
        <v>139</v>
      </c>
      <c r="G4" s="16">
        <v>0.68820528308900397</v>
      </c>
      <c r="H4" s="17" t="s">
        <v>14</v>
      </c>
    </row>
    <row r="5" spans="1:8" x14ac:dyDescent="0.25">
      <c r="A5" s="54"/>
      <c r="B5" s="3" t="s">
        <v>2</v>
      </c>
      <c r="C5" s="6">
        <v>213</v>
      </c>
      <c r="D5" s="6">
        <v>174</v>
      </c>
      <c r="E5" s="18">
        <v>0.8025718009588978</v>
      </c>
      <c r="F5" s="6">
        <v>135</v>
      </c>
      <c r="G5" s="18">
        <v>0.65863426895684962</v>
      </c>
      <c r="H5" s="19" t="s">
        <v>14</v>
      </c>
    </row>
    <row r="6" spans="1:8" x14ac:dyDescent="0.25">
      <c r="A6" s="54"/>
      <c r="B6" s="3" t="s">
        <v>3</v>
      </c>
      <c r="C6" s="6">
        <v>162</v>
      </c>
      <c r="D6" s="6">
        <v>128</v>
      </c>
      <c r="E6" s="18">
        <v>0.76902193902075378</v>
      </c>
      <c r="F6" s="6">
        <v>107</v>
      </c>
      <c r="G6" s="18">
        <v>0.64686970192669191</v>
      </c>
      <c r="H6" s="19" t="s">
        <v>14</v>
      </c>
    </row>
    <row r="7" spans="1:8" x14ac:dyDescent="0.25">
      <c r="A7" s="54"/>
      <c r="B7" s="3" t="s">
        <v>4</v>
      </c>
      <c r="C7" s="6">
        <v>175</v>
      </c>
      <c r="D7" s="6">
        <v>156</v>
      </c>
      <c r="E7" s="18">
        <v>0.8975027659238185</v>
      </c>
      <c r="F7" s="6">
        <v>141</v>
      </c>
      <c r="G7" s="18">
        <v>0.82442310731784418</v>
      </c>
      <c r="H7" s="19" t="s">
        <v>14</v>
      </c>
    </row>
    <row r="8" spans="1:8" x14ac:dyDescent="0.25">
      <c r="A8" s="55"/>
      <c r="B8" s="3" t="s">
        <v>5</v>
      </c>
      <c r="C8" s="6">
        <v>144</v>
      </c>
      <c r="D8" s="6">
        <v>124</v>
      </c>
      <c r="E8" s="18">
        <v>0.862488870001619</v>
      </c>
      <c r="F8" s="6">
        <v>106</v>
      </c>
      <c r="G8" s="18">
        <v>0.76048622915654851</v>
      </c>
      <c r="H8" s="19" t="s">
        <v>14</v>
      </c>
    </row>
    <row r="10" spans="1:8" ht="30" x14ac:dyDescent="0.25">
      <c r="A10" s="52" t="s">
        <v>39</v>
      </c>
      <c r="B10" s="2" t="s">
        <v>37</v>
      </c>
      <c r="C10" s="13" t="s">
        <v>73</v>
      </c>
      <c r="D10" s="13" t="s">
        <v>74</v>
      </c>
      <c r="E10" s="14" t="s">
        <v>75</v>
      </c>
      <c r="F10" s="13" t="s">
        <v>76</v>
      </c>
      <c r="G10" s="14" t="s">
        <v>38</v>
      </c>
      <c r="H10" s="15" t="s">
        <v>77</v>
      </c>
    </row>
    <row r="11" spans="1:8" x14ac:dyDescent="0.25">
      <c r="A11" s="47" t="s">
        <v>42</v>
      </c>
      <c r="B11" s="3" t="s">
        <v>1</v>
      </c>
      <c r="C11" s="6">
        <v>91</v>
      </c>
      <c r="D11" s="6">
        <v>69</v>
      </c>
      <c r="E11" s="18">
        <v>0.75824175824175821</v>
      </c>
      <c r="F11" s="6">
        <v>43</v>
      </c>
      <c r="G11" s="18">
        <v>0.47252747252747251</v>
      </c>
      <c r="H11" s="19">
        <v>1.8753623188405799</v>
      </c>
    </row>
    <row r="12" spans="1:8" x14ac:dyDescent="0.25">
      <c r="A12" s="47"/>
      <c r="B12" s="3" t="s">
        <v>2</v>
      </c>
      <c r="C12" s="6">
        <v>84</v>
      </c>
      <c r="D12" s="6">
        <v>67</v>
      </c>
      <c r="E12" s="18">
        <v>0.79761904761904767</v>
      </c>
      <c r="F12" s="6">
        <v>44</v>
      </c>
      <c r="G12" s="18">
        <v>0.52380952380952384</v>
      </c>
      <c r="H12" s="19">
        <v>1.9955223880597015</v>
      </c>
    </row>
    <row r="13" spans="1:8" x14ac:dyDescent="0.25">
      <c r="A13" s="47"/>
      <c r="B13" s="3" t="s">
        <v>3</v>
      </c>
      <c r="C13" s="6">
        <v>71</v>
      </c>
      <c r="D13" s="6">
        <v>57</v>
      </c>
      <c r="E13" s="18">
        <v>0.80281690140845074</v>
      </c>
      <c r="F13" s="6">
        <v>46</v>
      </c>
      <c r="G13" s="18">
        <v>0.647887323943662</v>
      </c>
      <c r="H13" s="19">
        <v>2.6089285714285713</v>
      </c>
    </row>
    <row r="14" spans="1:8" x14ac:dyDescent="0.25">
      <c r="A14" s="47"/>
      <c r="B14" s="3" t="s">
        <v>4</v>
      </c>
      <c r="C14" s="6">
        <v>74</v>
      </c>
      <c r="D14" s="6">
        <v>64</v>
      </c>
      <c r="E14" s="18">
        <v>0.86486486486486491</v>
      </c>
      <c r="F14" s="6">
        <v>56</v>
      </c>
      <c r="G14" s="18">
        <v>0.7567567567567568</v>
      </c>
      <c r="H14" s="19">
        <v>2.5796874999999999</v>
      </c>
    </row>
    <row r="15" spans="1:8" x14ac:dyDescent="0.25">
      <c r="A15" s="47"/>
      <c r="B15" s="3" t="s">
        <v>5</v>
      </c>
      <c r="C15" s="6">
        <v>71</v>
      </c>
      <c r="D15" s="6">
        <v>60</v>
      </c>
      <c r="E15" s="18">
        <v>0.84507042253521125</v>
      </c>
      <c r="F15" s="6">
        <v>51</v>
      </c>
      <c r="G15" s="18">
        <v>0.71830985915492962</v>
      </c>
      <c r="H15" s="19">
        <v>2.7933333333333334</v>
      </c>
    </row>
    <row r="16" spans="1:8" ht="30" x14ac:dyDescent="0.25">
      <c r="A16" s="57"/>
      <c r="B16" s="2" t="s">
        <v>37</v>
      </c>
      <c r="C16" s="13" t="s">
        <v>73</v>
      </c>
      <c r="D16" s="13" t="s">
        <v>74</v>
      </c>
      <c r="E16" s="14" t="s">
        <v>75</v>
      </c>
      <c r="F16" s="13" t="s">
        <v>76</v>
      </c>
      <c r="G16" s="14" t="s">
        <v>38</v>
      </c>
      <c r="H16" s="15" t="s">
        <v>77</v>
      </c>
    </row>
    <row r="17" spans="1:8" x14ac:dyDescent="0.25">
      <c r="A17" s="47" t="s">
        <v>43</v>
      </c>
      <c r="B17" s="3" t="s">
        <v>1</v>
      </c>
      <c r="C17" s="6">
        <v>43</v>
      </c>
      <c r="D17" s="6">
        <v>35</v>
      </c>
      <c r="E17" s="18">
        <v>0.81395348837209303</v>
      </c>
      <c r="F17" s="6">
        <v>35</v>
      </c>
      <c r="G17" s="18">
        <v>0.81395348837209303</v>
      </c>
      <c r="H17" s="19">
        <v>3.9428571428571431</v>
      </c>
    </row>
    <row r="18" spans="1:8" x14ac:dyDescent="0.25">
      <c r="A18" s="47"/>
      <c r="B18" s="3" t="s">
        <v>2</v>
      </c>
      <c r="C18" s="6">
        <v>42</v>
      </c>
      <c r="D18" s="6">
        <v>36</v>
      </c>
      <c r="E18" s="18">
        <v>0.8571428571428571</v>
      </c>
      <c r="F18" s="6">
        <v>36</v>
      </c>
      <c r="G18" s="18">
        <v>0.8571428571428571</v>
      </c>
      <c r="H18" s="19">
        <v>3.8333333333333335</v>
      </c>
    </row>
    <row r="19" spans="1:8" x14ac:dyDescent="0.25">
      <c r="A19" s="47"/>
      <c r="B19" s="3" t="s">
        <v>3</v>
      </c>
      <c r="C19" s="6">
        <v>31</v>
      </c>
      <c r="D19" s="6">
        <v>27</v>
      </c>
      <c r="E19" s="18">
        <v>0.87096774193548387</v>
      </c>
      <c r="F19" s="6">
        <v>27</v>
      </c>
      <c r="G19" s="18">
        <v>0.87096774193548387</v>
      </c>
      <c r="H19" s="19">
        <v>3.7407407407407409</v>
      </c>
    </row>
    <row r="20" spans="1:8" x14ac:dyDescent="0.25">
      <c r="A20" s="47"/>
      <c r="B20" s="3" t="s">
        <v>4</v>
      </c>
      <c r="C20" s="6">
        <v>45</v>
      </c>
      <c r="D20" s="6">
        <v>40</v>
      </c>
      <c r="E20" s="18">
        <v>0.88888888888888884</v>
      </c>
      <c r="F20" s="6">
        <v>40</v>
      </c>
      <c r="G20" s="18">
        <v>0.88888888888888884</v>
      </c>
      <c r="H20" s="19">
        <v>3.85</v>
      </c>
    </row>
    <row r="21" spans="1:8" x14ac:dyDescent="0.25">
      <c r="A21" s="47"/>
      <c r="B21" s="3" t="s">
        <v>5</v>
      </c>
      <c r="C21" s="6">
        <v>29</v>
      </c>
      <c r="D21" s="6">
        <v>26</v>
      </c>
      <c r="E21" s="18">
        <v>0.89655172413793105</v>
      </c>
      <c r="F21" s="6">
        <v>26</v>
      </c>
      <c r="G21" s="18">
        <v>0.89655172413793105</v>
      </c>
      <c r="H21" s="19">
        <v>3.8461538461538463</v>
      </c>
    </row>
    <row r="22" spans="1:8" ht="30" x14ac:dyDescent="0.25">
      <c r="A22" s="57"/>
      <c r="B22" s="2" t="s">
        <v>37</v>
      </c>
      <c r="C22" s="13" t="s">
        <v>73</v>
      </c>
      <c r="D22" s="13" t="s">
        <v>74</v>
      </c>
      <c r="E22" s="14" t="s">
        <v>75</v>
      </c>
      <c r="F22" s="13" t="s">
        <v>76</v>
      </c>
      <c r="G22" s="14" t="s">
        <v>38</v>
      </c>
      <c r="H22" s="15" t="s">
        <v>77</v>
      </c>
    </row>
    <row r="23" spans="1:8" x14ac:dyDescent="0.25">
      <c r="A23" s="47" t="s">
        <v>44</v>
      </c>
      <c r="B23" s="3" t="s">
        <v>1</v>
      </c>
      <c r="C23" s="6">
        <v>30</v>
      </c>
      <c r="D23" s="6">
        <v>28</v>
      </c>
      <c r="E23" s="18">
        <v>0.93333333333333335</v>
      </c>
      <c r="F23" s="6">
        <v>21</v>
      </c>
      <c r="G23" s="18">
        <v>0.7</v>
      </c>
      <c r="H23" s="19">
        <v>2.6178571428571429</v>
      </c>
    </row>
    <row r="24" spans="1:8" x14ac:dyDescent="0.25">
      <c r="A24" s="47"/>
      <c r="B24" s="3" t="s">
        <v>2</v>
      </c>
      <c r="C24" s="6">
        <v>45</v>
      </c>
      <c r="D24" s="6">
        <v>40</v>
      </c>
      <c r="E24" s="18">
        <v>0.88888888888888884</v>
      </c>
      <c r="F24" s="6">
        <v>33</v>
      </c>
      <c r="G24" s="18">
        <v>0.73333333333333328</v>
      </c>
      <c r="H24" s="19">
        <v>3.2075</v>
      </c>
    </row>
    <row r="25" spans="1:8" x14ac:dyDescent="0.25">
      <c r="A25" s="47"/>
      <c r="B25" s="3" t="s">
        <v>3</v>
      </c>
      <c r="C25" s="6">
        <v>23</v>
      </c>
      <c r="D25" s="6">
        <v>19</v>
      </c>
      <c r="E25" s="18">
        <v>0.82608695652173914</v>
      </c>
      <c r="F25" s="6">
        <v>16</v>
      </c>
      <c r="G25" s="18">
        <v>0.69565217391304346</v>
      </c>
      <c r="H25" s="19">
        <v>3.3157894736842106</v>
      </c>
    </row>
    <row r="26" spans="1:8" x14ac:dyDescent="0.25">
      <c r="A26" s="47"/>
      <c r="B26" s="3" t="s">
        <v>4</v>
      </c>
      <c r="C26" s="3">
        <v>38</v>
      </c>
      <c r="D26" s="3">
        <v>36</v>
      </c>
      <c r="E26" s="18">
        <v>0.94736842105263153</v>
      </c>
      <c r="F26" s="3">
        <v>29</v>
      </c>
      <c r="G26" s="18">
        <v>0.76315789473684215</v>
      </c>
      <c r="H26" s="19">
        <v>2.5083333333333329</v>
      </c>
    </row>
    <row r="27" spans="1:8" x14ac:dyDescent="0.25">
      <c r="A27" s="47"/>
      <c r="B27" s="3" t="s">
        <v>5</v>
      </c>
      <c r="C27" s="6">
        <v>32</v>
      </c>
      <c r="D27" s="6">
        <v>28</v>
      </c>
      <c r="E27" s="18">
        <v>0.875</v>
      </c>
      <c r="F27" s="6">
        <v>19</v>
      </c>
      <c r="G27" s="18">
        <v>0.59375</v>
      </c>
      <c r="H27" s="19">
        <v>2.0714285714285716</v>
      </c>
    </row>
    <row r="28" spans="1:8" ht="30" x14ac:dyDescent="0.25">
      <c r="A28" s="57"/>
      <c r="B28" s="2" t="s">
        <v>37</v>
      </c>
      <c r="C28" s="13" t="s">
        <v>73</v>
      </c>
      <c r="D28" s="13" t="s">
        <v>74</v>
      </c>
      <c r="E28" s="14" t="s">
        <v>75</v>
      </c>
      <c r="F28" s="13" t="s">
        <v>76</v>
      </c>
      <c r="G28" s="14" t="s">
        <v>38</v>
      </c>
      <c r="H28" s="15" t="s">
        <v>77</v>
      </c>
    </row>
    <row r="29" spans="1:8" x14ac:dyDescent="0.25">
      <c r="A29" s="47" t="s">
        <v>45</v>
      </c>
      <c r="B29" s="3" t="s">
        <v>1</v>
      </c>
      <c r="C29" s="6">
        <v>38</v>
      </c>
      <c r="D29" s="6">
        <v>31</v>
      </c>
      <c r="E29" s="18">
        <v>0.81578947368421051</v>
      </c>
      <c r="F29" s="6">
        <v>19</v>
      </c>
      <c r="G29" s="18">
        <v>0.5</v>
      </c>
      <c r="H29" s="19">
        <v>2.1193548387096777</v>
      </c>
    </row>
    <row r="30" spans="1:8" x14ac:dyDescent="0.25">
      <c r="A30" s="47"/>
      <c r="B30" s="3" t="s">
        <v>2</v>
      </c>
      <c r="C30" s="6">
        <v>31</v>
      </c>
      <c r="D30" s="6">
        <v>23</v>
      </c>
      <c r="E30" s="18">
        <v>0.74193548387096775</v>
      </c>
      <c r="F30" s="6">
        <v>14</v>
      </c>
      <c r="G30" s="18">
        <v>0.45161290322580644</v>
      </c>
      <c r="H30" s="19">
        <v>1.8999999999999997</v>
      </c>
    </row>
    <row r="31" spans="1:8" x14ac:dyDescent="0.25">
      <c r="A31" s="47"/>
      <c r="B31" s="3" t="s">
        <v>3</v>
      </c>
      <c r="C31" s="6">
        <v>28</v>
      </c>
      <c r="D31" s="6">
        <v>19</v>
      </c>
      <c r="E31" s="18">
        <v>0.6785714285714286</v>
      </c>
      <c r="F31" s="6">
        <v>13</v>
      </c>
      <c r="G31" s="18">
        <v>0.4642857142857143</v>
      </c>
      <c r="H31" s="19">
        <v>2.2105263157894739</v>
      </c>
    </row>
    <row r="32" spans="1:8" x14ac:dyDescent="0.25">
      <c r="A32" s="47"/>
      <c r="B32" s="3" t="s">
        <v>4</v>
      </c>
      <c r="C32" s="6" t="s">
        <v>14</v>
      </c>
      <c r="D32" s="6" t="s">
        <v>14</v>
      </c>
      <c r="E32" s="18" t="s">
        <v>14</v>
      </c>
      <c r="F32" s="6" t="s">
        <v>14</v>
      </c>
      <c r="G32" s="18" t="s">
        <v>14</v>
      </c>
      <c r="H32" s="19" t="s">
        <v>14</v>
      </c>
    </row>
    <row r="33" spans="1:8" x14ac:dyDescent="0.25">
      <c r="A33" s="47"/>
      <c r="B33" s="3" t="s">
        <v>5</v>
      </c>
      <c r="C33" s="6" t="s">
        <v>14</v>
      </c>
      <c r="D33" s="6" t="s">
        <v>14</v>
      </c>
      <c r="E33" s="18" t="s">
        <v>14</v>
      </c>
      <c r="F33" s="6" t="s">
        <v>14</v>
      </c>
      <c r="G33" s="18" t="s">
        <v>14</v>
      </c>
      <c r="H33" s="19" t="s">
        <v>14</v>
      </c>
    </row>
    <row r="34" spans="1:8" ht="30" x14ac:dyDescent="0.25">
      <c r="A34" s="57"/>
      <c r="B34" s="2" t="s">
        <v>37</v>
      </c>
      <c r="C34" s="13" t="s">
        <v>73</v>
      </c>
      <c r="D34" s="13" t="s">
        <v>74</v>
      </c>
      <c r="E34" s="14" t="s">
        <v>75</v>
      </c>
      <c r="F34" s="13" t="s">
        <v>76</v>
      </c>
      <c r="G34" s="14" t="s">
        <v>38</v>
      </c>
      <c r="H34" s="15" t="s">
        <v>77</v>
      </c>
    </row>
    <row r="35" spans="1:8" x14ac:dyDescent="0.25">
      <c r="A35" s="47" t="s">
        <v>46</v>
      </c>
      <c r="B35" s="3" t="s">
        <v>1</v>
      </c>
      <c r="C35" s="6">
        <v>22</v>
      </c>
      <c r="D35" s="6">
        <v>21</v>
      </c>
      <c r="E35" s="18">
        <v>0.95454545454545459</v>
      </c>
      <c r="F35" s="6">
        <v>21</v>
      </c>
      <c r="G35" s="18">
        <v>0.95454545454545459</v>
      </c>
      <c r="H35" s="19">
        <v>4</v>
      </c>
    </row>
    <row r="36" spans="1:8" x14ac:dyDescent="0.25">
      <c r="A36" s="47"/>
      <c r="B36" s="3" t="s">
        <v>2</v>
      </c>
      <c r="C36" s="6">
        <v>11</v>
      </c>
      <c r="D36" s="6">
        <v>8</v>
      </c>
      <c r="E36" s="18">
        <v>0.72727272727272729</v>
      </c>
      <c r="F36" s="6">
        <v>8</v>
      </c>
      <c r="G36" s="18">
        <v>0.72727272727272729</v>
      </c>
      <c r="H36" s="19">
        <v>3.75</v>
      </c>
    </row>
    <row r="37" spans="1:8" x14ac:dyDescent="0.25">
      <c r="A37" s="47"/>
      <c r="B37" s="3" t="s">
        <v>3</v>
      </c>
      <c r="C37" s="6">
        <v>9</v>
      </c>
      <c r="D37" s="6">
        <v>6</v>
      </c>
      <c r="E37" s="18">
        <v>0.66666666666666663</v>
      </c>
      <c r="F37" s="6">
        <v>5</v>
      </c>
      <c r="G37" s="18">
        <v>0.55555555555555558</v>
      </c>
      <c r="H37" s="19">
        <v>3.3333333333333335</v>
      </c>
    </row>
    <row r="38" spans="1:8" x14ac:dyDescent="0.25">
      <c r="A38" s="47"/>
      <c r="B38" s="3" t="s">
        <v>4</v>
      </c>
      <c r="C38" s="6">
        <v>18</v>
      </c>
      <c r="D38" s="6">
        <v>16</v>
      </c>
      <c r="E38" s="18">
        <v>0.88888888888888884</v>
      </c>
      <c r="F38" s="6">
        <v>16</v>
      </c>
      <c r="G38" s="18">
        <v>0.88888888888888884</v>
      </c>
      <c r="H38" s="19">
        <v>4</v>
      </c>
    </row>
    <row r="39" spans="1:8" x14ac:dyDescent="0.25">
      <c r="A39" s="47"/>
      <c r="B39" s="3" t="s">
        <v>5</v>
      </c>
      <c r="C39" s="6">
        <v>12</v>
      </c>
      <c r="D39" s="6">
        <v>10</v>
      </c>
      <c r="E39" s="18">
        <v>0.83333333333333337</v>
      </c>
      <c r="F39" s="6">
        <v>10</v>
      </c>
      <c r="G39" s="18">
        <v>0.83333333333333337</v>
      </c>
      <c r="H39" s="19">
        <v>4</v>
      </c>
    </row>
  </sheetData>
  <mergeCells count="7">
    <mergeCell ref="A35:A39"/>
    <mergeCell ref="A1:H2"/>
    <mergeCell ref="A4:A8"/>
    <mergeCell ref="A11:A15"/>
    <mergeCell ref="A17:A21"/>
    <mergeCell ref="A23:A27"/>
    <mergeCell ref="A29:A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2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52" t="s">
        <v>47</v>
      </c>
      <c r="B1" s="2" t="s">
        <v>37</v>
      </c>
      <c r="C1" s="13" t="s">
        <v>73</v>
      </c>
      <c r="D1" s="13" t="s">
        <v>74</v>
      </c>
      <c r="E1" s="14" t="s">
        <v>75</v>
      </c>
      <c r="F1" s="13" t="s">
        <v>76</v>
      </c>
      <c r="G1" s="14" t="s">
        <v>38</v>
      </c>
      <c r="H1" s="15" t="s">
        <v>77</v>
      </c>
    </row>
    <row r="2" spans="1:8" x14ac:dyDescent="0.25">
      <c r="A2" s="47" t="s">
        <v>48</v>
      </c>
      <c r="B2" s="3" t="s">
        <v>1</v>
      </c>
      <c r="C2" s="6">
        <v>184</v>
      </c>
      <c r="D2" s="6">
        <v>156</v>
      </c>
      <c r="E2" s="18">
        <v>0.84782608695652173</v>
      </c>
      <c r="F2" s="6">
        <v>113</v>
      </c>
      <c r="G2" s="22">
        <v>0.61413043478260865</v>
      </c>
      <c r="H2" s="23">
        <v>2.6237179487179487</v>
      </c>
    </row>
    <row r="3" spans="1:8" x14ac:dyDescent="0.25">
      <c r="A3" s="47"/>
      <c r="B3" s="3" t="s">
        <v>2</v>
      </c>
      <c r="C3" s="6">
        <v>172</v>
      </c>
      <c r="D3" s="6">
        <v>144</v>
      </c>
      <c r="E3" s="18">
        <v>0.83720930232558144</v>
      </c>
      <c r="F3" s="6">
        <v>110</v>
      </c>
      <c r="G3" s="22">
        <v>0.63953488372093026</v>
      </c>
      <c r="H3" s="23">
        <v>2.7652777777777775</v>
      </c>
    </row>
    <row r="4" spans="1:8" x14ac:dyDescent="0.25">
      <c r="A4" s="47"/>
      <c r="B4" s="3" t="s">
        <v>3</v>
      </c>
      <c r="C4" s="6">
        <v>127</v>
      </c>
      <c r="D4" s="6">
        <v>98</v>
      </c>
      <c r="E4" s="18">
        <v>0.77165354330708658</v>
      </c>
      <c r="F4" s="6">
        <v>82</v>
      </c>
      <c r="G4" s="22">
        <v>0.64566929133858264</v>
      </c>
      <c r="H4" s="23">
        <v>3.0142857142857142</v>
      </c>
    </row>
    <row r="5" spans="1:8" x14ac:dyDescent="0.25">
      <c r="A5" s="47"/>
      <c r="B5" s="3" t="s">
        <v>4</v>
      </c>
      <c r="C5" s="6">
        <v>141</v>
      </c>
      <c r="D5" s="6">
        <v>127</v>
      </c>
      <c r="E5" s="18">
        <v>0.900709219858156</v>
      </c>
      <c r="F5" s="6">
        <v>114</v>
      </c>
      <c r="G5" s="22">
        <v>0.80851063829787229</v>
      </c>
      <c r="H5" s="23">
        <v>3.1173228346456692</v>
      </c>
    </row>
    <row r="6" spans="1:8" x14ac:dyDescent="0.25">
      <c r="A6" s="47"/>
      <c r="B6" s="3" t="s">
        <v>5</v>
      </c>
      <c r="C6" s="6">
        <v>106</v>
      </c>
      <c r="D6" s="6">
        <v>95</v>
      </c>
      <c r="E6" s="18">
        <v>0.89622641509433965</v>
      </c>
      <c r="F6" s="6">
        <v>80</v>
      </c>
      <c r="G6" s="22">
        <v>0.75471698113207553</v>
      </c>
      <c r="H6" s="23">
        <v>2.905263157894737</v>
      </c>
    </row>
    <row r="7" spans="1:8" x14ac:dyDescent="0.25">
      <c r="A7" s="47" t="s">
        <v>49</v>
      </c>
      <c r="B7" s="3" t="s">
        <v>1</v>
      </c>
      <c r="C7" s="11">
        <v>40</v>
      </c>
      <c r="D7" s="11">
        <v>28</v>
      </c>
      <c r="E7" s="24">
        <v>0.7</v>
      </c>
      <c r="F7" s="11">
        <v>26</v>
      </c>
      <c r="G7" s="25">
        <v>0.65</v>
      </c>
      <c r="H7" s="26">
        <v>2.8964285714285714</v>
      </c>
    </row>
    <row r="8" spans="1:8" x14ac:dyDescent="0.25">
      <c r="A8" s="47"/>
      <c r="B8" s="3" t="s">
        <v>2</v>
      </c>
      <c r="C8" s="11">
        <v>41</v>
      </c>
      <c r="D8" s="11">
        <v>30</v>
      </c>
      <c r="E8" s="24">
        <v>0.73170731707317072</v>
      </c>
      <c r="F8" s="11">
        <v>25</v>
      </c>
      <c r="G8" s="25">
        <v>0.6097560975609756</v>
      </c>
      <c r="H8" s="26">
        <v>2.5166666666666666</v>
      </c>
    </row>
    <row r="9" spans="1:8" x14ac:dyDescent="0.25">
      <c r="A9" s="47"/>
      <c r="B9" s="3" t="s">
        <v>3</v>
      </c>
      <c r="C9" s="11">
        <v>35</v>
      </c>
      <c r="D9" s="11">
        <v>30</v>
      </c>
      <c r="E9" s="24">
        <v>0.8571428571428571</v>
      </c>
      <c r="F9" s="11">
        <v>25</v>
      </c>
      <c r="G9" s="25">
        <v>0.7142857142857143</v>
      </c>
      <c r="H9" s="26">
        <v>2.6448275862068966</v>
      </c>
    </row>
    <row r="10" spans="1:8" x14ac:dyDescent="0.25">
      <c r="A10" s="47"/>
      <c r="B10" s="3" t="s">
        <v>4</v>
      </c>
      <c r="C10" s="11">
        <v>34</v>
      </c>
      <c r="D10" s="11">
        <v>29</v>
      </c>
      <c r="E10" s="24">
        <v>0.8529411764705882</v>
      </c>
      <c r="F10" s="11">
        <v>27</v>
      </c>
      <c r="G10" s="25">
        <v>0.79411764705882348</v>
      </c>
      <c r="H10" s="26">
        <v>2.6724137931034484</v>
      </c>
    </row>
    <row r="11" spans="1:8" x14ac:dyDescent="0.25">
      <c r="A11" s="47"/>
      <c r="B11" s="3" t="s">
        <v>5</v>
      </c>
      <c r="C11" s="11">
        <v>38</v>
      </c>
      <c r="D11" s="11">
        <v>29</v>
      </c>
      <c r="E11" s="24">
        <v>0.76315789473684215</v>
      </c>
      <c r="F11" s="11">
        <v>26</v>
      </c>
      <c r="G11" s="25">
        <v>0.68421052631578949</v>
      </c>
      <c r="H11" s="26">
        <v>3.0896551724137935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2" customWidth="1"/>
    <col min="2" max="8" width="14" style="10" customWidth="1"/>
  </cols>
  <sheetData>
    <row r="1" spans="1:8" ht="30" x14ac:dyDescent="0.25">
      <c r="A1" s="52" t="s">
        <v>0</v>
      </c>
      <c r="B1" s="2" t="s">
        <v>37</v>
      </c>
      <c r="C1" s="13" t="s">
        <v>73</v>
      </c>
      <c r="D1" s="13" t="s">
        <v>74</v>
      </c>
      <c r="E1" s="14" t="s">
        <v>75</v>
      </c>
      <c r="F1" s="13" t="s">
        <v>76</v>
      </c>
      <c r="G1" s="14" t="s">
        <v>38</v>
      </c>
      <c r="H1" s="15" t="s">
        <v>77</v>
      </c>
    </row>
    <row r="2" spans="1:8" x14ac:dyDescent="0.25">
      <c r="A2" s="47" t="s">
        <v>7</v>
      </c>
      <c r="B2" s="3" t="s">
        <v>1</v>
      </c>
      <c r="C2" s="6">
        <v>129</v>
      </c>
      <c r="D2" s="6">
        <v>108</v>
      </c>
      <c r="E2" s="18">
        <v>0.83720930232558144</v>
      </c>
      <c r="F2" s="6">
        <v>87</v>
      </c>
      <c r="G2" s="18">
        <v>0.67441860465116277</v>
      </c>
      <c r="H2" s="19">
        <v>2.8462962962962961</v>
      </c>
    </row>
    <row r="3" spans="1:8" x14ac:dyDescent="0.25">
      <c r="A3" s="47"/>
      <c r="B3" s="3" t="s">
        <v>2</v>
      </c>
      <c r="C3" s="6">
        <v>108</v>
      </c>
      <c r="D3" s="6">
        <v>87</v>
      </c>
      <c r="E3" s="18">
        <v>0.80555555555555558</v>
      </c>
      <c r="F3" s="6">
        <v>68</v>
      </c>
      <c r="G3" s="18">
        <v>0.62962962962962965</v>
      </c>
      <c r="H3" s="19">
        <v>2.735632183908046</v>
      </c>
    </row>
    <row r="4" spans="1:8" x14ac:dyDescent="0.25">
      <c r="A4" s="47"/>
      <c r="B4" s="3" t="s">
        <v>3</v>
      </c>
      <c r="C4" s="6">
        <v>66</v>
      </c>
      <c r="D4" s="6">
        <v>52</v>
      </c>
      <c r="E4" s="18">
        <v>0.78787878787878785</v>
      </c>
      <c r="F4" s="6">
        <v>47</v>
      </c>
      <c r="G4" s="18">
        <v>0.71212121212121215</v>
      </c>
      <c r="H4" s="19">
        <v>3.2249999999999996</v>
      </c>
    </row>
    <row r="5" spans="1:8" x14ac:dyDescent="0.25">
      <c r="A5" s="47"/>
      <c r="B5" s="3" t="s">
        <v>4</v>
      </c>
      <c r="C5" s="6">
        <v>101</v>
      </c>
      <c r="D5" s="6">
        <v>88</v>
      </c>
      <c r="E5" s="18">
        <v>0.87128712871287128</v>
      </c>
      <c r="F5" s="6">
        <v>81</v>
      </c>
      <c r="G5" s="18">
        <v>0.80198019801980203</v>
      </c>
      <c r="H5" s="19">
        <v>3.1284090909090905</v>
      </c>
    </row>
    <row r="6" spans="1:8" x14ac:dyDescent="0.25">
      <c r="A6" s="47"/>
      <c r="B6" s="3" t="s">
        <v>5</v>
      </c>
      <c r="C6" s="6">
        <v>62</v>
      </c>
      <c r="D6" s="6">
        <v>50</v>
      </c>
      <c r="E6" s="18">
        <v>0.80645161290322576</v>
      </c>
      <c r="F6" s="6">
        <v>45</v>
      </c>
      <c r="G6" s="18">
        <v>0.72580645161290325</v>
      </c>
      <c r="H6" s="19">
        <v>3.0300000000000002</v>
      </c>
    </row>
    <row r="7" spans="1:8" x14ac:dyDescent="0.25">
      <c r="A7" s="47" t="s">
        <v>8</v>
      </c>
      <c r="B7" s="3" t="s">
        <v>1</v>
      </c>
      <c r="C7" s="6">
        <v>93</v>
      </c>
      <c r="D7" s="6">
        <v>74</v>
      </c>
      <c r="E7" s="18">
        <v>0.79569892473118276</v>
      </c>
      <c r="F7" s="6">
        <v>51</v>
      </c>
      <c r="G7" s="18">
        <v>0.54838709677419351</v>
      </c>
      <c r="H7" s="19">
        <v>2.4189189189189189</v>
      </c>
    </row>
    <row r="8" spans="1:8" x14ac:dyDescent="0.25">
      <c r="A8" s="47"/>
      <c r="B8" s="3" t="s">
        <v>2</v>
      </c>
      <c r="C8" s="6">
        <v>104</v>
      </c>
      <c r="D8" s="6">
        <v>86</v>
      </c>
      <c r="E8" s="18">
        <v>0.82692307692307687</v>
      </c>
      <c r="F8" s="6">
        <v>66</v>
      </c>
      <c r="G8" s="18">
        <v>0.63461538461538458</v>
      </c>
      <c r="H8" s="19">
        <v>2.7058139534883718</v>
      </c>
    </row>
    <row r="9" spans="1:8" x14ac:dyDescent="0.25">
      <c r="A9" s="47"/>
      <c r="B9" s="3" t="s">
        <v>3</v>
      </c>
      <c r="C9" s="6">
        <v>94</v>
      </c>
      <c r="D9" s="6">
        <v>74</v>
      </c>
      <c r="E9" s="18">
        <v>0.78723404255319152</v>
      </c>
      <c r="F9" s="6">
        <v>59</v>
      </c>
      <c r="G9" s="18">
        <v>0.62765957446808507</v>
      </c>
      <c r="H9" s="19">
        <v>2.7684931506849315</v>
      </c>
    </row>
    <row r="10" spans="1:8" x14ac:dyDescent="0.25">
      <c r="A10" s="47"/>
      <c r="B10" s="3" t="s">
        <v>4</v>
      </c>
      <c r="C10" s="6">
        <v>73</v>
      </c>
      <c r="D10" s="6">
        <v>67</v>
      </c>
      <c r="E10" s="18">
        <v>0.9178082191780822</v>
      </c>
      <c r="F10" s="6">
        <v>59</v>
      </c>
      <c r="G10" s="18">
        <v>0.80821917808219179</v>
      </c>
      <c r="H10" s="19">
        <v>2.9268656716417905</v>
      </c>
    </row>
    <row r="11" spans="1:8" x14ac:dyDescent="0.25">
      <c r="A11" s="47"/>
      <c r="B11" s="3" t="s">
        <v>5</v>
      </c>
      <c r="C11" s="6">
        <v>82</v>
      </c>
      <c r="D11" s="6">
        <v>74</v>
      </c>
      <c r="E11" s="18">
        <v>0.90243902439024393</v>
      </c>
      <c r="F11" s="6">
        <v>61</v>
      </c>
      <c r="G11" s="18">
        <v>0.74390243902439024</v>
      </c>
      <c r="H11" s="19">
        <v>2.8932432432432433</v>
      </c>
    </row>
    <row r="12" spans="1:8" ht="30" x14ac:dyDescent="0.25">
      <c r="A12" s="52" t="s">
        <v>50</v>
      </c>
      <c r="B12" s="2" t="s">
        <v>37</v>
      </c>
      <c r="C12" s="13" t="s">
        <v>73</v>
      </c>
      <c r="D12" s="13" t="s">
        <v>74</v>
      </c>
      <c r="E12" s="14" t="s">
        <v>75</v>
      </c>
      <c r="F12" s="13" t="s">
        <v>76</v>
      </c>
      <c r="G12" s="14" t="s">
        <v>38</v>
      </c>
      <c r="H12" s="15" t="s">
        <v>77</v>
      </c>
    </row>
    <row r="13" spans="1:8" x14ac:dyDescent="0.25">
      <c r="A13" s="48" t="s">
        <v>51</v>
      </c>
      <c r="B13" s="3" t="s">
        <v>1</v>
      </c>
      <c r="C13" s="6">
        <v>35</v>
      </c>
      <c r="D13" s="6">
        <v>20</v>
      </c>
      <c r="E13" s="18">
        <v>0.5714285714285714</v>
      </c>
      <c r="F13" s="6">
        <v>11</v>
      </c>
      <c r="G13" s="18">
        <v>0.31428571428571428</v>
      </c>
      <c r="H13" s="19">
        <v>1.8150000000000002</v>
      </c>
    </row>
    <row r="14" spans="1:8" x14ac:dyDescent="0.25">
      <c r="A14" s="49"/>
      <c r="B14" s="3" t="s">
        <v>2</v>
      </c>
      <c r="C14" s="6">
        <v>38</v>
      </c>
      <c r="D14" s="6">
        <v>25</v>
      </c>
      <c r="E14" s="18">
        <v>0.65789473684210531</v>
      </c>
      <c r="F14" s="6">
        <v>17</v>
      </c>
      <c r="G14" s="18">
        <v>0.44736842105263158</v>
      </c>
      <c r="H14" s="19">
        <v>2.42</v>
      </c>
    </row>
    <row r="15" spans="1:8" x14ac:dyDescent="0.25">
      <c r="A15" s="49"/>
      <c r="B15" s="3" t="s">
        <v>3</v>
      </c>
      <c r="C15" s="6">
        <v>13</v>
      </c>
      <c r="D15" s="6">
        <v>8</v>
      </c>
      <c r="E15" s="18">
        <v>0.61538461538461542</v>
      </c>
      <c r="F15" s="6">
        <v>5</v>
      </c>
      <c r="G15" s="18">
        <v>0.38461538461538464</v>
      </c>
      <c r="H15" s="19">
        <v>1.875</v>
      </c>
    </row>
    <row r="16" spans="1:8" x14ac:dyDescent="0.25">
      <c r="A16" s="49"/>
      <c r="B16" s="3" t="s">
        <v>4</v>
      </c>
      <c r="C16" s="6">
        <v>8</v>
      </c>
      <c r="D16" s="6">
        <v>7</v>
      </c>
      <c r="E16" s="18">
        <v>0.875</v>
      </c>
      <c r="F16" s="6">
        <v>7</v>
      </c>
      <c r="G16" s="18">
        <v>0.875</v>
      </c>
      <c r="H16" s="19">
        <v>2.9857142857142853</v>
      </c>
    </row>
    <row r="17" spans="1:8" x14ac:dyDescent="0.25">
      <c r="A17" s="50"/>
      <c r="B17" s="3" t="s">
        <v>5</v>
      </c>
      <c r="C17" s="6">
        <v>13</v>
      </c>
      <c r="D17" s="6">
        <v>12</v>
      </c>
      <c r="E17" s="18">
        <v>0.92307692307692313</v>
      </c>
      <c r="F17" s="6">
        <v>11</v>
      </c>
      <c r="G17" s="18">
        <v>0.84615384615384615</v>
      </c>
      <c r="H17" s="19">
        <v>3.2833333333333332</v>
      </c>
    </row>
    <row r="18" spans="1:8" x14ac:dyDescent="0.25">
      <c r="A18" s="51" t="s">
        <v>52</v>
      </c>
      <c r="B18" s="3" t="s">
        <v>1</v>
      </c>
      <c r="C18" s="27">
        <v>1</v>
      </c>
      <c r="D18" s="27">
        <v>1</v>
      </c>
      <c r="E18" s="18">
        <v>1</v>
      </c>
      <c r="F18" s="27">
        <v>1</v>
      </c>
      <c r="G18" s="18">
        <v>1</v>
      </c>
      <c r="H18" s="28">
        <v>4</v>
      </c>
    </row>
    <row r="19" spans="1:8" x14ac:dyDescent="0.25">
      <c r="A19" s="51"/>
      <c r="B19" s="3" t="s">
        <v>2</v>
      </c>
      <c r="C19" s="6" t="s">
        <v>14</v>
      </c>
      <c r="D19" s="6" t="s">
        <v>14</v>
      </c>
      <c r="E19" s="18" t="s">
        <v>14</v>
      </c>
      <c r="F19" s="6" t="s">
        <v>14</v>
      </c>
      <c r="G19" s="18" t="s">
        <v>14</v>
      </c>
      <c r="H19" s="19" t="s">
        <v>14</v>
      </c>
    </row>
    <row r="20" spans="1:8" x14ac:dyDescent="0.25">
      <c r="A20" s="51"/>
      <c r="B20" s="3" t="s">
        <v>3</v>
      </c>
      <c r="C20" s="27">
        <v>2</v>
      </c>
      <c r="D20" s="27">
        <v>2</v>
      </c>
      <c r="E20" s="18">
        <v>1</v>
      </c>
      <c r="F20" s="27">
        <v>2</v>
      </c>
      <c r="G20" s="18">
        <v>1</v>
      </c>
      <c r="H20" s="28">
        <v>4</v>
      </c>
    </row>
    <row r="21" spans="1:8" x14ac:dyDescent="0.25">
      <c r="A21" s="51"/>
      <c r="B21" s="3" t="s">
        <v>4</v>
      </c>
      <c r="C21" s="6" t="s">
        <v>14</v>
      </c>
      <c r="D21" s="6" t="s">
        <v>14</v>
      </c>
      <c r="E21" s="18" t="s">
        <v>14</v>
      </c>
      <c r="F21" s="6" t="s">
        <v>14</v>
      </c>
      <c r="G21" s="18" t="s">
        <v>14</v>
      </c>
      <c r="H21" s="19" t="s">
        <v>14</v>
      </c>
    </row>
    <row r="22" spans="1:8" x14ac:dyDescent="0.25">
      <c r="A22" s="51"/>
      <c r="B22" s="3" t="s">
        <v>5</v>
      </c>
      <c r="C22" s="6">
        <v>2</v>
      </c>
      <c r="D22" s="6">
        <v>2</v>
      </c>
      <c r="E22" s="18">
        <v>1</v>
      </c>
      <c r="F22" s="6">
        <v>2</v>
      </c>
      <c r="G22" s="18">
        <v>1</v>
      </c>
      <c r="H22" s="19">
        <v>4</v>
      </c>
    </row>
    <row r="23" spans="1:8" x14ac:dyDescent="0.25">
      <c r="A23" s="47" t="s">
        <v>15</v>
      </c>
      <c r="B23" s="3" t="s">
        <v>1</v>
      </c>
      <c r="C23" s="6">
        <v>2</v>
      </c>
      <c r="D23" s="6">
        <v>1</v>
      </c>
      <c r="E23" s="18">
        <v>0.5</v>
      </c>
      <c r="F23" s="6">
        <v>1</v>
      </c>
      <c r="G23" s="18">
        <v>0.5</v>
      </c>
      <c r="H23" s="19">
        <v>4</v>
      </c>
    </row>
    <row r="24" spans="1:8" x14ac:dyDescent="0.25">
      <c r="A24" s="47"/>
      <c r="B24" s="3" t="s">
        <v>2</v>
      </c>
      <c r="C24" s="6">
        <v>5</v>
      </c>
      <c r="D24" s="6">
        <v>5</v>
      </c>
      <c r="E24" s="18">
        <v>1</v>
      </c>
      <c r="F24" s="6">
        <v>5</v>
      </c>
      <c r="G24" s="18">
        <v>1</v>
      </c>
      <c r="H24" s="19">
        <v>3.4</v>
      </c>
    </row>
    <row r="25" spans="1:8" x14ac:dyDescent="0.25">
      <c r="A25" s="47"/>
      <c r="B25" s="3" t="s">
        <v>3</v>
      </c>
      <c r="C25" s="27">
        <v>9</v>
      </c>
      <c r="D25" s="27">
        <v>8</v>
      </c>
      <c r="E25" s="18">
        <v>0.88888888888888884</v>
      </c>
      <c r="F25" s="27">
        <v>8</v>
      </c>
      <c r="G25" s="18">
        <v>0.88888888888888884</v>
      </c>
      <c r="H25" s="28">
        <v>3.5714285714285716</v>
      </c>
    </row>
    <row r="26" spans="1:8" x14ac:dyDescent="0.25">
      <c r="A26" s="47"/>
      <c r="B26" s="3" t="s">
        <v>4</v>
      </c>
      <c r="C26" s="6">
        <v>3</v>
      </c>
      <c r="D26" s="6">
        <v>3</v>
      </c>
      <c r="E26" s="18">
        <v>1</v>
      </c>
      <c r="F26" s="6">
        <v>3</v>
      </c>
      <c r="G26" s="18">
        <v>1</v>
      </c>
      <c r="H26" s="19">
        <v>3.5666666666666664</v>
      </c>
    </row>
    <row r="27" spans="1:8" x14ac:dyDescent="0.25">
      <c r="A27" s="47"/>
      <c r="B27" s="3" t="s">
        <v>5</v>
      </c>
      <c r="C27" s="6">
        <v>2</v>
      </c>
      <c r="D27" s="6">
        <v>1</v>
      </c>
      <c r="E27" s="18">
        <v>0.5</v>
      </c>
      <c r="F27" s="6">
        <v>0</v>
      </c>
      <c r="G27" s="18">
        <v>0</v>
      </c>
      <c r="H27" s="19">
        <v>1</v>
      </c>
    </row>
    <row r="28" spans="1:8" x14ac:dyDescent="0.25">
      <c r="A28" s="47" t="s">
        <v>16</v>
      </c>
      <c r="B28" s="3" t="s">
        <v>1</v>
      </c>
      <c r="C28" s="6">
        <v>3</v>
      </c>
      <c r="D28" s="6">
        <v>2</v>
      </c>
      <c r="E28" s="18">
        <v>0.66666666666666663</v>
      </c>
      <c r="F28" s="6">
        <v>2</v>
      </c>
      <c r="G28" s="18">
        <v>0.66666666666666663</v>
      </c>
      <c r="H28" s="19">
        <v>4</v>
      </c>
    </row>
    <row r="29" spans="1:8" x14ac:dyDescent="0.25">
      <c r="A29" s="47"/>
      <c r="B29" s="3" t="s">
        <v>2</v>
      </c>
      <c r="C29" s="6">
        <v>2</v>
      </c>
      <c r="D29" s="6">
        <v>2</v>
      </c>
      <c r="E29" s="18">
        <v>1</v>
      </c>
      <c r="F29" s="6">
        <v>2</v>
      </c>
      <c r="G29" s="18">
        <v>1</v>
      </c>
      <c r="H29" s="19">
        <v>3.85</v>
      </c>
    </row>
    <row r="30" spans="1:8" x14ac:dyDescent="0.25">
      <c r="A30" s="47"/>
      <c r="B30" s="3" t="s">
        <v>3</v>
      </c>
      <c r="C30" s="6">
        <v>4</v>
      </c>
      <c r="D30" s="6">
        <v>4</v>
      </c>
      <c r="E30" s="18">
        <v>1</v>
      </c>
      <c r="F30" s="6">
        <v>4</v>
      </c>
      <c r="G30" s="18">
        <v>1</v>
      </c>
      <c r="H30" s="19">
        <v>3.75</v>
      </c>
    </row>
    <row r="31" spans="1:8" x14ac:dyDescent="0.25">
      <c r="A31" s="47"/>
      <c r="B31" s="3" t="s">
        <v>4</v>
      </c>
      <c r="C31" s="6">
        <v>9</v>
      </c>
      <c r="D31" s="6">
        <v>9</v>
      </c>
      <c r="E31" s="18">
        <v>1</v>
      </c>
      <c r="F31" s="6">
        <v>7</v>
      </c>
      <c r="G31" s="18">
        <v>0.77777777777777779</v>
      </c>
      <c r="H31" s="19">
        <v>2.7444444444444445</v>
      </c>
    </row>
    <row r="32" spans="1:8" x14ac:dyDescent="0.25">
      <c r="A32" s="47"/>
      <c r="B32" s="3" t="s">
        <v>5</v>
      </c>
      <c r="C32" s="6">
        <v>2</v>
      </c>
      <c r="D32" s="6">
        <v>2</v>
      </c>
      <c r="E32" s="18">
        <v>1</v>
      </c>
      <c r="F32" s="6">
        <v>0</v>
      </c>
      <c r="G32" s="18">
        <v>0</v>
      </c>
      <c r="H32" s="19">
        <v>0</v>
      </c>
    </row>
    <row r="33" spans="1:8" x14ac:dyDescent="0.25">
      <c r="A33" s="47" t="s">
        <v>17</v>
      </c>
      <c r="B33" s="3" t="s">
        <v>1</v>
      </c>
      <c r="C33" s="6">
        <v>60</v>
      </c>
      <c r="D33" s="6">
        <v>54</v>
      </c>
      <c r="E33" s="18">
        <v>0.9</v>
      </c>
      <c r="F33" s="6">
        <v>36</v>
      </c>
      <c r="G33" s="18">
        <v>0.6</v>
      </c>
      <c r="H33" s="19">
        <v>2.2166666666666668</v>
      </c>
    </row>
    <row r="34" spans="1:8" x14ac:dyDescent="0.25">
      <c r="A34" s="47"/>
      <c r="B34" s="3" t="s">
        <v>2</v>
      </c>
      <c r="C34" s="6">
        <v>60</v>
      </c>
      <c r="D34" s="6">
        <v>50</v>
      </c>
      <c r="E34" s="18">
        <v>0.83333333333333337</v>
      </c>
      <c r="F34" s="6">
        <v>41</v>
      </c>
      <c r="G34" s="18">
        <v>0.68333333333333335</v>
      </c>
      <c r="H34" s="19">
        <v>2.9080000000000004</v>
      </c>
    </row>
    <row r="35" spans="1:8" x14ac:dyDescent="0.25">
      <c r="A35" s="47"/>
      <c r="B35" s="3" t="s">
        <v>3</v>
      </c>
      <c r="C35" s="6">
        <v>42</v>
      </c>
      <c r="D35" s="6">
        <v>34</v>
      </c>
      <c r="E35" s="18">
        <v>0.80952380952380953</v>
      </c>
      <c r="F35" s="6">
        <v>24</v>
      </c>
      <c r="G35" s="18">
        <v>0.5714285714285714</v>
      </c>
      <c r="H35" s="19">
        <v>2.3764705882352941</v>
      </c>
    </row>
    <row r="36" spans="1:8" x14ac:dyDescent="0.25">
      <c r="A36" s="47"/>
      <c r="B36" s="3" t="s">
        <v>4</v>
      </c>
      <c r="C36" s="6">
        <v>66</v>
      </c>
      <c r="D36" s="6">
        <v>59</v>
      </c>
      <c r="E36" s="18">
        <v>0.89393939393939392</v>
      </c>
      <c r="F36" s="6">
        <v>53</v>
      </c>
      <c r="G36" s="18">
        <v>0.80303030303030298</v>
      </c>
      <c r="H36" s="19">
        <v>2.9898305084745762</v>
      </c>
    </row>
    <row r="37" spans="1:8" x14ac:dyDescent="0.25">
      <c r="A37" s="47"/>
      <c r="B37" s="3" t="s">
        <v>5</v>
      </c>
      <c r="C37" s="6">
        <v>45</v>
      </c>
      <c r="D37" s="6">
        <v>40</v>
      </c>
      <c r="E37" s="18">
        <v>0.88888888888888884</v>
      </c>
      <c r="F37" s="6">
        <v>35</v>
      </c>
      <c r="G37" s="18">
        <v>0.77777777777777779</v>
      </c>
      <c r="H37" s="19">
        <v>2.81</v>
      </c>
    </row>
    <row r="38" spans="1:8" x14ac:dyDescent="0.25">
      <c r="A38" s="47" t="s">
        <v>18</v>
      </c>
      <c r="B38" s="3" t="s">
        <v>1</v>
      </c>
      <c r="C38" s="6">
        <v>1</v>
      </c>
      <c r="D38" s="6">
        <v>0</v>
      </c>
      <c r="E38" s="18">
        <v>0</v>
      </c>
      <c r="F38" s="6">
        <v>0</v>
      </c>
      <c r="G38" s="18">
        <v>0</v>
      </c>
      <c r="H38" s="19" t="s">
        <v>14</v>
      </c>
    </row>
    <row r="39" spans="1:8" x14ac:dyDescent="0.25">
      <c r="A39" s="47"/>
      <c r="B39" s="3" t="s">
        <v>2</v>
      </c>
      <c r="C39" s="6" t="s">
        <v>14</v>
      </c>
      <c r="D39" s="6" t="s">
        <v>14</v>
      </c>
      <c r="E39" s="18" t="s">
        <v>14</v>
      </c>
      <c r="F39" s="6" t="s">
        <v>14</v>
      </c>
      <c r="G39" s="18" t="s">
        <v>14</v>
      </c>
      <c r="H39" s="19" t="s">
        <v>14</v>
      </c>
    </row>
    <row r="40" spans="1:8" x14ac:dyDescent="0.25">
      <c r="A40" s="47"/>
      <c r="B40" s="3" t="s">
        <v>3</v>
      </c>
      <c r="C40" s="6" t="s">
        <v>14</v>
      </c>
      <c r="D40" s="6" t="s">
        <v>14</v>
      </c>
      <c r="E40" s="18" t="s">
        <v>14</v>
      </c>
      <c r="F40" s="6" t="s">
        <v>14</v>
      </c>
      <c r="G40" s="18" t="s">
        <v>14</v>
      </c>
      <c r="H40" s="19" t="s">
        <v>14</v>
      </c>
    </row>
    <row r="41" spans="1:8" x14ac:dyDescent="0.25">
      <c r="A41" s="47"/>
      <c r="B41" s="3" t="s">
        <v>4</v>
      </c>
      <c r="C41" s="6" t="s">
        <v>14</v>
      </c>
      <c r="D41" s="6" t="s">
        <v>14</v>
      </c>
      <c r="E41" s="18" t="s">
        <v>14</v>
      </c>
      <c r="F41" s="6" t="s">
        <v>14</v>
      </c>
      <c r="G41" s="18" t="s">
        <v>14</v>
      </c>
      <c r="H41" s="19" t="s">
        <v>14</v>
      </c>
    </row>
    <row r="42" spans="1:8" x14ac:dyDescent="0.25">
      <c r="A42" s="47"/>
      <c r="B42" s="3" t="s">
        <v>5</v>
      </c>
      <c r="C42" s="6" t="s">
        <v>14</v>
      </c>
      <c r="D42" s="6" t="s">
        <v>14</v>
      </c>
      <c r="E42" s="18" t="s">
        <v>14</v>
      </c>
      <c r="F42" s="6" t="s">
        <v>14</v>
      </c>
      <c r="G42" s="18" t="s">
        <v>14</v>
      </c>
      <c r="H42" s="19" t="s">
        <v>14</v>
      </c>
    </row>
    <row r="43" spans="1:8" x14ac:dyDescent="0.25">
      <c r="A43" s="51" t="s">
        <v>53</v>
      </c>
      <c r="B43" s="3" t="s">
        <v>1</v>
      </c>
      <c r="C43" s="6">
        <v>99</v>
      </c>
      <c r="D43" s="6">
        <v>83</v>
      </c>
      <c r="E43" s="18">
        <v>0.83838383838383834</v>
      </c>
      <c r="F43" s="6">
        <v>68</v>
      </c>
      <c r="G43" s="18">
        <v>0.68686868686868685</v>
      </c>
      <c r="H43" s="19">
        <v>3.0566265060240965</v>
      </c>
    </row>
    <row r="44" spans="1:8" x14ac:dyDescent="0.25">
      <c r="A44" s="51"/>
      <c r="B44" s="3" t="s">
        <v>2</v>
      </c>
      <c r="C44" s="6">
        <v>83</v>
      </c>
      <c r="D44" s="6">
        <v>73</v>
      </c>
      <c r="E44" s="18">
        <v>0.87951807228915657</v>
      </c>
      <c r="F44" s="6">
        <v>55</v>
      </c>
      <c r="G44" s="18">
        <v>0.66265060240963858</v>
      </c>
      <c r="H44" s="19">
        <v>2.5945205479452054</v>
      </c>
    </row>
    <row r="45" spans="1:8" x14ac:dyDescent="0.25">
      <c r="A45" s="51"/>
      <c r="B45" s="3" t="s">
        <v>3</v>
      </c>
      <c r="C45" s="6">
        <v>73</v>
      </c>
      <c r="D45" s="6">
        <v>60</v>
      </c>
      <c r="E45" s="18">
        <v>0.82191780821917804</v>
      </c>
      <c r="F45" s="6">
        <v>56</v>
      </c>
      <c r="G45" s="18">
        <v>0.76712328767123283</v>
      </c>
      <c r="H45" s="19">
        <v>3.3766666666666669</v>
      </c>
    </row>
    <row r="46" spans="1:8" x14ac:dyDescent="0.25">
      <c r="A46" s="51"/>
      <c r="B46" s="3" t="s">
        <v>4</v>
      </c>
      <c r="C46" s="6">
        <v>58</v>
      </c>
      <c r="D46" s="6">
        <v>50</v>
      </c>
      <c r="E46" s="18">
        <v>0.86206896551724133</v>
      </c>
      <c r="F46" s="6">
        <v>45</v>
      </c>
      <c r="G46" s="18">
        <v>0.77586206896551724</v>
      </c>
      <c r="H46" s="19">
        <v>3.1659999999999995</v>
      </c>
    </row>
    <row r="47" spans="1:8" x14ac:dyDescent="0.25">
      <c r="A47" s="51"/>
      <c r="B47" s="3" t="s">
        <v>5</v>
      </c>
      <c r="C47" s="6">
        <v>69</v>
      </c>
      <c r="D47" s="6">
        <v>57</v>
      </c>
      <c r="E47" s="18">
        <v>0.82608695652173914</v>
      </c>
      <c r="F47" s="6">
        <v>48</v>
      </c>
      <c r="G47" s="18">
        <v>0.69565217391304346</v>
      </c>
      <c r="H47" s="19">
        <v>2.9561403508771931</v>
      </c>
    </row>
    <row r="48" spans="1:8" x14ac:dyDescent="0.25">
      <c r="A48" s="51" t="s">
        <v>54</v>
      </c>
      <c r="B48" s="3" t="s">
        <v>1</v>
      </c>
      <c r="C48" s="6">
        <v>16</v>
      </c>
      <c r="D48" s="6">
        <v>16</v>
      </c>
      <c r="E48" s="18">
        <v>1</v>
      </c>
      <c r="F48" s="6">
        <v>14</v>
      </c>
      <c r="G48" s="18">
        <v>0.875</v>
      </c>
      <c r="H48" s="19">
        <v>2.7937500000000002</v>
      </c>
    </row>
    <row r="49" spans="1:8" x14ac:dyDescent="0.25">
      <c r="A49" s="51"/>
      <c r="B49" s="3" t="s">
        <v>2</v>
      </c>
      <c r="C49" s="6">
        <v>17</v>
      </c>
      <c r="D49" s="6">
        <v>11</v>
      </c>
      <c r="E49" s="18">
        <v>0.6470588235294118</v>
      </c>
      <c r="F49" s="6">
        <v>7</v>
      </c>
      <c r="G49" s="18">
        <v>0.41176470588235292</v>
      </c>
      <c r="H49" s="19">
        <v>2.5181818181818181</v>
      </c>
    </row>
    <row r="50" spans="1:8" x14ac:dyDescent="0.25">
      <c r="A50" s="51"/>
      <c r="B50" s="3" t="s">
        <v>3</v>
      </c>
      <c r="C50" s="6">
        <v>13</v>
      </c>
      <c r="D50" s="6">
        <v>10</v>
      </c>
      <c r="E50" s="18">
        <v>0.76923076923076927</v>
      </c>
      <c r="F50" s="6">
        <v>7</v>
      </c>
      <c r="G50" s="18">
        <v>0.53846153846153844</v>
      </c>
      <c r="H50" s="19">
        <v>2.34</v>
      </c>
    </row>
    <row r="51" spans="1:8" x14ac:dyDescent="0.25">
      <c r="A51" s="51"/>
      <c r="B51" s="3" t="s">
        <v>4</v>
      </c>
      <c r="C51" s="6">
        <v>29</v>
      </c>
      <c r="D51" s="6">
        <v>26</v>
      </c>
      <c r="E51" s="18">
        <v>0.89655172413793105</v>
      </c>
      <c r="F51" s="6">
        <v>24</v>
      </c>
      <c r="G51" s="18">
        <v>0.82758620689655171</v>
      </c>
      <c r="H51" s="19">
        <v>2.8615384615384616</v>
      </c>
    </row>
    <row r="52" spans="1:8" x14ac:dyDescent="0.25">
      <c r="A52" s="51"/>
      <c r="B52" s="3" t="s">
        <v>5</v>
      </c>
      <c r="C52" s="6">
        <v>9</v>
      </c>
      <c r="D52" s="6">
        <v>9</v>
      </c>
      <c r="E52" s="18">
        <v>1</v>
      </c>
      <c r="F52" s="6">
        <v>9</v>
      </c>
      <c r="G52" s="18">
        <v>1</v>
      </c>
      <c r="H52" s="19">
        <v>3.6666666666666665</v>
      </c>
    </row>
    <row r="53" spans="1:8" x14ac:dyDescent="0.25">
      <c r="A53" s="51" t="s">
        <v>55</v>
      </c>
      <c r="B53" s="3" t="s">
        <v>1</v>
      </c>
      <c r="C53" s="6">
        <v>7</v>
      </c>
      <c r="D53" s="6">
        <v>7</v>
      </c>
      <c r="E53" s="18">
        <v>1</v>
      </c>
      <c r="F53" s="6">
        <v>6</v>
      </c>
      <c r="G53" s="18">
        <v>0.8571428571428571</v>
      </c>
      <c r="H53" s="19">
        <v>2.8571428571428572</v>
      </c>
    </row>
    <row r="54" spans="1:8" x14ac:dyDescent="0.25">
      <c r="A54" s="51"/>
      <c r="B54" s="3" t="s">
        <v>2</v>
      </c>
      <c r="C54" s="6">
        <v>8</v>
      </c>
      <c r="D54" s="6">
        <v>8</v>
      </c>
      <c r="E54" s="18">
        <v>1</v>
      </c>
      <c r="F54" s="6">
        <v>8</v>
      </c>
      <c r="G54" s="18">
        <v>1</v>
      </c>
      <c r="H54" s="19">
        <v>3.25</v>
      </c>
    </row>
    <row r="55" spans="1:8" x14ac:dyDescent="0.25">
      <c r="A55" s="51"/>
      <c r="B55" s="3" t="s">
        <v>3</v>
      </c>
      <c r="C55" s="6">
        <v>6</v>
      </c>
      <c r="D55" s="6">
        <v>2</v>
      </c>
      <c r="E55" s="18">
        <v>0.33333333333333331</v>
      </c>
      <c r="F55" s="6">
        <v>1</v>
      </c>
      <c r="G55" s="18">
        <v>0.16666666666666666</v>
      </c>
      <c r="H55" s="19">
        <v>1.1499999999999999</v>
      </c>
    </row>
    <row r="56" spans="1:8" x14ac:dyDescent="0.25">
      <c r="A56" s="51"/>
      <c r="B56" s="3" t="s">
        <v>4</v>
      </c>
      <c r="C56" s="6">
        <v>2</v>
      </c>
      <c r="D56" s="6">
        <v>2</v>
      </c>
      <c r="E56" s="18">
        <v>1</v>
      </c>
      <c r="F56" s="6">
        <v>2</v>
      </c>
      <c r="G56" s="18">
        <v>1</v>
      </c>
      <c r="H56" s="19">
        <v>4</v>
      </c>
    </row>
    <row r="57" spans="1:8" x14ac:dyDescent="0.25">
      <c r="A57" s="51"/>
      <c r="B57" s="3" t="s">
        <v>5</v>
      </c>
      <c r="C57" s="6">
        <v>2</v>
      </c>
      <c r="D57" s="6">
        <v>1</v>
      </c>
      <c r="E57" s="18">
        <v>0.5</v>
      </c>
      <c r="F57" s="6">
        <v>1</v>
      </c>
      <c r="G57" s="18">
        <v>0.5</v>
      </c>
      <c r="H57" s="19">
        <v>3.2999999999999994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7" sqref="A1:XFD7"/>
    </sheetView>
  </sheetViews>
  <sheetFormatPr defaultRowHeight="15" x14ac:dyDescent="0.25"/>
  <cols>
    <col min="1" max="1" width="23.28515625" customWidth="1"/>
  </cols>
  <sheetData>
    <row r="1" spans="1:6" x14ac:dyDescent="0.25">
      <c r="A1" s="43" t="s">
        <v>41</v>
      </c>
      <c r="B1" s="44"/>
      <c r="C1" s="44"/>
      <c r="D1" s="44"/>
      <c r="E1" s="44"/>
      <c r="F1" s="44"/>
    </row>
    <row r="2" spans="1:6" x14ac:dyDescent="0.25">
      <c r="A2" s="45" t="s">
        <v>78</v>
      </c>
      <c r="B2" s="38" t="s">
        <v>79</v>
      </c>
      <c r="C2" s="38"/>
      <c r="D2" s="38"/>
      <c r="E2" s="38"/>
      <c r="F2" s="38"/>
    </row>
    <row r="3" spans="1:6" x14ac:dyDescent="0.25">
      <c r="A3" s="45"/>
      <c r="B3" s="4" t="s">
        <v>67</v>
      </c>
      <c r="C3" s="4" t="s">
        <v>68</v>
      </c>
      <c r="D3" s="4" t="s">
        <v>69</v>
      </c>
      <c r="E3" s="4" t="s">
        <v>70</v>
      </c>
      <c r="F3" s="4" t="s">
        <v>71</v>
      </c>
    </row>
    <row r="4" spans="1:6" x14ac:dyDescent="0.25">
      <c r="A4" s="46" t="s">
        <v>66</v>
      </c>
      <c r="B4" s="1">
        <v>2</v>
      </c>
      <c r="C4" s="1">
        <v>0</v>
      </c>
      <c r="D4" s="1">
        <v>0</v>
      </c>
      <c r="E4" s="1">
        <v>1</v>
      </c>
      <c r="F4" s="1">
        <v>2</v>
      </c>
    </row>
    <row r="5" spans="1:6" x14ac:dyDescent="0.25">
      <c r="A5" s="46" t="s">
        <v>72</v>
      </c>
      <c r="B5" s="1">
        <v>5</v>
      </c>
      <c r="C5" s="1">
        <v>4</v>
      </c>
      <c r="D5" s="1">
        <v>5</v>
      </c>
      <c r="E5" s="1">
        <v>4</v>
      </c>
      <c r="F5" s="1">
        <v>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2" customWidth="1"/>
    <col min="2" max="11" width="11.7109375" style="10" customWidth="1"/>
  </cols>
  <sheetData>
    <row r="1" spans="1:11" ht="45" x14ac:dyDescent="0.25">
      <c r="A1" s="40" t="s">
        <v>37</v>
      </c>
      <c r="B1" s="13" t="s">
        <v>56</v>
      </c>
      <c r="C1" s="13" t="s">
        <v>57</v>
      </c>
      <c r="D1" s="13" t="s">
        <v>58</v>
      </c>
      <c r="E1" s="13" t="s">
        <v>59</v>
      </c>
      <c r="F1" s="13" t="s">
        <v>60</v>
      </c>
      <c r="G1" s="13" t="s">
        <v>61</v>
      </c>
      <c r="H1" s="13" t="s">
        <v>62</v>
      </c>
      <c r="I1" s="13" t="s">
        <v>63</v>
      </c>
      <c r="J1" s="13" t="s">
        <v>64</v>
      </c>
      <c r="K1" s="13" t="s">
        <v>65</v>
      </c>
    </row>
    <row r="2" spans="1:11" x14ac:dyDescent="0.25">
      <c r="A2" s="41" t="s">
        <v>1</v>
      </c>
      <c r="B2" s="29">
        <v>6</v>
      </c>
      <c r="C2" s="30">
        <v>647.99997900000005</v>
      </c>
      <c r="D2" s="31">
        <v>527.30082105948418</v>
      </c>
      <c r="E2" s="30">
        <v>21.5999993</v>
      </c>
      <c r="F2" s="30">
        <v>1.2288999999999999</v>
      </c>
      <c r="G2" s="32">
        <v>1.2288999999999999</v>
      </c>
      <c r="H2" s="31">
        <v>17.576694035316137</v>
      </c>
      <c r="I2" s="29">
        <v>221</v>
      </c>
      <c r="J2" s="29">
        <v>274</v>
      </c>
      <c r="K2" s="33">
        <v>0.80656934306569339</v>
      </c>
    </row>
    <row r="3" spans="1:11" x14ac:dyDescent="0.25">
      <c r="A3" s="41" t="s">
        <v>2</v>
      </c>
      <c r="B3" s="29">
        <v>6</v>
      </c>
      <c r="C3" s="30">
        <v>644.89998900000001</v>
      </c>
      <c r="D3" s="31">
        <v>575.85497723010985</v>
      </c>
      <c r="E3" s="30">
        <v>21.496666300000001</v>
      </c>
      <c r="F3" s="30">
        <v>1.1198999999999999</v>
      </c>
      <c r="G3" s="32">
        <v>1.1198999999999999</v>
      </c>
      <c r="H3" s="31">
        <v>19.195165907670329</v>
      </c>
      <c r="I3" s="29">
        <v>212</v>
      </c>
      <c r="J3" s="29">
        <v>274</v>
      </c>
      <c r="K3" s="33">
        <v>0.77372262773722633</v>
      </c>
    </row>
    <row r="4" spans="1:11" x14ac:dyDescent="0.25">
      <c r="A4" s="41" t="s">
        <v>3</v>
      </c>
      <c r="B4" s="29">
        <v>6</v>
      </c>
      <c r="C4" s="30">
        <v>486.89999399999999</v>
      </c>
      <c r="D4" s="31">
        <v>439.0441785392245</v>
      </c>
      <c r="E4" s="30">
        <v>16.229999799999998</v>
      </c>
      <c r="F4" s="30">
        <v>1.109</v>
      </c>
      <c r="G4" s="32">
        <v>1.109</v>
      </c>
      <c r="H4" s="31">
        <v>14.634805951307483</v>
      </c>
      <c r="I4" s="29">
        <v>159</v>
      </c>
      <c r="J4" s="29">
        <v>274</v>
      </c>
      <c r="K4" s="33">
        <v>0.58029197080291972</v>
      </c>
    </row>
    <row r="5" spans="1:11" x14ac:dyDescent="0.25">
      <c r="A5" s="41" t="s">
        <v>4</v>
      </c>
      <c r="B5" s="29">
        <v>5</v>
      </c>
      <c r="C5" s="32">
        <v>512.39998199999991</v>
      </c>
      <c r="D5" s="34">
        <v>514.3545292110017</v>
      </c>
      <c r="E5" s="32">
        <v>17.079999399999998</v>
      </c>
      <c r="F5" s="32">
        <v>0.99619999999999997</v>
      </c>
      <c r="G5" s="32">
        <v>0.99619999999999997</v>
      </c>
      <c r="H5" s="34">
        <v>17.145150973700058</v>
      </c>
      <c r="I5" s="29">
        <v>175</v>
      </c>
      <c r="J5" s="29">
        <v>220</v>
      </c>
      <c r="K5" s="33">
        <v>0.79545454545454541</v>
      </c>
    </row>
    <row r="6" spans="1:11" x14ac:dyDescent="0.25">
      <c r="A6" s="41" t="s">
        <v>5</v>
      </c>
      <c r="B6" s="29">
        <v>5</v>
      </c>
      <c r="C6" s="30">
        <v>424.39998900000001</v>
      </c>
      <c r="D6" s="31">
        <v>455.95185754189953</v>
      </c>
      <c r="E6" s="30">
        <v>14.1466663</v>
      </c>
      <c r="F6" s="30">
        <v>0.93079999999999985</v>
      </c>
      <c r="G6" s="32">
        <v>0.93079999999999985</v>
      </c>
      <c r="H6" s="31">
        <v>15.198395251396651</v>
      </c>
      <c r="I6" s="29">
        <v>140</v>
      </c>
      <c r="J6" s="29">
        <v>220</v>
      </c>
      <c r="K6" s="33">
        <v>0.63636363636363635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2017-09-26T23:16:25Z</cp:lastPrinted>
  <dcterms:created xsi:type="dcterms:W3CDTF">2017-09-05T22:39:17Z</dcterms:created>
  <dcterms:modified xsi:type="dcterms:W3CDTF">2017-09-28T19:09:34Z</dcterms:modified>
</cp:coreProperties>
</file>