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College-wide Report\"/>
    </mc:Choice>
  </mc:AlternateContent>
  <bookViews>
    <workbookView xWindow="0" yWindow="0" windowWidth="19200" windowHeight="12180"/>
  </bookViews>
  <sheets>
    <sheet name="Student Characteristics" sheetId="1" r:id="rId1"/>
    <sheet name="Success Rates by Division" sheetId="2" r:id="rId2"/>
    <sheet name="Success Rates by DE" sheetId="3" r:id="rId3"/>
    <sheet name="Success Rates by Demographics" sheetId="4" r:id="rId4"/>
    <sheet name="Awards" sheetId="5" r:id="rId5"/>
    <sheet name="Awards - Certificates" sheetId="7" r:id="rId6"/>
    <sheet name="Awards - Degrees" sheetId="8" r:id="rId7"/>
    <sheet name="Productivity" sheetId="6" r:id="rId8"/>
  </sheets>
  <definedNames>
    <definedName name="_xlnm.Print_Area" localSheetId="6">'Awards - Degrees'!$A$1:$L$125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5" i="8" l="1"/>
  <c r="K125" i="8"/>
  <c r="J125" i="8"/>
  <c r="I125" i="8"/>
  <c r="H125" i="8"/>
  <c r="G125" i="8"/>
  <c r="F125" i="8"/>
  <c r="E125" i="8"/>
  <c r="D125" i="8"/>
  <c r="C125" i="8"/>
  <c r="L54" i="7"/>
  <c r="K54" i="7"/>
  <c r="J54" i="7"/>
  <c r="I54" i="7"/>
  <c r="H54" i="7"/>
  <c r="G54" i="7"/>
  <c r="F54" i="7"/>
  <c r="E54" i="7"/>
  <c r="D54" i="7"/>
  <c r="C54" i="7"/>
  <c r="H4" i="6" l="1"/>
  <c r="H5" i="6"/>
  <c r="H6" i="6"/>
  <c r="H7" i="6"/>
  <c r="H3" i="6"/>
  <c r="D4" i="6" l="1"/>
  <c r="D5" i="6"/>
  <c r="D6" i="6"/>
  <c r="D7" i="6"/>
  <c r="D3" i="6"/>
  <c r="L6" i="1" l="1"/>
  <c r="L5" i="1"/>
  <c r="L4" i="1"/>
  <c r="L10" i="1" l="1"/>
  <c r="J35" i="1" l="1"/>
  <c r="H35" i="1"/>
  <c r="F35" i="1"/>
  <c r="D35" i="1"/>
  <c r="B35" i="1"/>
  <c r="L34" i="1"/>
  <c r="L33" i="1"/>
  <c r="J31" i="1"/>
  <c r="H31" i="1"/>
  <c r="F31" i="1"/>
  <c r="D31" i="1"/>
  <c r="B31" i="1"/>
  <c r="L30" i="1"/>
  <c r="L29" i="1"/>
  <c r="L28" i="1"/>
  <c r="L27" i="1"/>
  <c r="L26" i="1"/>
  <c r="J24" i="1"/>
  <c r="H24" i="1"/>
  <c r="F24" i="1"/>
  <c r="D24" i="1"/>
  <c r="B24" i="1"/>
  <c r="L23" i="1"/>
  <c r="L22" i="1"/>
  <c r="L21" i="1"/>
  <c r="L20" i="1"/>
  <c r="J18" i="1"/>
  <c r="H18" i="1"/>
  <c r="F18" i="1"/>
  <c r="D18" i="1"/>
  <c r="B18" i="1"/>
  <c r="L17" i="1"/>
  <c r="L16" i="1"/>
  <c r="L15" i="1"/>
  <c r="L14" i="1"/>
  <c r="L13" i="1"/>
  <c r="L12" i="1"/>
  <c r="L11" i="1"/>
  <c r="L9" i="1"/>
  <c r="J7" i="1"/>
  <c r="H7" i="1"/>
  <c r="F7" i="1"/>
  <c r="D7" i="1"/>
  <c r="B7" i="1"/>
  <c r="K34" i="1" l="1"/>
  <c r="K33" i="1"/>
  <c r="K35" i="1" s="1"/>
  <c r="I34" i="1"/>
  <c r="I33" i="1"/>
  <c r="I35" i="1" s="1"/>
  <c r="G34" i="1"/>
  <c r="G33" i="1"/>
  <c r="E33" i="1"/>
  <c r="E34" i="1"/>
  <c r="C34" i="1"/>
  <c r="C33" i="1"/>
  <c r="K30" i="1"/>
  <c r="K29" i="1"/>
  <c r="K28" i="1"/>
  <c r="K27" i="1"/>
  <c r="K26" i="1"/>
  <c r="I30" i="1"/>
  <c r="I31" i="1" s="1"/>
  <c r="I28" i="1"/>
  <c r="I26" i="1"/>
  <c r="I29" i="1"/>
  <c r="I27" i="1"/>
  <c r="G27" i="1"/>
  <c r="G26" i="1"/>
  <c r="G30" i="1"/>
  <c r="G29" i="1"/>
  <c r="G28" i="1"/>
  <c r="E30" i="1"/>
  <c r="E29" i="1"/>
  <c r="E28" i="1"/>
  <c r="E27" i="1"/>
  <c r="E26" i="1"/>
  <c r="C29" i="1"/>
  <c r="C28" i="1"/>
  <c r="C27" i="1"/>
  <c r="C26" i="1"/>
  <c r="C30" i="1"/>
  <c r="K23" i="1"/>
  <c r="K22" i="1"/>
  <c r="K21" i="1"/>
  <c r="K20" i="1"/>
  <c r="I23" i="1"/>
  <c r="I22" i="1"/>
  <c r="I21" i="1"/>
  <c r="I20" i="1"/>
  <c r="G23" i="1"/>
  <c r="G22" i="1"/>
  <c r="G21" i="1"/>
  <c r="G20" i="1"/>
  <c r="E23" i="1"/>
  <c r="E22" i="1"/>
  <c r="E21" i="1"/>
  <c r="E20" i="1"/>
  <c r="C23" i="1"/>
  <c r="C22" i="1"/>
  <c r="C21" i="1"/>
  <c r="C20" i="1"/>
  <c r="K10" i="1"/>
  <c r="K17" i="1"/>
  <c r="K9" i="1"/>
  <c r="K16" i="1"/>
  <c r="K15" i="1"/>
  <c r="K14" i="1"/>
  <c r="K13" i="1"/>
  <c r="K12" i="1"/>
  <c r="K11" i="1"/>
  <c r="I10" i="1"/>
  <c r="I17" i="1"/>
  <c r="I9" i="1"/>
  <c r="I16" i="1"/>
  <c r="I15" i="1"/>
  <c r="I14" i="1"/>
  <c r="I13" i="1"/>
  <c r="I12" i="1"/>
  <c r="I11" i="1"/>
  <c r="G12" i="1"/>
  <c r="G11" i="1"/>
  <c r="G16" i="1"/>
  <c r="G10" i="1"/>
  <c r="G13" i="1"/>
  <c r="G17" i="1"/>
  <c r="G9" i="1"/>
  <c r="G15" i="1"/>
  <c r="G14" i="1"/>
  <c r="E12" i="1"/>
  <c r="E11" i="1"/>
  <c r="E10" i="1"/>
  <c r="E17" i="1"/>
  <c r="E9" i="1"/>
  <c r="E16" i="1"/>
  <c r="E15" i="1"/>
  <c r="E14" i="1"/>
  <c r="E13" i="1"/>
  <c r="C14" i="1"/>
  <c r="C13" i="1"/>
  <c r="C12" i="1"/>
  <c r="C11" i="1"/>
  <c r="C10" i="1"/>
  <c r="C17" i="1"/>
  <c r="C9" i="1"/>
  <c r="C16" i="1"/>
  <c r="C15" i="1"/>
  <c r="K6" i="1"/>
  <c r="K5" i="1"/>
  <c r="K4" i="1"/>
  <c r="I6" i="1"/>
  <c r="I5" i="1"/>
  <c r="I4" i="1"/>
  <c r="G6" i="1"/>
  <c r="G5" i="1"/>
  <c r="G4" i="1"/>
  <c r="E4" i="1"/>
  <c r="E6" i="1"/>
  <c r="E5" i="1"/>
  <c r="L7" i="1"/>
  <c r="C6" i="1"/>
  <c r="C5" i="1"/>
  <c r="C4" i="1"/>
  <c r="L31" i="1"/>
  <c r="L35" i="1"/>
  <c r="L24" i="1"/>
  <c r="L18" i="1"/>
  <c r="G35" i="1" l="1"/>
  <c r="E35" i="1"/>
  <c r="K31" i="1"/>
  <c r="E31" i="1"/>
  <c r="E24" i="1"/>
  <c r="C7" i="1"/>
  <c r="C35" i="1"/>
  <c r="G31" i="1"/>
  <c r="C31" i="1"/>
  <c r="K24" i="1"/>
  <c r="I24" i="1"/>
  <c r="G24" i="1"/>
  <c r="C24" i="1"/>
  <c r="K18" i="1"/>
  <c r="I18" i="1"/>
  <c r="G18" i="1"/>
  <c r="E18" i="1"/>
  <c r="C18" i="1"/>
  <c r="K7" i="1"/>
  <c r="I7" i="1"/>
  <c r="G7" i="1"/>
  <c r="E7" i="1"/>
</calcChain>
</file>

<file path=xl/sharedStrings.xml><?xml version="1.0" encoding="utf-8"?>
<sst xmlns="http://schemas.openxmlformats.org/spreadsheetml/2006/main" count="694" uniqueCount="259">
  <si>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</si>
  <si>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</si>
  <si>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</si>
  <si>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</si>
  <si>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</si>
  <si>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</si>
  <si>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</si>
  <si>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</si>
  <si>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</si>
  <si>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</si>
  <si>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</si>
  <si>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</si>
  <si>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</si>
  <si>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</si>
  <si>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</si>
  <si>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</si>
  <si>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</si>
  <si>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</si>
  <si>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</si>
  <si>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</si>
  <si>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</si>
  <si>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</si>
  <si>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</si>
  <si>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</si>
  <si>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</si>
  <si>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</si>
  <si>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</si>
  <si>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</si>
  <si>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</si>
  <si>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</si>
  <si>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</si>
  <si>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</si>
  <si>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</si>
  <si>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</si>
  <si>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Term</t>
  </si>
  <si>
    <t>Success Rate</t>
  </si>
  <si>
    <t>On-Campus</t>
  </si>
  <si>
    <t>Less Than 50% Online</t>
  </si>
  <si>
    <t>100% Online</t>
  </si>
  <si>
    <t>African-American Non-Hispanic</t>
  </si>
  <si>
    <t>American Indian/ Alaskan Native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</si>
  <si>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</si>
  <si>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</si>
  <si>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</si>
  <si>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</si>
  <si>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</si>
  <si>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</si>
  <si>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</si>
  <si>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</si>
  <si>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</si>
  <si>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</si>
  <si>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</si>
  <si>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2012-13</t>
  </si>
  <si>
    <t>2013-14</t>
  </si>
  <si>
    <t>2014-15</t>
  </si>
  <si>
    <t>2015-16</t>
  </si>
  <si>
    <t>2016-17</t>
  </si>
  <si>
    <t>Degrees Awarded</t>
  </si>
  <si>
    <t>Location</t>
  </si>
  <si>
    <t>Educational Goal</t>
  </si>
  <si>
    <t>Awards</t>
  </si>
  <si>
    <t>Retained</t>
  </si>
  <si>
    <t>Retention Rate</t>
  </si>
  <si>
    <t>Successful</t>
  </si>
  <si>
    <t>Course GPA</t>
  </si>
  <si>
    <t>Academic Year</t>
  </si>
  <si>
    <t>College-wide
Student Characteristics</t>
  </si>
  <si>
    <t>College-wide
Success and Retention Rates by Location</t>
  </si>
  <si>
    <t>College-wide
Success and Retention Rates by Gender</t>
  </si>
  <si>
    <t>College-wide
Success and Retention Rates by Race/Ethnicity</t>
  </si>
  <si>
    <t>College-wide
Certificates and Degrees Awarded by Academic Year</t>
  </si>
  <si>
    <t>College-wide
Productivity</t>
  </si>
  <si>
    <t>College-wide</t>
  </si>
  <si>
    <t>College-wide
Success and Retention Rates by Division</t>
  </si>
  <si>
    <t>Division</t>
  </si>
  <si>
    <t>Arts, Humanities, and Social Sciences</t>
  </si>
  <si>
    <t>Career and Technical Education</t>
  </si>
  <si>
    <t>Counseling</t>
  </si>
  <si>
    <t>Learning and Technology Resources</t>
  </si>
  <si>
    <t>Math, Science, and Engineering</t>
  </si>
  <si>
    <t>Department</t>
  </si>
  <si>
    <t>Program Title</t>
  </si>
  <si>
    <t>ACCT</t>
  </si>
  <si>
    <t>Accounting</t>
  </si>
  <si>
    <t>Bookkeeping</t>
  </si>
  <si>
    <t>ASL</t>
  </si>
  <si>
    <t>American Sign Language</t>
  </si>
  <si>
    <t>AUTO</t>
  </si>
  <si>
    <t>Automotive Technology</t>
  </si>
  <si>
    <t>Automotive-Advanced Engine Performance and Emissions</t>
  </si>
  <si>
    <t>Automotive-Brakes and Front End</t>
  </si>
  <si>
    <t>Automotive-Engine Performance and Dr Train</t>
  </si>
  <si>
    <t>BOT</t>
  </si>
  <si>
    <t>Administrative Assistant</t>
  </si>
  <si>
    <t>Business Office Technology</t>
  </si>
  <si>
    <t>BUS</t>
  </si>
  <si>
    <t>Business Administration</t>
  </si>
  <si>
    <t>Business-General</t>
  </si>
  <si>
    <t>Entrepreneurship-Small Business Management</t>
  </si>
  <si>
    <t>Management</t>
  </si>
  <si>
    <t>CADD</t>
  </si>
  <si>
    <t>CADD-Building Design Industry</t>
  </si>
  <si>
    <t>CADD-Manufacturing Industry</t>
  </si>
  <si>
    <t>CD</t>
  </si>
  <si>
    <t>Child Development-Infants and Toddlers</t>
  </si>
  <si>
    <t>Child Development-Preschool Children</t>
  </si>
  <si>
    <t>Child Development-School Age Child Care</t>
  </si>
  <si>
    <t>CIS</t>
  </si>
  <si>
    <t>CIS - Enterprise Networking</t>
  </si>
  <si>
    <t>Computer Network Administration</t>
  </si>
  <si>
    <t>Web Development</t>
  </si>
  <si>
    <t>ENGL</t>
  </si>
  <si>
    <t>English</t>
  </si>
  <si>
    <t>ENVT</t>
  </si>
  <si>
    <t>Environmental Technician</t>
  </si>
  <si>
    <t>Environmental Technology</t>
  </si>
  <si>
    <t>Occupational Safety and Health Technician</t>
  </si>
  <si>
    <t>GD</t>
  </si>
  <si>
    <t>Graphic Design</t>
  </si>
  <si>
    <t>MATH</t>
  </si>
  <si>
    <t>Mathematics</t>
  </si>
  <si>
    <t>OH</t>
  </si>
  <si>
    <t>Golf Course and Sports Turf Management</t>
  </si>
  <si>
    <t>Irrigation Technology</t>
  </si>
  <si>
    <t>Landscape Technology</t>
  </si>
  <si>
    <t>Nursery Technology</t>
  </si>
  <si>
    <t>Ornamental Horticulture - Floral Design</t>
  </si>
  <si>
    <t>Ornamental Horticulture-Arboriculture</t>
  </si>
  <si>
    <t>Ornamental Horticulture-Landscape Design</t>
  </si>
  <si>
    <t>Ornamental Horticulture-Sustainable Urban Landscapes</t>
  </si>
  <si>
    <t>RE</t>
  </si>
  <si>
    <t>Broker's License</t>
  </si>
  <si>
    <t>Real Estate</t>
  </si>
  <si>
    <t>SPAN</t>
  </si>
  <si>
    <t>Spanish</t>
  </si>
  <si>
    <t>US</t>
  </si>
  <si>
    <t>University Studies-CSU Breadth</t>
  </si>
  <si>
    <t>University Studies-IGETC CSU</t>
  </si>
  <si>
    <t>UTS</t>
  </si>
  <si>
    <t>University Transfer Studies - IGETC UC</t>
  </si>
  <si>
    <t>WWTR</t>
  </si>
  <si>
    <t>Cross Connection Control Systems</t>
  </si>
  <si>
    <t>Wastewater Collection Systems</t>
  </si>
  <si>
    <t>Wastewater Treatment Operator</t>
  </si>
  <si>
    <t>Water Distribution Systems</t>
  </si>
  <si>
    <t>Water Treatment Plant Operator</t>
  </si>
  <si>
    <t>WWTR-Backflow and Cross Connection Control</t>
  </si>
  <si>
    <t>WWTR-W Dist Sys Operations</t>
  </si>
  <si>
    <t>WWTR-Water Resources Management</t>
  </si>
  <si>
    <t>Total Certificates Awarded</t>
  </si>
  <si>
    <t>College-wide
Certificates Awarded by Academic Year</t>
  </si>
  <si>
    <t>ARABIC</t>
  </si>
  <si>
    <t>Arabic Studies</t>
  </si>
  <si>
    <t>ART</t>
  </si>
  <si>
    <t>Art-Drawing and Painting</t>
  </si>
  <si>
    <t>Art-Graphic Design</t>
  </si>
  <si>
    <t>Automotive Technology-Asep</t>
  </si>
  <si>
    <t>Automotive Technology-Asset</t>
  </si>
  <si>
    <t>BIO</t>
  </si>
  <si>
    <t>Biological Sciences</t>
  </si>
  <si>
    <t>Biological Sciences: Pre-Allied Health</t>
  </si>
  <si>
    <t>Executive Assistant</t>
  </si>
  <si>
    <t>CHEM</t>
  </si>
  <si>
    <t>Chemistry</t>
  </si>
  <si>
    <t>CIS - Enterprise System Administration</t>
  </si>
  <si>
    <t>Telecommunications Networking Technology</t>
  </si>
  <si>
    <t>COMM</t>
  </si>
  <si>
    <t>Communication</t>
  </si>
  <si>
    <t>COMPSCI</t>
  </si>
  <si>
    <t>Computational Science</t>
  </si>
  <si>
    <t>ELEMED</t>
  </si>
  <si>
    <t>Elementary Education</t>
  </si>
  <si>
    <t>ENGR</t>
  </si>
  <si>
    <t>Civil Engineering</t>
  </si>
  <si>
    <t>Electrical and Computer Engineering</t>
  </si>
  <si>
    <t>Mechanical and Aerospace Engineering</t>
  </si>
  <si>
    <t>Environmental Management</t>
  </si>
  <si>
    <t>Environmental Technology-Occupational Health and Safety</t>
  </si>
  <si>
    <t>Occupational Safety and Health Management</t>
  </si>
  <si>
    <t>ES</t>
  </si>
  <si>
    <t>Exercise Science</t>
  </si>
  <si>
    <t>GEN</t>
  </si>
  <si>
    <t>General Arts</t>
  </si>
  <si>
    <t>General Science</t>
  </si>
  <si>
    <t>GENS</t>
  </si>
  <si>
    <t>General Studies - Business and Technology</t>
  </si>
  <si>
    <t>General Studies - Communication &amp; Language Arts</t>
  </si>
  <si>
    <t>General Studies - Humanities and Fine Arts</t>
  </si>
  <si>
    <t>General Studies - Lifelong Health &amp; Fitness</t>
  </si>
  <si>
    <t>General Studies - Lifelong Health &amp; Well-Being</t>
  </si>
  <si>
    <t>General Studies - Science and Mathematics</t>
  </si>
  <si>
    <t>General Studies - Social and Behavioral Sciences</t>
  </si>
  <si>
    <t>HIST</t>
  </si>
  <si>
    <t>History</t>
  </si>
  <si>
    <t>KUM</t>
  </si>
  <si>
    <t>Kumeyaay Studies</t>
  </si>
  <si>
    <t>MUS</t>
  </si>
  <si>
    <t>Music Education</t>
  </si>
  <si>
    <t>Music Industry Studies</t>
  </si>
  <si>
    <t>Ornamental Horticulture-Floral Design</t>
  </si>
  <si>
    <t>Ornamental Horticulture-Floristry</t>
  </si>
  <si>
    <t>PARA</t>
  </si>
  <si>
    <t>Paralegal Studies</t>
  </si>
  <si>
    <t>PHYC</t>
  </si>
  <si>
    <t>Physics</t>
  </si>
  <si>
    <t>SOCWK</t>
  </si>
  <si>
    <t>Social Work</t>
  </si>
  <si>
    <t>SURV</t>
  </si>
  <si>
    <t>Surveying</t>
  </si>
  <si>
    <t>T</t>
  </si>
  <si>
    <t>Art History for Transfer (CSUB) SB1440</t>
  </si>
  <si>
    <t>Business Administration for Transfer (CSUB) SB1440</t>
  </si>
  <si>
    <t>Business Administration for Transfer (IGETC) SB1440</t>
  </si>
  <si>
    <t>Communication Studies for Transfer (CSUB) SB1440</t>
  </si>
  <si>
    <t>Communication Studies for Transfer (IGETC) SB 1440</t>
  </si>
  <si>
    <t>Early Childhood Education for Transfer</t>
  </si>
  <si>
    <t>Elementary Teacher Education for Transfer</t>
  </si>
  <si>
    <t>English for Transfer (CSUB) SB1440</t>
  </si>
  <si>
    <t>English for Transfer (IGETC) SB1440</t>
  </si>
  <si>
    <t>History for Transfer (CSUB) SB1440</t>
  </si>
  <si>
    <t>History for Transfer (IGETC) SB1440</t>
  </si>
  <si>
    <t>Kinesiology for Transfer (CSUB) SB1440</t>
  </si>
  <si>
    <t>Kinesiology for Transfer (IGETC) SB1440</t>
  </si>
  <si>
    <t>Mathematics for Transfer (CSUB) SB1440</t>
  </si>
  <si>
    <t>Mathematics for Transfer (IGETC) SB1440</t>
  </si>
  <si>
    <t>Music for Transfer</t>
  </si>
  <si>
    <t>Philosophy for Transfer</t>
  </si>
  <si>
    <t>Physics for Transfer (IGETC) SB1440</t>
  </si>
  <si>
    <t>Political Science for Transfer (CSUB) SB1440</t>
  </si>
  <si>
    <t>Political Science for Transfer (IGETC) SB1440</t>
  </si>
  <si>
    <t>Psychology for Transfer (CSUB) SB 1440</t>
  </si>
  <si>
    <t>Psychology for Transfer (IGETC) SB 1440</t>
  </si>
  <si>
    <t>Sociology for Transfer (CSUB) SB1440</t>
  </si>
  <si>
    <t>Sociology for Transfer (IGETC) SB 1440</t>
  </si>
  <si>
    <t>Spanish for Transfer (CSUB) SB1440</t>
  </si>
  <si>
    <t>Studio Arts for Transfer (CSUB) SB1440</t>
  </si>
  <si>
    <t>Studio Arts for Transfer (IGETC) SB1440</t>
  </si>
  <si>
    <t>University Studies - (CSUB) Business &amp; Economics</t>
  </si>
  <si>
    <t>University Studies - (CSUB) Science &amp; Mathematics</t>
  </si>
  <si>
    <t>University Studies - (IGETC) - Science &amp; Mathematics</t>
  </si>
  <si>
    <t>University Studies - (IGETC) Business &amp; Economics</t>
  </si>
  <si>
    <t>University Studies- (CSUB) Business &amp; Economics</t>
  </si>
  <si>
    <t>University Studies- (CSUB) Communication &amp; Language Arts</t>
  </si>
  <si>
    <t>University Studies- (CSUB) Humanities &amp; Fine Arts</t>
  </si>
  <si>
    <t>University Studies- (CSUB) Science &amp; Mathematics</t>
  </si>
  <si>
    <t>University Studies- (CSUB) Social &amp; Behavioral Sciences</t>
  </si>
  <si>
    <t>University Studies- (IGETC) Communication &amp; Language Art</t>
  </si>
  <si>
    <t>University Studies- (IGETC) Humanities &amp; Fine Arts</t>
  </si>
  <si>
    <t>University Studies- (IGETC) Science &amp; Mathematics</t>
  </si>
  <si>
    <t>University Studies- (IGETC) Social &amp; Behavioral Sciences</t>
  </si>
  <si>
    <t>University Transfer Studies</t>
  </si>
  <si>
    <t>Total AA/AS Degrees Awarded</t>
  </si>
  <si>
    <t>T (continued)</t>
  </si>
  <si>
    <t>Less than full-time (less than 12 units)</t>
  </si>
  <si>
    <t>Multiple Races/ 
Ethnicities</t>
  </si>
  <si>
    <t>White
Non-Hispanic</t>
  </si>
  <si>
    <t>Unknown/ 
Non-Respondent</t>
  </si>
  <si>
    <t>College-wide
Degrees Awarded by Academic Year</t>
  </si>
  <si>
    <t>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</si>
</sst>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104">
    <xf numFmtId="0" fontId="0" fillId="0" borderId="0" xfId="0"/>
    <xf numFmtId="0" fontId="0" fillId="0" borderId="2" xfId="0" applyBorder="1"/>
    <xf numFmtId="3" fontId="0" fillId="0" borderId="2" xfId="0" applyNumberFormat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quotePrefix="1" applyNumberFormat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0" fillId="4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9" fontId="0" fillId="4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3" fontId="0" fillId="0" borderId="2" xfId="0" quotePrefix="1" applyNumberFormat="1" applyBorder="1" applyAlignment="1">
      <alignment horizontal="center"/>
    </xf>
    <xf numFmtId="9" fontId="0" fillId="4" borderId="2" xfId="0" quotePrefix="1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3" applyFont="1" applyBorder="1" applyAlignment="1">
      <alignment horizontal="left" vertical="top" wrapText="1"/>
    </xf>
    <xf numFmtId="0" fontId="5" fillId="5" borderId="2" xfId="2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2" xfId="4" applyFont="1" applyFill="1" applyBorder="1" applyAlignment="1">
      <alignment horizontal="left" vertical="top" wrapText="1"/>
    </xf>
    <xf numFmtId="164" fontId="6" fillId="0" borderId="2" xfId="3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4" fontId="7" fillId="0" borderId="2" xfId="4" applyNumberFormat="1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5" fontId="8" fillId="6" borderId="2" xfId="0" applyNumberFormat="1" applyFont="1" applyFill="1" applyBorder="1" applyAlignment="1">
      <alignment horizontal="center" vertical="center"/>
    </xf>
    <xf numFmtId="0" fontId="5" fillId="5" borderId="2" xfId="2" applyFont="1" applyFill="1" applyBorder="1" applyAlignment="1">
      <alignment vertical="center"/>
    </xf>
    <xf numFmtId="0" fontId="7" fillId="0" borderId="2" xfId="4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2" xfId="3" applyFont="1" applyBorder="1" applyAlignment="1">
      <alignment horizontal="left" vertical="center" wrapText="1"/>
    </xf>
    <xf numFmtId="165" fontId="0" fillId="4" borderId="2" xfId="0" applyNumberForma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3" fontId="0" fillId="0" borderId="2" xfId="0" applyNumberForma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5" fillId="5" borderId="2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/>
    </xf>
    <xf numFmtId="0" fontId="7" fillId="0" borderId="3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7" fillId="0" borderId="5" xfId="4" applyFont="1" applyFill="1" applyBorder="1" applyAlignment="1">
      <alignment horizontal="left"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5">
    <cellStyle name="Normal" xfId="0" builtinId="0"/>
    <cellStyle name="Normal_Sheet5" xfId="2"/>
    <cellStyle name="Normal_Sheet6" xfId="4"/>
    <cellStyle name="Normal_Sheet7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Layout" zoomScaleNormal="100" workbookViewId="0">
      <selection sqref="A1:L2"/>
    </sheetView>
  </sheetViews>
  <sheetFormatPr defaultRowHeight="15" x14ac:dyDescent="0.25"/>
  <cols>
    <col min="1" max="1" width="30" customWidth="1"/>
    <col min="2" max="12" width="8.28515625" customWidth="1"/>
  </cols>
  <sheetData>
    <row r="1" spans="1:12" x14ac:dyDescent="0.25">
      <c r="A1" s="74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30" x14ac:dyDescent="0.25">
      <c r="A3" s="49" t="s">
        <v>0</v>
      </c>
      <c r="B3" s="73" t="s">
        <v>1</v>
      </c>
      <c r="C3" s="73"/>
      <c r="D3" s="73" t="s">
        <v>2</v>
      </c>
      <c r="E3" s="73"/>
      <c r="F3" s="73" t="s">
        <v>3</v>
      </c>
      <c r="G3" s="73"/>
      <c r="H3" s="73" t="s">
        <v>4</v>
      </c>
      <c r="I3" s="73"/>
      <c r="J3" s="73" t="s">
        <v>5</v>
      </c>
      <c r="K3" s="73"/>
      <c r="L3" s="50" t="s">
        <v>6</v>
      </c>
    </row>
    <row r="4" spans="1:12" x14ac:dyDescent="0.25">
      <c r="A4" s="53" t="s">
        <v>7</v>
      </c>
      <c r="B4" s="12">
        <v>4587</v>
      </c>
      <c r="C4" s="48">
        <f>IFERROR(B4/B7,"--")</f>
        <v>0.52924887504326756</v>
      </c>
      <c r="D4" s="12">
        <v>4727</v>
      </c>
      <c r="E4" s="48">
        <f>IFERROR(D4/D7,"--")</f>
        <v>0.52510553210397692</v>
      </c>
      <c r="F4" s="12">
        <v>4634</v>
      </c>
      <c r="G4" s="48">
        <f>IFERROR(F4/F7,"--")</f>
        <v>0.52815135627991794</v>
      </c>
      <c r="H4" s="12">
        <v>4930</v>
      </c>
      <c r="I4" s="48">
        <f>IFERROR(H4/H7,"--")</f>
        <v>0.53915135608048992</v>
      </c>
      <c r="J4" s="12">
        <v>5368</v>
      </c>
      <c r="K4" s="48">
        <f>IFERROR(J4/J7,"--")</f>
        <v>0.54123815285339782</v>
      </c>
      <c r="L4" s="48">
        <f>(J4-B4)/B4</f>
        <v>0.17026378896882494</v>
      </c>
    </row>
    <row r="5" spans="1:12" x14ac:dyDescent="0.25">
      <c r="A5" s="53" t="s">
        <v>8</v>
      </c>
      <c r="B5" s="12">
        <v>4006</v>
      </c>
      <c r="C5" s="48">
        <f>IFERROR(B5/B7,"--")</f>
        <v>0.4622129918080074</v>
      </c>
      <c r="D5" s="12">
        <v>4217</v>
      </c>
      <c r="E5" s="48">
        <f>IFERROR(D5/D7,"--")</f>
        <v>0.46845145523217063</v>
      </c>
      <c r="F5" s="12">
        <v>4082</v>
      </c>
      <c r="G5" s="48">
        <f>IFERROR(F5/F7,"--")</f>
        <v>0.46523820378390701</v>
      </c>
      <c r="H5" s="12">
        <v>4131</v>
      </c>
      <c r="I5" s="48">
        <f>IFERROR(H5/H7,"--")</f>
        <v>0.45177165354330706</v>
      </c>
      <c r="J5" s="12">
        <v>4423</v>
      </c>
      <c r="K5" s="48">
        <f>IFERROR(J5/J7,"--")</f>
        <v>0.44595684613833436</v>
      </c>
      <c r="L5" s="48">
        <f>(J5-B5)/B5</f>
        <v>0.10409385921118322</v>
      </c>
    </row>
    <row r="6" spans="1:12" x14ac:dyDescent="0.25">
      <c r="A6" s="53" t="s">
        <v>9</v>
      </c>
      <c r="B6" s="12">
        <v>74</v>
      </c>
      <c r="C6" s="48">
        <f>IFERROR(B6/B7,"--")</f>
        <v>8.5381331487250495E-3</v>
      </c>
      <c r="D6" s="12">
        <v>58</v>
      </c>
      <c r="E6" s="48">
        <f>IFERROR(D6/D7,"--")</f>
        <v>6.443012663852477E-3</v>
      </c>
      <c r="F6" s="12">
        <v>58</v>
      </c>
      <c r="G6" s="48">
        <f>IFERROR(F6/F7,"--")</f>
        <v>6.6104399361750629E-3</v>
      </c>
      <c r="H6" s="12">
        <v>83</v>
      </c>
      <c r="I6" s="48">
        <f>IFERROR(H6/H7,"--")</f>
        <v>9.0769903762029751E-3</v>
      </c>
      <c r="J6" s="12">
        <v>127</v>
      </c>
      <c r="K6" s="48">
        <f>IFERROR(J6/J7,"--")</f>
        <v>1.2805001008267796E-2</v>
      </c>
      <c r="L6" s="48">
        <f>(J6-B6)/B6</f>
        <v>0.71621621621621623</v>
      </c>
    </row>
    <row r="7" spans="1:12" x14ac:dyDescent="0.25">
      <c r="A7" s="60" t="s">
        <v>10</v>
      </c>
      <c r="B7" s="61">
        <f>SUM(B4:B6)</f>
        <v>8667</v>
      </c>
      <c r="C7" s="62">
        <f>SUM(C4:C6)</f>
        <v>1</v>
      </c>
      <c r="D7" s="61">
        <f t="shared" ref="D7:H7" si="0">SUM(D4:D6)</f>
        <v>9002</v>
      </c>
      <c r="E7" s="62">
        <f>SUM(E4:E6)</f>
        <v>1</v>
      </c>
      <c r="F7" s="61">
        <f t="shared" si="0"/>
        <v>8774</v>
      </c>
      <c r="G7" s="62">
        <f>SUM(G4:G6)</f>
        <v>1</v>
      </c>
      <c r="H7" s="61">
        <f t="shared" si="0"/>
        <v>9144</v>
      </c>
      <c r="I7" s="62">
        <f>SUM(I4:I6)</f>
        <v>1</v>
      </c>
      <c r="J7" s="61">
        <f>SUM(J4:J6)</f>
        <v>9918</v>
      </c>
      <c r="K7" s="62">
        <f>SUM(K4:K6)</f>
        <v>0.99999999999999989</v>
      </c>
      <c r="L7" s="62">
        <f t="shared" ref="L7" si="1">(J7-B7)/B7</f>
        <v>0.14434060228452752</v>
      </c>
    </row>
    <row r="8" spans="1:12" ht="30" x14ac:dyDescent="0.25">
      <c r="A8" s="49" t="s">
        <v>11</v>
      </c>
      <c r="B8" s="73" t="s">
        <v>1</v>
      </c>
      <c r="C8" s="73"/>
      <c r="D8" s="73" t="s">
        <v>2</v>
      </c>
      <c r="E8" s="73"/>
      <c r="F8" s="73" t="s">
        <v>3</v>
      </c>
      <c r="G8" s="73"/>
      <c r="H8" s="73" t="s">
        <v>4</v>
      </c>
      <c r="I8" s="73"/>
      <c r="J8" s="73" t="s">
        <v>5</v>
      </c>
      <c r="K8" s="73"/>
      <c r="L8" s="50" t="s">
        <v>6</v>
      </c>
    </row>
    <row r="9" spans="1:12" x14ac:dyDescent="0.25">
      <c r="A9" s="53" t="s">
        <v>12</v>
      </c>
      <c r="B9" s="12">
        <v>527</v>
      </c>
      <c r="C9" s="48">
        <f>IFERROR(B9/B18,"--")</f>
        <v>6.0805353640244607E-2</v>
      </c>
      <c r="D9" s="12">
        <v>562</v>
      </c>
      <c r="E9" s="48">
        <f>IFERROR(D9/D18,"--")</f>
        <v>6.2430570984225726E-2</v>
      </c>
      <c r="F9" s="12">
        <v>513</v>
      </c>
      <c r="G9" s="48">
        <f>IFERROR(F9/F18,"--")</f>
        <v>5.8468201504444949E-2</v>
      </c>
      <c r="H9" s="12">
        <v>503</v>
      </c>
      <c r="I9" s="48">
        <f>IFERROR(H9/H18,"--")</f>
        <v>5.5008748906386705E-2</v>
      </c>
      <c r="J9" s="12">
        <v>586</v>
      </c>
      <c r="K9" s="48">
        <f>IFERROR(J9/J18,"--")</f>
        <v>5.9084492841298651E-2</v>
      </c>
      <c r="L9" s="48">
        <f t="shared" ref="L9:L18" si="2">(J9-B9)/B9</f>
        <v>0.11195445920303605</v>
      </c>
    </row>
    <row r="10" spans="1:12" x14ac:dyDescent="0.25">
      <c r="A10" s="53" t="s">
        <v>13</v>
      </c>
      <c r="B10" s="12">
        <v>36</v>
      </c>
      <c r="C10" s="48">
        <f>IFERROR(B10/B18,"--")</f>
        <v>4.1536863966770508E-3</v>
      </c>
      <c r="D10" s="12">
        <v>44</v>
      </c>
      <c r="E10" s="48">
        <f>IFERROR(D10/D18,"--")</f>
        <v>4.8878027105087761E-3</v>
      </c>
      <c r="F10" s="12">
        <v>39</v>
      </c>
      <c r="G10" s="48">
        <f>IFERROR(F10/F18,"--")</f>
        <v>4.4449509915659904E-3</v>
      </c>
      <c r="H10" s="12">
        <v>38</v>
      </c>
      <c r="I10" s="48">
        <f>IFERROR(H10/H18,"--")</f>
        <v>4.1557305336832892E-3</v>
      </c>
      <c r="J10" s="12">
        <v>48</v>
      </c>
      <c r="K10" s="48">
        <f>IFERROR(J10/J18,"--")</f>
        <v>4.8396854204476713E-3</v>
      </c>
      <c r="L10" s="48">
        <f>(J10-B10)/B10</f>
        <v>0.33333333333333331</v>
      </c>
    </row>
    <row r="11" spans="1:12" x14ac:dyDescent="0.25">
      <c r="A11" s="53" t="s">
        <v>15</v>
      </c>
      <c r="B11" s="12">
        <v>319</v>
      </c>
      <c r="C11" s="48">
        <f>IFERROR(B11/B18,"--")</f>
        <v>3.6806276681666091E-2</v>
      </c>
      <c r="D11" s="12">
        <v>307</v>
      </c>
      <c r="E11" s="48">
        <f>IFERROR(D11/D18,"--")</f>
        <v>3.4103532548322595E-2</v>
      </c>
      <c r="F11" s="12">
        <v>284</v>
      </c>
      <c r="G11" s="48">
        <f>IFERROR(F11/F18,"--")</f>
        <v>3.236836106678824E-2</v>
      </c>
      <c r="H11" s="12">
        <v>292</v>
      </c>
      <c r="I11" s="48">
        <f>IFERROR(H11/H18,"--")</f>
        <v>3.1933508311461065E-2</v>
      </c>
      <c r="J11" s="12">
        <v>314</v>
      </c>
      <c r="K11" s="48">
        <f>IFERROR(J11/J18,"--")</f>
        <v>3.165960879209518E-2</v>
      </c>
      <c r="L11" s="48">
        <f t="shared" si="2"/>
        <v>-1.5673981191222569E-2</v>
      </c>
    </row>
    <row r="12" spans="1:12" x14ac:dyDescent="0.25">
      <c r="A12" s="53" t="s">
        <v>16</v>
      </c>
      <c r="B12" s="12">
        <v>216</v>
      </c>
      <c r="C12" s="48">
        <f>IFERROR(B12/B18,"--")</f>
        <v>2.4922118380062305E-2</v>
      </c>
      <c r="D12" s="12">
        <v>223</v>
      </c>
      <c r="E12" s="48">
        <f>IFERROR(D12/D18,"--")</f>
        <v>2.4772272828260385E-2</v>
      </c>
      <c r="F12" s="12">
        <v>222</v>
      </c>
      <c r="G12" s="48">
        <f>IFERROR(F12/F18,"--")</f>
        <v>2.5302028721221791E-2</v>
      </c>
      <c r="H12" s="12">
        <v>230</v>
      </c>
      <c r="I12" s="48">
        <f>IFERROR(H12/H18,"--")</f>
        <v>2.5153105861767278E-2</v>
      </c>
      <c r="J12" s="12">
        <v>256</v>
      </c>
      <c r="K12" s="48">
        <f>IFERROR(J12/J18,"--")</f>
        <v>2.5811655575720911E-2</v>
      </c>
      <c r="L12" s="48">
        <f t="shared" si="2"/>
        <v>0.18518518518518517</v>
      </c>
    </row>
    <row r="13" spans="1:12" x14ac:dyDescent="0.25">
      <c r="A13" s="53" t="s">
        <v>17</v>
      </c>
      <c r="B13" s="12">
        <v>2533</v>
      </c>
      <c r="C13" s="48">
        <f>IFERROR(B13/B18,"--")</f>
        <v>0.29225799007730474</v>
      </c>
      <c r="D13" s="12">
        <v>2811</v>
      </c>
      <c r="E13" s="48">
        <f>IFERROR(D13/D18,"--")</f>
        <v>0.31226394134636748</v>
      </c>
      <c r="F13" s="12">
        <v>2883</v>
      </c>
      <c r="G13" s="48">
        <f>IFERROR(F13/F18,"--")</f>
        <v>0.32858445406883974</v>
      </c>
      <c r="H13" s="12">
        <v>2927</v>
      </c>
      <c r="I13" s="48">
        <f>IFERROR(H13/H18,"--")</f>
        <v>0.32010061242344706</v>
      </c>
      <c r="J13" s="12">
        <v>3312</v>
      </c>
      <c r="K13" s="48">
        <f>IFERROR(J13/J18,"--")</f>
        <v>0.33393829401088931</v>
      </c>
      <c r="L13" s="48">
        <f t="shared" si="2"/>
        <v>0.30754046585076983</v>
      </c>
    </row>
    <row r="14" spans="1:12" x14ac:dyDescent="0.25">
      <c r="A14" s="53" t="s">
        <v>18</v>
      </c>
      <c r="B14" s="12">
        <v>49</v>
      </c>
      <c r="C14" s="48">
        <f>IFERROR(B14/B18,"--")</f>
        <v>5.653628706588208E-3</v>
      </c>
      <c r="D14" s="12">
        <v>49</v>
      </c>
      <c r="E14" s="48">
        <f>IFERROR(D14/D18,"--")</f>
        <v>5.4432348367029551E-3</v>
      </c>
      <c r="F14" s="12">
        <v>41</v>
      </c>
      <c r="G14" s="48">
        <f>IFERROR(F14/F18,"--")</f>
        <v>4.6728971962616819E-3</v>
      </c>
      <c r="H14" s="12">
        <v>32</v>
      </c>
      <c r="I14" s="48">
        <f>IFERROR(H14/H18,"--")</f>
        <v>3.499562554680665E-3</v>
      </c>
      <c r="J14" s="12">
        <v>37</v>
      </c>
      <c r="K14" s="48">
        <f>IFERROR(J14/J18,"--")</f>
        <v>3.730590844928413E-3</v>
      </c>
      <c r="L14" s="48">
        <f t="shared" si="2"/>
        <v>-0.24489795918367346</v>
      </c>
    </row>
    <row r="15" spans="1:12" x14ac:dyDescent="0.25">
      <c r="A15" s="53" t="s">
        <v>19</v>
      </c>
      <c r="B15" s="12">
        <v>4053</v>
      </c>
      <c r="C15" s="48">
        <f>IFERROR(B15/B18,"--")</f>
        <v>0.46763586015922465</v>
      </c>
      <c r="D15" s="12">
        <v>4094</v>
      </c>
      <c r="E15" s="48">
        <f>IFERROR(D15/D18,"--")</f>
        <v>0.45478782492779385</v>
      </c>
      <c r="F15" s="12">
        <v>3985</v>
      </c>
      <c r="G15" s="48">
        <f>IFERROR(F15/F18,"--")</f>
        <v>0.45418281285616596</v>
      </c>
      <c r="H15" s="12">
        <v>4264</v>
      </c>
      <c r="I15" s="48">
        <f>IFERROR(H15/H18,"--")</f>
        <v>0.4663167104111986</v>
      </c>
      <c r="J15" s="12">
        <v>4484</v>
      </c>
      <c r="K15" s="48">
        <f>IFERROR(J15/J18,"--")</f>
        <v>0.45210727969348657</v>
      </c>
      <c r="L15" s="48">
        <f t="shared" si="2"/>
        <v>0.10634098198865038</v>
      </c>
    </row>
    <row r="16" spans="1:12" x14ac:dyDescent="0.25">
      <c r="A16" s="53" t="s">
        <v>20</v>
      </c>
      <c r="B16" s="12">
        <v>651</v>
      </c>
      <c r="C16" s="48">
        <f>IFERROR(B16/B18,"--")</f>
        <v>7.5112495673243337E-2</v>
      </c>
      <c r="D16" s="12">
        <v>702</v>
      </c>
      <c r="E16" s="48">
        <f>IFERROR(D16/D18,"--")</f>
        <v>7.7982670517662736E-2</v>
      </c>
      <c r="F16" s="12">
        <v>674</v>
      </c>
      <c r="G16" s="48">
        <f>IFERROR(F16/F18,"--")</f>
        <v>7.6817870982448147E-2</v>
      </c>
      <c r="H16" s="12">
        <v>741</v>
      </c>
      <c r="I16" s="48">
        <f>IFERROR(H16/H18,"--")</f>
        <v>8.1036745406824151E-2</v>
      </c>
      <c r="J16" s="12">
        <v>789</v>
      </c>
      <c r="K16" s="48">
        <f>IFERROR(J16/J18,"--")</f>
        <v>7.9552329098608585E-2</v>
      </c>
      <c r="L16" s="48">
        <f t="shared" si="2"/>
        <v>0.2119815668202765</v>
      </c>
    </row>
    <row r="17" spans="1:12" x14ac:dyDescent="0.25">
      <c r="A17" s="53" t="s">
        <v>21</v>
      </c>
      <c r="B17" s="12">
        <v>283</v>
      </c>
      <c r="C17" s="48">
        <f>IFERROR(B17/B18,"--")</f>
        <v>3.2652590284989041E-2</v>
      </c>
      <c r="D17" s="12">
        <v>210</v>
      </c>
      <c r="E17" s="48">
        <f>IFERROR(D17/D18,"--")</f>
        <v>2.3328149300155521E-2</v>
      </c>
      <c r="F17" s="12">
        <v>133</v>
      </c>
      <c r="G17" s="48">
        <f>IFERROR(F17/F18,"--")</f>
        <v>1.5158422612263505E-2</v>
      </c>
      <c r="H17" s="12">
        <v>117</v>
      </c>
      <c r="I17" s="48">
        <f>IFERROR(H17/H18,"--")</f>
        <v>1.2795275590551181E-2</v>
      </c>
      <c r="J17" s="12">
        <v>92</v>
      </c>
      <c r="K17" s="48">
        <f>IFERROR(J17/J18,"--")</f>
        <v>9.2760637225247026E-3</v>
      </c>
      <c r="L17" s="48">
        <f t="shared" si="2"/>
        <v>-0.67491166077738518</v>
      </c>
    </row>
    <row r="18" spans="1:12" x14ac:dyDescent="0.25">
      <c r="A18" s="54" t="s">
        <v>10</v>
      </c>
      <c r="B18" s="61">
        <f>SUM(B9:B17)</f>
        <v>8667</v>
      </c>
      <c r="C18" s="62">
        <f>SUM(C9:C17)</f>
        <v>0.99999999999999989</v>
      </c>
      <c r="D18" s="61">
        <f t="shared" ref="D18:J18" si="3">SUM(D9:D17)</f>
        <v>9002</v>
      </c>
      <c r="E18" s="62">
        <f>SUM(E9:E17)</f>
        <v>0.99999999999999989</v>
      </c>
      <c r="F18" s="61">
        <f t="shared" si="3"/>
        <v>8774</v>
      </c>
      <c r="G18" s="62">
        <f>SUM(G9:G17)</f>
        <v>1</v>
      </c>
      <c r="H18" s="61">
        <f t="shared" si="3"/>
        <v>9144</v>
      </c>
      <c r="I18" s="62">
        <f>SUM(I9:I17)</f>
        <v>1</v>
      </c>
      <c r="J18" s="61">
        <f t="shared" si="3"/>
        <v>9918</v>
      </c>
      <c r="K18" s="62">
        <f>SUM(K9:K17)</f>
        <v>0.99999999999999989</v>
      </c>
      <c r="L18" s="62">
        <f t="shared" si="2"/>
        <v>0.14434060228452752</v>
      </c>
    </row>
    <row r="19" spans="1:12" ht="30" x14ac:dyDescent="0.25">
      <c r="A19" s="49" t="s">
        <v>22</v>
      </c>
      <c r="B19" s="73" t="s">
        <v>1</v>
      </c>
      <c r="C19" s="73"/>
      <c r="D19" s="73" t="s">
        <v>2</v>
      </c>
      <c r="E19" s="73"/>
      <c r="F19" s="73" t="s">
        <v>3</v>
      </c>
      <c r="G19" s="73"/>
      <c r="H19" s="73" t="s">
        <v>4</v>
      </c>
      <c r="I19" s="73"/>
      <c r="J19" s="73" t="s">
        <v>5</v>
      </c>
      <c r="K19" s="73"/>
      <c r="L19" s="50" t="s">
        <v>6</v>
      </c>
    </row>
    <row r="20" spans="1:12" x14ac:dyDescent="0.25">
      <c r="A20" s="53" t="s">
        <v>23</v>
      </c>
      <c r="B20" s="12">
        <v>1850</v>
      </c>
      <c r="C20" s="48">
        <f>IFERROR(B20/B24,"--")</f>
        <v>0.21345332871812622</v>
      </c>
      <c r="D20" s="12">
        <v>1975</v>
      </c>
      <c r="E20" s="48">
        <f>IFERROR(D20/D24,"--")</f>
        <v>0.21939568984670074</v>
      </c>
      <c r="F20" s="12">
        <v>1876</v>
      </c>
      <c r="G20" s="48">
        <f>IFERROR(F20/F24,"--")</f>
        <v>0.21381354000455893</v>
      </c>
      <c r="H20" s="12">
        <v>2041</v>
      </c>
      <c r="I20" s="48">
        <f>IFERROR(H20/H24,"--")</f>
        <v>0.22320647419072617</v>
      </c>
      <c r="J20" s="12">
        <v>2553</v>
      </c>
      <c r="K20" s="48">
        <f>IFERROR(J20/J24,"--")</f>
        <v>0.25741076830006049</v>
      </c>
      <c r="L20" s="48">
        <f t="shared" ref="L20:L24" si="4">(J20-B20)/B20</f>
        <v>0.38</v>
      </c>
    </row>
    <row r="21" spans="1:12" x14ac:dyDescent="0.25">
      <c r="A21" s="53" t="s">
        <v>24</v>
      </c>
      <c r="B21" s="12">
        <v>3143</v>
      </c>
      <c r="C21" s="48">
        <f>IFERROR(B21/B24,"--")</f>
        <v>0.36263989846544364</v>
      </c>
      <c r="D21" s="12">
        <v>3320</v>
      </c>
      <c r="E21" s="48">
        <f>IFERROR(D21/D24,"--")</f>
        <v>0.36880693179293489</v>
      </c>
      <c r="F21" s="12">
        <v>3227</v>
      </c>
      <c r="G21" s="48">
        <f>IFERROR(F21/F24,"--")</f>
        <v>0.36779120127649872</v>
      </c>
      <c r="H21" s="12">
        <v>3252</v>
      </c>
      <c r="I21" s="48">
        <f>IFERROR(H21/H24,"--")</f>
        <v>0.35564304461942259</v>
      </c>
      <c r="J21" s="12">
        <v>3337</v>
      </c>
      <c r="K21" s="48">
        <f>IFERROR(J21/J24,"--")</f>
        <v>0.33645896350070581</v>
      </c>
      <c r="L21" s="48">
        <f t="shared" si="4"/>
        <v>6.172446706967865E-2</v>
      </c>
    </row>
    <row r="22" spans="1:12" x14ac:dyDescent="0.25">
      <c r="A22" s="53" t="s">
        <v>25</v>
      </c>
      <c r="B22" s="12">
        <v>2303</v>
      </c>
      <c r="C22" s="48">
        <f>IFERROR(B22/B24,"--")</f>
        <v>0.26572054920964577</v>
      </c>
      <c r="D22" s="12">
        <v>2344</v>
      </c>
      <c r="E22" s="48">
        <f>IFERROR(D22/D24,"--")</f>
        <v>0.26038658075983112</v>
      </c>
      <c r="F22" s="12">
        <v>2397</v>
      </c>
      <c r="G22" s="48">
        <f>IFERROR(F22/F24,"--")</f>
        <v>0.27319352632778665</v>
      </c>
      <c r="H22" s="12">
        <v>2501</v>
      </c>
      <c r="I22" s="48">
        <f>IFERROR(H22/H24,"--")</f>
        <v>0.2735126859142607</v>
      </c>
      <c r="J22" s="12">
        <v>2604</v>
      </c>
      <c r="K22" s="48">
        <f>IFERROR(J22/J24,"--")</f>
        <v>0.26255293405928615</v>
      </c>
      <c r="L22" s="48">
        <f t="shared" si="4"/>
        <v>0.13069908814589665</v>
      </c>
    </row>
    <row r="23" spans="1:12" x14ac:dyDescent="0.25">
      <c r="A23" s="53" t="s">
        <v>26</v>
      </c>
      <c r="B23" s="12">
        <v>1371</v>
      </c>
      <c r="C23" s="48">
        <f>IFERROR(B23/B24,"--")</f>
        <v>0.15818622360678436</v>
      </c>
      <c r="D23" s="12">
        <v>1363</v>
      </c>
      <c r="E23" s="48">
        <f>IFERROR(D23/D24,"--")</f>
        <v>0.15141079760053322</v>
      </c>
      <c r="F23" s="12">
        <v>1274</v>
      </c>
      <c r="G23" s="48">
        <f>IFERROR(F23/F24,"--")</f>
        <v>0.14520173239115569</v>
      </c>
      <c r="H23" s="12">
        <v>1350</v>
      </c>
      <c r="I23" s="48">
        <f>IFERROR(H23/H24,"--")</f>
        <v>0.14763779527559054</v>
      </c>
      <c r="J23" s="12">
        <v>1424</v>
      </c>
      <c r="K23" s="48">
        <f>IFERROR(J23/J24,"--")</f>
        <v>0.14357733413994758</v>
      </c>
      <c r="L23" s="48">
        <f t="shared" si="4"/>
        <v>3.8657913931436909E-2</v>
      </c>
    </row>
    <row r="24" spans="1:12" x14ac:dyDescent="0.25">
      <c r="A24" s="54" t="s">
        <v>10</v>
      </c>
      <c r="B24" s="61">
        <f>SUM(B20:B23)</f>
        <v>8667</v>
      </c>
      <c r="C24" s="62">
        <f>SUM(C20:C23)</f>
        <v>1</v>
      </c>
      <c r="D24" s="61">
        <f t="shared" ref="D24:J24" si="5">SUM(D20:D23)</f>
        <v>9002</v>
      </c>
      <c r="E24" s="62">
        <f>SUM(E20:E23)</f>
        <v>1</v>
      </c>
      <c r="F24" s="61">
        <f t="shared" si="5"/>
        <v>8774</v>
      </c>
      <c r="G24" s="62">
        <f>SUM(G20:G23)</f>
        <v>1</v>
      </c>
      <c r="H24" s="61">
        <f t="shared" si="5"/>
        <v>9144</v>
      </c>
      <c r="I24" s="62">
        <f>SUM(I20:I23)</f>
        <v>1</v>
      </c>
      <c r="J24" s="61">
        <f t="shared" si="5"/>
        <v>9918</v>
      </c>
      <c r="K24" s="62">
        <f>SUM(K20:K23)</f>
        <v>1</v>
      </c>
      <c r="L24" s="62">
        <f t="shared" si="4"/>
        <v>0.14434060228452752</v>
      </c>
    </row>
    <row r="25" spans="1:12" ht="30" x14ac:dyDescent="0.25">
      <c r="A25" s="51" t="s">
        <v>59</v>
      </c>
      <c r="B25" s="73" t="s">
        <v>1</v>
      </c>
      <c r="C25" s="73"/>
      <c r="D25" s="73" t="s">
        <v>2</v>
      </c>
      <c r="E25" s="73"/>
      <c r="F25" s="73" t="s">
        <v>3</v>
      </c>
      <c r="G25" s="73"/>
      <c r="H25" s="73" t="s">
        <v>4</v>
      </c>
      <c r="I25" s="73"/>
      <c r="J25" s="73" t="s">
        <v>5</v>
      </c>
      <c r="K25" s="73"/>
      <c r="L25" s="50" t="s">
        <v>6</v>
      </c>
    </row>
    <row r="26" spans="1:12" x14ac:dyDescent="0.25">
      <c r="A26" s="53" t="s">
        <v>27</v>
      </c>
      <c r="B26" s="12">
        <v>3612</v>
      </c>
      <c r="C26" s="48">
        <f>IFERROR(B26/B31,"--")</f>
        <v>0.41675320179993075</v>
      </c>
      <c r="D26" s="12">
        <v>3995</v>
      </c>
      <c r="E26" s="48">
        <f>IFERROR(D26/D31,"--")</f>
        <v>0.44379026882914907</v>
      </c>
      <c r="F26" s="12">
        <v>4001</v>
      </c>
      <c r="G26" s="48">
        <f>IFERROR(F26/F31,"--")</f>
        <v>0.45600638249373149</v>
      </c>
      <c r="H26" s="12">
        <v>4399</v>
      </c>
      <c r="I26" s="48">
        <f>IFERROR(H26/H31,"--")</f>
        <v>0.48108048993875768</v>
      </c>
      <c r="J26" s="12">
        <v>4813</v>
      </c>
      <c r="K26" s="48">
        <f>IFERROR(J26/J31,"--")</f>
        <v>0.48527929017947169</v>
      </c>
      <c r="L26" s="48">
        <f t="shared" ref="L26:L31" si="6">(J26-B26)/B26</f>
        <v>0.33250276854928018</v>
      </c>
    </row>
    <row r="27" spans="1:12" x14ac:dyDescent="0.25">
      <c r="A27" s="53" t="s">
        <v>28</v>
      </c>
      <c r="B27" s="12">
        <v>1273</v>
      </c>
      <c r="C27" s="48">
        <f>IFERROR(B27/B31,"--")</f>
        <v>0.14687896619360793</v>
      </c>
      <c r="D27" s="12">
        <v>1337</v>
      </c>
      <c r="E27" s="48">
        <f>IFERROR(D27/D31,"--")</f>
        <v>0.14852255054432348</v>
      </c>
      <c r="F27" s="12">
        <v>1321</v>
      </c>
      <c r="G27" s="48">
        <f>IFERROR(F27/F31,"--")</f>
        <v>0.15055846820150445</v>
      </c>
      <c r="H27" s="12">
        <v>1424</v>
      </c>
      <c r="I27" s="48">
        <f>IFERROR(H27/H31,"--")</f>
        <v>0.1557305336832896</v>
      </c>
      <c r="J27" s="12">
        <v>1411</v>
      </c>
      <c r="K27" s="48">
        <f>IFERROR(J27/J31,"--")</f>
        <v>0.142266586005243</v>
      </c>
      <c r="L27" s="48">
        <f t="shared" si="6"/>
        <v>0.10840534171249018</v>
      </c>
    </row>
    <row r="28" spans="1:12" x14ac:dyDescent="0.25">
      <c r="A28" s="53" t="s">
        <v>29</v>
      </c>
      <c r="B28" s="12">
        <v>1353</v>
      </c>
      <c r="C28" s="48">
        <f>IFERROR(B28/B31,"--")</f>
        <v>0.15610938040844582</v>
      </c>
      <c r="D28" s="12">
        <v>1380</v>
      </c>
      <c r="E28" s="48">
        <f>IFERROR(D28/D31,"--")</f>
        <v>0.15329926682959341</v>
      </c>
      <c r="F28" s="12">
        <v>1437</v>
      </c>
      <c r="G28" s="48">
        <f>IFERROR(F28/F31,"--")</f>
        <v>0.16377934807385458</v>
      </c>
      <c r="H28" s="12">
        <v>1553</v>
      </c>
      <c r="I28" s="48">
        <f>IFERROR(H28/H31,"--")</f>
        <v>0.16983814523184601</v>
      </c>
      <c r="J28" s="12">
        <v>1659</v>
      </c>
      <c r="K28" s="48">
        <f>IFERROR(J28/J31,"--")</f>
        <v>0.16727162734422263</v>
      </c>
      <c r="L28" s="48">
        <f t="shared" si="6"/>
        <v>0.22616407982261641</v>
      </c>
    </row>
    <row r="29" spans="1:12" x14ac:dyDescent="0.25">
      <c r="A29" s="53" t="s">
        <v>30</v>
      </c>
      <c r="B29" s="12">
        <v>251</v>
      </c>
      <c r="C29" s="48">
        <f>IFERROR(B29/B31,"--")</f>
        <v>2.8960424599053881E-2</v>
      </c>
      <c r="D29" s="12">
        <v>272</v>
      </c>
      <c r="E29" s="48">
        <f>IFERROR(D29/D31,"--")</f>
        <v>3.021550766496334E-2</v>
      </c>
      <c r="F29" s="12">
        <v>294</v>
      </c>
      <c r="G29" s="48">
        <f>IFERROR(F29/F31,"--")</f>
        <v>3.35080920902667E-2</v>
      </c>
      <c r="H29" s="12">
        <v>273</v>
      </c>
      <c r="I29" s="48">
        <f>IFERROR(H29/H31,"--")</f>
        <v>2.9855643044619424E-2</v>
      </c>
      <c r="J29" s="12">
        <v>280</v>
      </c>
      <c r="K29" s="48">
        <f>IFERROR(J29/J31,"--")</f>
        <v>2.8231498285944748E-2</v>
      </c>
      <c r="L29" s="48">
        <f t="shared" si="6"/>
        <v>0.11553784860557768</v>
      </c>
    </row>
    <row r="30" spans="1:12" x14ac:dyDescent="0.25">
      <c r="A30" s="53" t="s">
        <v>31</v>
      </c>
      <c r="B30" s="12">
        <v>2178</v>
      </c>
      <c r="C30" s="48">
        <f>IFERROR(B30/B31,"--")</f>
        <v>0.25129802699896159</v>
      </c>
      <c r="D30" s="12">
        <v>2018</v>
      </c>
      <c r="E30" s="48">
        <f>IFERROR(D30/D31,"--")</f>
        <v>0.22417240613197068</v>
      </c>
      <c r="F30" s="12">
        <v>1721</v>
      </c>
      <c r="G30" s="48">
        <f>IFERROR(F30/F31,"--")</f>
        <v>0.19614770914064281</v>
      </c>
      <c r="H30" s="12">
        <v>1495</v>
      </c>
      <c r="I30" s="48">
        <f>IFERROR(H30/H31,"--")</f>
        <v>0.1634951881014873</v>
      </c>
      <c r="J30" s="12">
        <v>1755</v>
      </c>
      <c r="K30" s="48">
        <f>IFERROR(J30/J31,"--")</f>
        <v>0.17695099818511797</v>
      </c>
      <c r="L30" s="48">
        <f t="shared" si="6"/>
        <v>-0.19421487603305784</v>
      </c>
    </row>
    <row r="31" spans="1:12" x14ac:dyDescent="0.25">
      <c r="A31" s="54" t="s">
        <v>10</v>
      </c>
      <c r="B31" s="61">
        <f t="shared" ref="B31:K31" si="7">SUM(B26:B30)</f>
        <v>8667</v>
      </c>
      <c r="C31" s="62">
        <f t="shared" si="7"/>
        <v>1</v>
      </c>
      <c r="D31" s="61">
        <f t="shared" si="7"/>
        <v>9002</v>
      </c>
      <c r="E31" s="62">
        <f t="shared" si="7"/>
        <v>1</v>
      </c>
      <c r="F31" s="61">
        <f t="shared" si="7"/>
        <v>8774</v>
      </c>
      <c r="G31" s="62">
        <f t="shared" si="7"/>
        <v>1</v>
      </c>
      <c r="H31" s="61">
        <f t="shared" si="7"/>
        <v>9144</v>
      </c>
      <c r="I31" s="62">
        <f t="shared" si="7"/>
        <v>1</v>
      </c>
      <c r="J31" s="61">
        <f t="shared" si="7"/>
        <v>9918</v>
      </c>
      <c r="K31" s="62">
        <f t="shared" si="7"/>
        <v>1</v>
      </c>
      <c r="L31" s="62">
        <f t="shared" si="6"/>
        <v>0.14434060228452752</v>
      </c>
    </row>
    <row r="32" spans="1:12" ht="30" x14ac:dyDescent="0.25">
      <c r="A32" s="49" t="s">
        <v>32</v>
      </c>
      <c r="B32" s="73" t="s">
        <v>1</v>
      </c>
      <c r="C32" s="73"/>
      <c r="D32" s="73" t="s">
        <v>2</v>
      </c>
      <c r="E32" s="73"/>
      <c r="F32" s="73" t="s">
        <v>3</v>
      </c>
      <c r="G32" s="73"/>
      <c r="H32" s="73" t="s">
        <v>4</v>
      </c>
      <c r="I32" s="73"/>
      <c r="J32" s="73" t="s">
        <v>5</v>
      </c>
      <c r="K32" s="73"/>
      <c r="L32" s="50" t="s">
        <v>6</v>
      </c>
    </row>
    <row r="33" spans="1:12" ht="30" x14ac:dyDescent="0.25">
      <c r="A33" s="52" t="s">
        <v>253</v>
      </c>
      <c r="B33" s="12">
        <v>6841</v>
      </c>
      <c r="C33" s="48">
        <f>IFERROR(B33/B35,"--")</f>
        <v>0.78931579554632514</v>
      </c>
      <c r="D33" s="12">
        <v>7033</v>
      </c>
      <c r="E33" s="48">
        <f>IFERROR(D33/D35,"--")</f>
        <v>0.7812708287047323</v>
      </c>
      <c r="F33" s="12">
        <v>6793</v>
      </c>
      <c r="G33" s="48">
        <f>IFERROR(F33/F35,"--")</f>
        <v>0.77421928424891728</v>
      </c>
      <c r="H33" s="12">
        <v>7109</v>
      </c>
      <c r="I33" s="48">
        <f>IFERROR(H33/H35,"--")</f>
        <v>0.77744969378827644</v>
      </c>
      <c r="J33" s="12">
        <v>7659</v>
      </c>
      <c r="K33" s="48">
        <f>IFERROR(J33/J35,"--")</f>
        <v>0.77223230490018147</v>
      </c>
      <c r="L33" s="48">
        <f t="shared" ref="L33:L35" si="8">(J33-B33)/B33</f>
        <v>0.1195731618184476</v>
      </c>
    </row>
    <row r="34" spans="1:12" x14ac:dyDescent="0.25">
      <c r="A34" s="53" t="s">
        <v>33</v>
      </c>
      <c r="B34" s="12">
        <v>1826</v>
      </c>
      <c r="C34" s="48">
        <f>IFERROR(B34/B35,"--")</f>
        <v>0.21068420445367486</v>
      </c>
      <c r="D34" s="12">
        <v>1969</v>
      </c>
      <c r="E34" s="48">
        <f>IFERROR(D34/D35,"--")</f>
        <v>0.21872917129526773</v>
      </c>
      <c r="F34" s="12">
        <v>1981</v>
      </c>
      <c r="G34" s="48">
        <f>IFERROR(F34/F35,"--")</f>
        <v>0.22578071575108274</v>
      </c>
      <c r="H34" s="12">
        <v>2035</v>
      </c>
      <c r="I34" s="48">
        <f>IFERROR(H34/H35,"--")</f>
        <v>0.22255030621172353</v>
      </c>
      <c r="J34" s="12">
        <v>2259</v>
      </c>
      <c r="K34" s="48">
        <f>IFERROR(J34/J35,"--")</f>
        <v>0.22776769509981851</v>
      </c>
      <c r="L34" s="48">
        <f t="shared" si="8"/>
        <v>0.23713033953997809</v>
      </c>
    </row>
    <row r="35" spans="1:12" x14ac:dyDescent="0.25">
      <c r="A35" s="54" t="s">
        <v>10</v>
      </c>
      <c r="B35" s="61">
        <f>SUM(B33:B34)</f>
        <v>8667</v>
      </c>
      <c r="C35" s="62">
        <f>SUM(C33:C34)</f>
        <v>1</v>
      </c>
      <c r="D35" s="61">
        <f t="shared" ref="D35:J35" si="9">SUM(D33:D34)</f>
        <v>9002</v>
      </c>
      <c r="E35" s="62">
        <f>SUM(E33:E34)</f>
        <v>1</v>
      </c>
      <c r="F35" s="61">
        <f t="shared" si="9"/>
        <v>8774</v>
      </c>
      <c r="G35" s="62">
        <f>SUM(G33:G34)</f>
        <v>1</v>
      </c>
      <c r="H35" s="61">
        <f t="shared" si="9"/>
        <v>9144</v>
      </c>
      <c r="I35" s="62">
        <f>SUM(I33:I34)</f>
        <v>1</v>
      </c>
      <c r="J35" s="61">
        <f t="shared" si="9"/>
        <v>9918</v>
      </c>
      <c r="K35" s="62">
        <f>SUM(K33:K34)</f>
        <v>1</v>
      </c>
      <c r="L35" s="62">
        <f t="shared" si="8"/>
        <v>0.14434060228452752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ageMargins left="0.7" right="0.7" top="0.75" bottom="0.75" header="0.3" footer="0.3"/>
  <pageSetup scale="98" orientation="landscape" verticalDpi="1200" r:id="rId1"/>
  <headerFooter>
    <oddHeader>&amp;CCuyamaca College Program Review 2017-2018</oddHeader>
    <oddFooter>&amp;CInstitutional Effectiveness, Success, and Equity Office (September 2017)</oddFoot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workbookViewId="0">
      <selection activeCell="C34" sqref="C34"/>
    </sheetView>
  </sheetViews>
  <sheetFormatPr defaultColWidth="6.140625" defaultRowHeight="15" x14ac:dyDescent="0.25"/>
  <cols>
    <col min="1" max="1" width="38.140625" style="45" customWidth="1"/>
    <col min="2" max="2" width="13.5703125" style="45" customWidth="1"/>
    <col min="3" max="4" width="13.5703125" style="69" customWidth="1"/>
    <col min="5" max="5" width="13.5703125" style="70" customWidth="1"/>
    <col min="6" max="6" width="13.5703125" style="69" customWidth="1"/>
    <col min="7" max="7" width="13.5703125" style="70" customWidth="1"/>
    <col min="8" max="8" width="13.5703125" style="71" customWidth="1"/>
    <col min="9" max="16384" width="6.140625" style="45"/>
  </cols>
  <sheetData>
    <row r="1" spans="1:8" x14ac:dyDescent="0.25">
      <c r="A1" s="74" t="s">
        <v>73</v>
      </c>
      <c r="B1" s="74"/>
      <c r="C1" s="74"/>
      <c r="D1" s="74"/>
      <c r="E1" s="74"/>
      <c r="F1" s="74"/>
      <c r="G1" s="74"/>
      <c r="H1" s="74"/>
    </row>
    <row r="2" spans="1:8" x14ac:dyDescent="0.25">
      <c r="A2" s="78"/>
      <c r="B2" s="78"/>
      <c r="C2" s="78"/>
      <c r="D2" s="78"/>
      <c r="E2" s="78"/>
      <c r="F2" s="78"/>
      <c r="G2" s="78"/>
      <c r="H2" s="78"/>
    </row>
    <row r="3" spans="1:8" ht="30" x14ac:dyDescent="0.25">
      <c r="A3" s="55"/>
      <c r="B3" s="32" t="s">
        <v>34</v>
      </c>
      <c r="C3" s="56" t="s">
        <v>258</v>
      </c>
      <c r="D3" s="56" t="s">
        <v>61</v>
      </c>
      <c r="E3" s="57" t="s">
        <v>62</v>
      </c>
      <c r="F3" s="56" t="s">
        <v>63</v>
      </c>
      <c r="G3" s="57" t="s">
        <v>35</v>
      </c>
      <c r="H3" s="58" t="s">
        <v>64</v>
      </c>
    </row>
    <row r="4" spans="1:8" x14ac:dyDescent="0.25">
      <c r="A4" s="79" t="s">
        <v>72</v>
      </c>
      <c r="B4" s="7" t="s">
        <v>1</v>
      </c>
      <c r="C4" s="12">
        <v>19505</v>
      </c>
      <c r="D4" s="12">
        <v>16777</v>
      </c>
      <c r="E4" s="63">
        <v>0.860138426044604</v>
      </c>
      <c r="F4" s="12">
        <v>13961</v>
      </c>
      <c r="G4" s="63">
        <v>0.71576518841322734</v>
      </c>
      <c r="H4" s="64" t="s">
        <v>14</v>
      </c>
    </row>
    <row r="5" spans="1:8" x14ac:dyDescent="0.25">
      <c r="A5" s="80"/>
      <c r="B5" s="7" t="s">
        <v>2</v>
      </c>
      <c r="C5" s="12">
        <v>20724</v>
      </c>
      <c r="D5" s="12">
        <v>17821</v>
      </c>
      <c r="E5" s="13">
        <v>0.85992086469793472</v>
      </c>
      <c r="F5" s="12">
        <v>14681</v>
      </c>
      <c r="G5" s="13">
        <v>0.70840571318278323</v>
      </c>
      <c r="H5" s="14" t="s">
        <v>14</v>
      </c>
    </row>
    <row r="6" spans="1:8" x14ac:dyDescent="0.25">
      <c r="A6" s="80"/>
      <c r="B6" s="7" t="s">
        <v>3</v>
      </c>
      <c r="C6" s="12">
        <v>20139</v>
      </c>
      <c r="D6" s="12">
        <v>17339</v>
      </c>
      <c r="E6" s="13">
        <v>0.86096628432394851</v>
      </c>
      <c r="F6" s="12">
        <v>14536</v>
      </c>
      <c r="G6" s="13">
        <v>0.72178360395252994</v>
      </c>
      <c r="H6" s="14" t="s">
        <v>14</v>
      </c>
    </row>
    <row r="7" spans="1:8" x14ac:dyDescent="0.25">
      <c r="A7" s="80"/>
      <c r="B7" s="7" t="s">
        <v>4</v>
      </c>
      <c r="C7" s="12">
        <v>20431</v>
      </c>
      <c r="D7" s="12">
        <v>17745</v>
      </c>
      <c r="E7" s="13">
        <v>0.86853311144828937</v>
      </c>
      <c r="F7" s="12">
        <v>15038</v>
      </c>
      <c r="G7" s="13">
        <v>0.7360383730605452</v>
      </c>
      <c r="H7" s="14" t="s">
        <v>14</v>
      </c>
    </row>
    <row r="8" spans="1:8" x14ac:dyDescent="0.25">
      <c r="A8" s="81"/>
      <c r="B8" s="7" t="s">
        <v>5</v>
      </c>
      <c r="C8" s="12">
        <v>21376</v>
      </c>
      <c r="D8" s="12">
        <v>18680</v>
      </c>
      <c r="E8" s="13">
        <v>0.87387724550898205</v>
      </c>
      <c r="F8" s="12">
        <v>15691</v>
      </c>
      <c r="G8" s="13">
        <v>0.73404752994011979</v>
      </c>
      <c r="H8" s="14" t="s">
        <v>14</v>
      </c>
    </row>
    <row r="9" spans="1:8" x14ac:dyDescent="0.25">
      <c r="A9" s="65"/>
      <c r="B9" s="10"/>
      <c r="C9" s="66"/>
      <c r="D9" s="66"/>
      <c r="E9" s="67"/>
      <c r="F9" s="66"/>
      <c r="G9" s="67"/>
      <c r="H9" s="68"/>
    </row>
    <row r="10" spans="1:8" ht="30" x14ac:dyDescent="0.25">
      <c r="A10" s="9" t="s">
        <v>74</v>
      </c>
      <c r="B10" s="32" t="s">
        <v>34</v>
      </c>
      <c r="C10" s="56" t="s">
        <v>258</v>
      </c>
      <c r="D10" s="56" t="s">
        <v>61</v>
      </c>
      <c r="E10" s="57" t="s">
        <v>62</v>
      </c>
      <c r="F10" s="56" t="s">
        <v>63</v>
      </c>
      <c r="G10" s="57" t="s">
        <v>35</v>
      </c>
      <c r="H10" s="58" t="s">
        <v>64</v>
      </c>
    </row>
    <row r="11" spans="1:8" x14ac:dyDescent="0.25">
      <c r="A11" s="77" t="s">
        <v>75</v>
      </c>
      <c r="B11" s="7" t="s">
        <v>1</v>
      </c>
      <c r="C11" s="12">
        <v>7895</v>
      </c>
      <c r="D11" s="12">
        <v>6988</v>
      </c>
      <c r="E11" s="13">
        <v>0.88511716276124131</v>
      </c>
      <c r="F11" s="12">
        <v>5888</v>
      </c>
      <c r="G11" s="13">
        <v>0.74578847371754275</v>
      </c>
      <c r="H11" s="64" t="s">
        <v>14</v>
      </c>
    </row>
    <row r="12" spans="1:8" x14ac:dyDescent="0.25">
      <c r="A12" s="77"/>
      <c r="B12" s="7" t="s">
        <v>2</v>
      </c>
      <c r="C12" s="12">
        <v>9259</v>
      </c>
      <c r="D12" s="12">
        <v>8135</v>
      </c>
      <c r="E12" s="13">
        <v>0.87860460092882597</v>
      </c>
      <c r="F12" s="12">
        <v>6704</v>
      </c>
      <c r="G12" s="13">
        <v>0.72405227346365697</v>
      </c>
      <c r="H12" s="14" t="s">
        <v>14</v>
      </c>
    </row>
    <row r="13" spans="1:8" x14ac:dyDescent="0.25">
      <c r="A13" s="77"/>
      <c r="B13" s="7" t="s">
        <v>3</v>
      </c>
      <c r="C13" s="12">
        <v>8810</v>
      </c>
      <c r="D13" s="12">
        <v>7738</v>
      </c>
      <c r="E13" s="13">
        <v>0.87832009080590234</v>
      </c>
      <c r="F13" s="12">
        <v>6513</v>
      </c>
      <c r="G13" s="13">
        <v>0.73927355278093076</v>
      </c>
      <c r="H13" s="14" t="s">
        <v>14</v>
      </c>
    </row>
    <row r="14" spans="1:8" x14ac:dyDescent="0.25">
      <c r="A14" s="77"/>
      <c r="B14" s="7" t="s">
        <v>4</v>
      </c>
      <c r="C14" s="12">
        <v>8652</v>
      </c>
      <c r="D14" s="12">
        <v>7618</v>
      </c>
      <c r="E14" s="13">
        <v>0.8804900601017106</v>
      </c>
      <c r="F14" s="12">
        <v>6535</v>
      </c>
      <c r="G14" s="13">
        <v>0.75531668978270916</v>
      </c>
      <c r="H14" s="14" t="s">
        <v>14</v>
      </c>
    </row>
    <row r="15" spans="1:8" x14ac:dyDescent="0.25">
      <c r="A15" s="77"/>
      <c r="B15" s="7" t="s">
        <v>5</v>
      </c>
      <c r="C15" s="12">
        <v>8911</v>
      </c>
      <c r="D15" s="12">
        <v>7937</v>
      </c>
      <c r="E15" s="13">
        <v>0.89069689148243747</v>
      </c>
      <c r="F15" s="12">
        <v>6752</v>
      </c>
      <c r="G15" s="13">
        <v>0.75771518348109079</v>
      </c>
      <c r="H15" s="14" t="s">
        <v>14</v>
      </c>
    </row>
    <row r="16" spans="1:8" ht="30" x14ac:dyDescent="0.25">
      <c r="A16" s="59"/>
      <c r="B16" s="32" t="s">
        <v>34</v>
      </c>
      <c r="C16" s="56" t="s">
        <v>258</v>
      </c>
      <c r="D16" s="56" t="s">
        <v>61</v>
      </c>
      <c r="E16" s="57" t="s">
        <v>62</v>
      </c>
      <c r="F16" s="56" t="s">
        <v>63</v>
      </c>
      <c r="G16" s="57" t="s">
        <v>35</v>
      </c>
      <c r="H16" s="58" t="s">
        <v>64</v>
      </c>
    </row>
    <row r="17" spans="1:8" x14ac:dyDescent="0.25">
      <c r="A17" s="77" t="s">
        <v>76</v>
      </c>
      <c r="B17" s="7" t="s">
        <v>1</v>
      </c>
      <c r="C17" s="12">
        <v>5374</v>
      </c>
      <c r="D17" s="12">
        <v>4469</v>
      </c>
      <c r="E17" s="13">
        <v>0.83159657610718274</v>
      </c>
      <c r="F17" s="12">
        <v>3774</v>
      </c>
      <c r="G17" s="13">
        <v>0.70227018980275402</v>
      </c>
      <c r="H17" s="64" t="s">
        <v>14</v>
      </c>
    </row>
    <row r="18" spans="1:8" x14ac:dyDescent="0.25">
      <c r="A18" s="77"/>
      <c r="B18" s="7" t="s">
        <v>2</v>
      </c>
      <c r="C18" s="12">
        <v>5227</v>
      </c>
      <c r="D18" s="12">
        <v>4312</v>
      </c>
      <c r="E18" s="13">
        <v>0.82494738855940308</v>
      </c>
      <c r="F18" s="12">
        <v>3678</v>
      </c>
      <c r="G18" s="13">
        <v>0.70365410369236658</v>
      </c>
      <c r="H18" s="14" t="s">
        <v>14</v>
      </c>
    </row>
    <row r="19" spans="1:8" x14ac:dyDescent="0.25">
      <c r="A19" s="77"/>
      <c r="B19" s="7" t="s">
        <v>3</v>
      </c>
      <c r="C19" s="12">
        <v>4760</v>
      </c>
      <c r="D19" s="12">
        <v>3996</v>
      </c>
      <c r="E19" s="13">
        <v>0.83949579831932775</v>
      </c>
      <c r="F19" s="12">
        <v>3431</v>
      </c>
      <c r="G19" s="13">
        <v>0.72079831932773109</v>
      </c>
      <c r="H19" s="14" t="s">
        <v>14</v>
      </c>
    </row>
    <row r="20" spans="1:8" x14ac:dyDescent="0.25">
      <c r="A20" s="77"/>
      <c r="B20" s="7" t="s">
        <v>4</v>
      </c>
      <c r="C20" s="12">
        <v>4547</v>
      </c>
      <c r="D20" s="12">
        <v>3909</v>
      </c>
      <c r="E20" s="13">
        <v>0.85968770617989887</v>
      </c>
      <c r="F20" s="12">
        <v>3380</v>
      </c>
      <c r="G20" s="13">
        <v>0.74334726193094347</v>
      </c>
      <c r="H20" s="14" t="s">
        <v>14</v>
      </c>
    </row>
    <row r="21" spans="1:8" x14ac:dyDescent="0.25">
      <c r="A21" s="77"/>
      <c r="B21" s="7" t="s">
        <v>5</v>
      </c>
      <c r="C21" s="12">
        <v>4751</v>
      </c>
      <c r="D21" s="12">
        <v>4067</v>
      </c>
      <c r="E21" s="13">
        <v>0.85603030940854552</v>
      </c>
      <c r="F21" s="12">
        <v>3506</v>
      </c>
      <c r="G21" s="13">
        <v>0.73794990528309834</v>
      </c>
      <c r="H21" s="14" t="s">
        <v>14</v>
      </c>
    </row>
    <row r="22" spans="1:8" ht="30" x14ac:dyDescent="0.25">
      <c r="A22" s="59"/>
      <c r="B22" s="32" t="s">
        <v>34</v>
      </c>
      <c r="C22" s="56" t="s">
        <v>258</v>
      </c>
      <c r="D22" s="56" t="s">
        <v>61</v>
      </c>
      <c r="E22" s="57" t="s">
        <v>62</v>
      </c>
      <c r="F22" s="56" t="s">
        <v>63</v>
      </c>
      <c r="G22" s="57" t="s">
        <v>35</v>
      </c>
      <c r="H22" s="58" t="s">
        <v>64</v>
      </c>
    </row>
    <row r="23" spans="1:8" x14ac:dyDescent="0.25">
      <c r="A23" s="77" t="s">
        <v>77</v>
      </c>
      <c r="B23" s="7" t="s">
        <v>1</v>
      </c>
      <c r="C23" s="12">
        <v>669</v>
      </c>
      <c r="D23" s="12">
        <v>599</v>
      </c>
      <c r="E23" s="13">
        <v>0.89536621823617335</v>
      </c>
      <c r="F23" s="12">
        <v>511</v>
      </c>
      <c r="G23" s="13">
        <v>0.76382660687593418</v>
      </c>
      <c r="H23" s="64" t="s">
        <v>14</v>
      </c>
    </row>
    <row r="24" spans="1:8" x14ac:dyDescent="0.25">
      <c r="A24" s="77"/>
      <c r="B24" s="7" t="s">
        <v>2</v>
      </c>
      <c r="C24" s="12">
        <v>606</v>
      </c>
      <c r="D24" s="12">
        <v>548</v>
      </c>
      <c r="E24" s="13">
        <v>0.90429042904290424</v>
      </c>
      <c r="F24" s="12">
        <v>444</v>
      </c>
      <c r="G24" s="13">
        <v>0.73267326732673266</v>
      </c>
      <c r="H24" s="14" t="s">
        <v>14</v>
      </c>
    </row>
    <row r="25" spans="1:8" x14ac:dyDescent="0.25">
      <c r="A25" s="77"/>
      <c r="B25" s="7" t="s">
        <v>3</v>
      </c>
      <c r="C25" s="12">
        <v>631</v>
      </c>
      <c r="D25" s="12">
        <v>564</v>
      </c>
      <c r="E25" s="13">
        <v>0.89381933438985739</v>
      </c>
      <c r="F25" s="12">
        <v>496</v>
      </c>
      <c r="G25" s="13">
        <v>0.78605388272583199</v>
      </c>
      <c r="H25" s="14" t="s">
        <v>14</v>
      </c>
    </row>
    <row r="26" spans="1:8" x14ac:dyDescent="0.25">
      <c r="A26" s="77"/>
      <c r="B26" s="7" t="s">
        <v>4</v>
      </c>
      <c r="C26" s="12">
        <v>725</v>
      </c>
      <c r="D26" s="12">
        <v>650</v>
      </c>
      <c r="E26" s="13">
        <v>0.89655172413793105</v>
      </c>
      <c r="F26" s="12">
        <v>567</v>
      </c>
      <c r="G26" s="13">
        <v>0.78206896551724137</v>
      </c>
      <c r="H26" s="14" t="s">
        <v>14</v>
      </c>
    </row>
    <row r="27" spans="1:8" x14ac:dyDescent="0.25">
      <c r="A27" s="77"/>
      <c r="B27" s="7" t="s">
        <v>5</v>
      </c>
      <c r="C27" s="12">
        <v>796</v>
      </c>
      <c r="D27" s="12">
        <v>707</v>
      </c>
      <c r="E27" s="13">
        <v>0.88819095477386933</v>
      </c>
      <c r="F27" s="12">
        <v>608</v>
      </c>
      <c r="G27" s="13">
        <v>0.76381909547738691</v>
      </c>
      <c r="H27" s="14" t="s">
        <v>14</v>
      </c>
    </row>
    <row r="28" spans="1:8" ht="30" x14ac:dyDescent="0.25">
      <c r="A28" s="59"/>
      <c r="B28" s="32" t="s">
        <v>34</v>
      </c>
      <c r="C28" s="56" t="s">
        <v>258</v>
      </c>
      <c r="D28" s="56" t="s">
        <v>61</v>
      </c>
      <c r="E28" s="57" t="s">
        <v>62</v>
      </c>
      <c r="F28" s="56" t="s">
        <v>63</v>
      </c>
      <c r="G28" s="57" t="s">
        <v>35</v>
      </c>
      <c r="H28" s="58" t="s">
        <v>64</v>
      </c>
    </row>
    <row r="29" spans="1:8" x14ac:dyDescent="0.25">
      <c r="A29" s="77" t="s">
        <v>78</v>
      </c>
      <c r="B29" s="7" t="s">
        <v>1</v>
      </c>
      <c r="C29" s="16" t="s">
        <v>14</v>
      </c>
      <c r="D29" s="16" t="s">
        <v>14</v>
      </c>
      <c r="E29" s="17" t="s">
        <v>14</v>
      </c>
      <c r="F29" s="16" t="s">
        <v>14</v>
      </c>
      <c r="G29" s="17" t="s">
        <v>14</v>
      </c>
      <c r="H29" s="64" t="s">
        <v>14</v>
      </c>
    </row>
    <row r="30" spans="1:8" x14ac:dyDescent="0.25">
      <c r="A30" s="77"/>
      <c r="B30" s="7" t="s">
        <v>2</v>
      </c>
      <c r="C30" s="16" t="s">
        <v>14</v>
      </c>
      <c r="D30" s="16" t="s">
        <v>14</v>
      </c>
      <c r="E30" s="17" t="s">
        <v>14</v>
      </c>
      <c r="F30" s="16" t="s">
        <v>14</v>
      </c>
      <c r="G30" s="17" t="s">
        <v>14</v>
      </c>
      <c r="H30" s="64" t="s">
        <v>14</v>
      </c>
    </row>
    <row r="31" spans="1:8" x14ac:dyDescent="0.25">
      <c r="A31" s="77"/>
      <c r="B31" s="7" t="s">
        <v>3</v>
      </c>
      <c r="C31" s="16">
        <v>17</v>
      </c>
      <c r="D31" s="16">
        <v>10</v>
      </c>
      <c r="E31" s="17">
        <v>0.58823529411764708</v>
      </c>
      <c r="F31" s="16">
        <v>9</v>
      </c>
      <c r="G31" s="17">
        <v>0.52941176470588236</v>
      </c>
      <c r="H31" s="14" t="s">
        <v>14</v>
      </c>
    </row>
    <row r="32" spans="1:8" x14ac:dyDescent="0.25">
      <c r="A32" s="77"/>
      <c r="B32" s="7" t="s">
        <v>4</v>
      </c>
      <c r="C32" s="16">
        <v>12</v>
      </c>
      <c r="D32" s="16">
        <v>9</v>
      </c>
      <c r="E32" s="17">
        <v>0.75</v>
      </c>
      <c r="F32" s="16">
        <v>9</v>
      </c>
      <c r="G32" s="17">
        <v>0.75</v>
      </c>
      <c r="H32" s="14" t="s">
        <v>14</v>
      </c>
    </row>
    <row r="33" spans="1:8" x14ac:dyDescent="0.25">
      <c r="A33" s="77"/>
      <c r="B33" s="7" t="s">
        <v>5</v>
      </c>
      <c r="C33" s="12">
        <v>10</v>
      </c>
      <c r="D33" s="12">
        <v>9</v>
      </c>
      <c r="E33" s="13">
        <v>0.9</v>
      </c>
      <c r="F33" s="12">
        <v>5</v>
      </c>
      <c r="G33" s="13">
        <v>0.5</v>
      </c>
      <c r="H33" s="14" t="s">
        <v>14</v>
      </c>
    </row>
    <row r="34" spans="1:8" ht="30" x14ac:dyDescent="0.25">
      <c r="A34" s="59"/>
      <c r="B34" s="32" t="s">
        <v>34</v>
      </c>
      <c r="C34" s="56" t="s">
        <v>258</v>
      </c>
      <c r="D34" s="56" t="s">
        <v>61</v>
      </c>
      <c r="E34" s="57" t="s">
        <v>62</v>
      </c>
      <c r="F34" s="56" t="s">
        <v>63</v>
      </c>
      <c r="G34" s="57" t="s">
        <v>35</v>
      </c>
      <c r="H34" s="58" t="s">
        <v>64</v>
      </c>
    </row>
    <row r="35" spans="1:8" x14ac:dyDescent="0.25">
      <c r="A35" s="77" t="s">
        <v>79</v>
      </c>
      <c r="B35" s="7" t="s">
        <v>1</v>
      </c>
      <c r="C35" s="16">
        <v>5567</v>
      </c>
      <c r="D35" s="16">
        <v>4721</v>
      </c>
      <c r="E35" s="17">
        <v>0.84803305191305911</v>
      </c>
      <c r="F35" s="16">
        <v>3788</v>
      </c>
      <c r="G35" s="17">
        <v>0.68043829710795756</v>
      </c>
      <c r="H35" s="64" t="s">
        <v>14</v>
      </c>
    </row>
    <row r="36" spans="1:8" x14ac:dyDescent="0.25">
      <c r="A36" s="77"/>
      <c r="B36" s="7" t="s">
        <v>2</v>
      </c>
      <c r="C36" s="12">
        <v>5632</v>
      </c>
      <c r="D36" s="12">
        <v>4826</v>
      </c>
      <c r="E36" s="13">
        <v>0.85688920454545459</v>
      </c>
      <c r="F36" s="12">
        <v>3855</v>
      </c>
      <c r="G36" s="13">
        <v>0.68448153409090906</v>
      </c>
      <c r="H36" s="14" t="s">
        <v>14</v>
      </c>
    </row>
    <row r="37" spans="1:8" x14ac:dyDescent="0.25">
      <c r="A37" s="77"/>
      <c r="B37" s="7" t="s">
        <v>3</v>
      </c>
      <c r="C37" s="16">
        <v>5921</v>
      </c>
      <c r="D37" s="16">
        <v>5031</v>
      </c>
      <c r="E37" s="17">
        <v>0.84968755277824692</v>
      </c>
      <c r="F37" s="16">
        <v>4087</v>
      </c>
      <c r="G37" s="17">
        <v>0.69025502448910658</v>
      </c>
      <c r="H37" s="14" t="s">
        <v>14</v>
      </c>
    </row>
    <row r="38" spans="1:8" x14ac:dyDescent="0.25">
      <c r="A38" s="77"/>
      <c r="B38" s="7" t="s">
        <v>4</v>
      </c>
      <c r="C38" s="12">
        <v>6495</v>
      </c>
      <c r="D38" s="12">
        <v>5559</v>
      </c>
      <c r="E38" s="13">
        <v>0.85588914549653583</v>
      </c>
      <c r="F38" s="12">
        <v>4547</v>
      </c>
      <c r="G38" s="13">
        <v>0.70007698229407234</v>
      </c>
      <c r="H38" s="14" t="s">
        <v>14</v>
      </c>
    </row>
    <row r="39" spans="1:8" x14ac:dyDescent="0.25">
      <c r="A39" s="77"/>
      <c r="B39" s="7" t="s">
        <v>5</v>
      </c>
      <c r="C39" s="16">
        <v>6908</v>
      </c>
      <c r="D39" s="16">
        <v>5960</v>
      </c>
      <c r="E39" s="17">
        <v>0.86276780544296472</v>
      </c>
      <c r="F39" s="16">
        <v>4820</v>
      </c>
      <c r="G39" s="17">
        <v>0.69774174869716266</v>
      </c>
      <c r="H39" s="14" t="s">
        <v>14</v>
      </c>
    </row>
  </sheetData>
  <mergeCells count="7">
    <mergeCell ref="A23:A27"/>
    <mergeCell ref="A29:A33"/>
    <mergeCell ref="A35:A39"/>
    <mergeCell ref="A17:A21"/>
    <mergeCell ref="A1:H2"/>
    <mergeCell ref="A4:A8"/>
    <mergeCell ref="A11:A15"/>
  </mergeCells>
  <pageMargins left="0.7" right="0.7" top="0.75" bottom="0.75" header="0.3" footer="0.3"/>
  <pageSetup scale="91" orientation="landscape" r:id="rId1"/>
  <headerFooter>
    <oddHeader>&amp;CCuyamaca College Program Review 2017-2018</oddHeader>
    <oddFooter>&amp;CInstitutional Effectiveness, Success, and Equity Office (September 2017)</oddFooter>
  </headerFooter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Layout" zoomScaleNormal="100" workbookViewId="0">
      <selection activeCell="C2" sqref="C2"/>
    </sheetView>
  </sheetViews>
  <sheetFormatPr defaultColWidth="9.140625" defaultRowHeight="15" x14ac:dyDescent="0.25"/>
  <cols>
    <col min="1" max="1" width="19.140625" customWidth="1"/>
    <col min="2" max="4" width="13.7109375" customWidth="1"/>
    <col min="5" max="5" width="13.7109375" style="4" customWidth="1"/>
    <col min="6" max="6" width="13.7109375" customWidth="1"/>
    <col min="7" max="7" width="13.7109375" style="4" customWidth="1"/>
    <col min="8" max="8" width="13.7109375" style="5" customWidth="1"/>
  </cols>
  <sheetData>
    <row r="1" spans="1:8" ht="29.25" customHeight="1" x14ac:dyDescent="0.25">
      <c r="A1" s="83" t="s">
        <v>67</v>
      </c>
      <c r="B1" s="83"/>
      <c r="C1" s="83"/>
      <c r="D1" s="83"/>
      <c r="E1" s="83"/>
      <c r="F1" s="83"/>
      <c r="G1" s="83"/>
      <c r="H1" s="83"/>
    </row>
    <row r="2" spans="1:8" ht="30" x14ac:dyDescent="0.25">
      <c r="A2" s="9" t="s">
        <v>58</v>
      </c>
      <c r="B2" s="32" t="s">
        <v>34</v>
      </c>
      <c r="C2" s="56" t="s">
        <v>258</v>
      </c>
      <c r="D2" s="11" t="s">
        <v>61</v>
      </c>
      <c r="E2" s="57" t="s">
        <v>62</v>
      </c>
      <c r="F2" s="11" t="s">
        <v>63</v>
      </c>
      <c r="G2" s="57" t="s">
        <v>35</v>
      </c>
      <c r="H2" s="58" t="s">
        <v>64</v>
      </c>
    </row>
    <row r="3" spans="1:8" x14ac:dyDescent="0.25">
      <c r="A3" s="77" t="s">
        <v>36</v>
      </c>
      <c r="B3" s="6" t="s">
        <v>1</v>
      </c>
      <c r="C3" s="2">
        <v>15620</v>
      </c>
      <c r="D3" s="2">
        <v>13703</v>
      </c>
      <c r="E3" s="3">
        <v>0.87727272727272732</v>
      </c>
      <c r="F3" s="2">
        <v>11451</v>
      </c>
      <c r="G3" s="3">
        <v>0.7330985915492958</v>
      </c>
      <c r="H3" s="15" t="s">
        <v>14</v>
      </c>
    </row>
    <row r="4" spans="1:8" x14ac:dyDescent="0.25">
      <c r="A4" s="77"/>
      <c r="B4" s="6" t="s">
        <v>2</v>
      </c>
      <c r="C4" s="2">
        <v>16711</v>
      </c>
      <c r="D4" s="2">
        <v>14747</v>
      </c>
      <c r="E4" s="3">
        <v>0.88247262282329009</v>
      </c>
      <c r="F4" s="2">
        <v>12271</v>
      </c>
      <c r="G4" s="3">
        <v>0.73430674406079832</v>
      </c>
      <c r="H4" s="15" t="s">
        <v>14</v>
      </c>
    </row>
    <row r="5" spans="1:8" x14ac:dyDescent="0.25">
      <c r="A5" s="77"/>
      <c r="B5" s="6" t="s">
        <v>3</v>
      </c>
      <c r="C5" s="2">
        <v>16209</v>
      </c>
      <c r="D5" s="2">
        <v>14262</v>
      </c>
      <c r="E5" s="3">
        <v>0.8798815472885434</v>
      </c>
      <c r="F5" s="2">
        <v>12071</v>
      </c>
      <c r="G5" s="3">
        <v>0.74470972916281075</v>
      </c>
      <c r="H5" s="15" t="s">
        <v>14</v>
      </c>
    </row>
    <row r="6" spans="1:8" x14ac:dyDescent="0.25">
      <c r="A6" s="77"/>
      <c r="B6" s="6" t="s">
        <v>4</v>
      </c>
      <c r="C6" s="2">
        <v>15997</v>
      </c>
      <c r="D6" s="2">
        <v>14148</v>
      </c>
      <c r="E6" s="3">
        <v>0.88441582796774398</v>
      </c>
      <c r="F6" s="2">
        <v>12101</v>
      </c>
      <c r="G6" s="3">
        <v>0.75645433518784777</v>
      </c>
      <c r="H6" s="15" t="s">
        <v>14</v>
      </c>
    </row>
    <row r="7" spans="1:8" x14ac:dyDescent="0.25">
      <c r="A7" s="77"/>
      <c r="B7" s="6" t="s">
        <v>5</v>
      </c>
      <c r="C7" s="2">
        <v>16444</v>
      </c>
      <c r="D7" s="2">
        <v>14662</v>
      </c>
      <c r="E7" s="3">
        <v>0.89163220627584527</v>
      </c>
      <c r="F7" s="2">
        <v>12443</v>
      </c>
      <c r="G7" s="3">
        <v>0.75668936998297254</v>
      </c>
      <c r="H7" s="15" t="s">
        <v>14</v>
      </c>
    </row>
    <row r="8" spans="1:8" x14ac:dyDescent="0.25">
      <c r="A8" s="82" t="s">
        <v>37</v>
      </c>
      <c r="B8" s="6" t="s">
        <v>1</v>
      </c>
      <c r="C8" s="30">
        <v>928</v>
      </c>
      <c r="D8" s="30">
        <v>765</v>
      </c>
      <c r="E8" s="31">
        <v>0.8243534482758621</v>
      </c>
      <c r="F8" s="30">
        <v>628</v>
      </c>
      <c r="G8" s="3">
        <v>0.67672413793103448</v>
      </c>
      <c r="H8" s="15" t="s">
        <v>14</v>
      </c>
    </row>
    <row r="9" spans="1:8" x14ac:dyDescent="0.25">
      <c r="A9" s="82"/>
      <c r="B9" s="6" t="s">
        <v>2</v>
      </c>
      <c r="C9" s="30">
        <v>782</v>
      </c>
      <c r="D9" s="30">
        <v>632</v>
      </c>
      <c r="E9" s="31">
        <v>0.80818414322250642</v>
      </c>
      <c r="F9" s="30">
        <v>505</v>
      </c>
      <c r="G9" s="3">
        <v>0.6457800511508951</v>
      </c>
      <c r="H9" s="15" t="s">
        <v>14</v>
      </c>
    </row>
    <row r="10" spans="1:8" x14ac:dyDescent="0.25">
      <c r="A10" s="82"/>
      <c r="B10" s="6" t="s">
        <v>3</v>
      </c>
      <c r="C10" s="30">
        <v>751</v>
      </c>
      <c r="D10" s="30">
        <v>604</v>
      </c>
      <c r="E10" s="31">
        <v>0.80426098535286283</v>
      </c>
      <c r="F10" s="30">
        <v>484</v>
      </c>
      <c r="G10" s="3">
        <v>0.64447403462050601</v>
      </c>
      <c r="H10" s="15" t="s">
        <v>14</v>
      </c>
    </row>
    <row r="11" spans="1:8" x14ac:dyDescent="0.25">
      <c r="A11" s="82"/>
      <c r="B11" s="6" t="s">
        <v>4</v>
      </c>
      <c r="C11" s="30">
        <v>630</v>
      </c>
      <c r="D11" s="30">
        <v>516</v>
      </c>
      <c r="E11" s="31">
        <v>0.81904761904761902</v>
      </c>
      <c r="F11" s="30">
        <v>417</v>
      </c>
      <c r="G11" s="3">
        <v>0.66190476190476188</v>
      </c>
      <c r="H11" s="15" t="s">
        <v>14</v>
      </c>
    </row>
    <row r="12" spans="1:8" x14ac:dyDescent="0.25">
      <c r="A12" s="82"/>
      <c r="B12" s="6" t="s">
        <v>5</v>
      </c>
      <c r="C12" s="30">
        <v>950</v>
      </c>
      <c r="D12" s="30">
        <v>776</v>
      </c>
      <c r="E12" s="31">
        <v>0.81684210526315792</v>
      </c>
      <c r="F12" s="30">
        <v>648</v>
      </c>
      <c r="G12" s="3">
        <v>0.68210526315789477</v>
      </c>
      <c r="H12" s="15" t="s">
        <v>14</v>
      </c>
    </row>
    <row r="13" spans="1:8" x14ac:dyDescent="0.25">
      <c r="A13" s="77" t="s">
        <v>38</v>
      </c>
      <c r="B13" s="6" t="s">
        <v>1</v>
      </c>
      <c r="C13" s="30">
        <v>2957</v>
      </c>
      <c r="D13" s="30">
        <v>2309</v>
      </c>
      <c r="E13" s="31">
        <v>0.78085897869462295</v>
      </c>
      <c r="F13" s="30">
        <v>1882</v>
      </c>
      <c r="G13" s="3">
        <v>0.63645586743320937</v>
      </c>
      <c r="H13" s="15" t="s">
        <v>14</v>
      </c>
    </row>
    <row r="14" spans="1:8" x14ac:dyDescent="0.25">
      <c r="A14" s="77"/>
      <c r="B14" s="6" t="s">
        <v>2</v>
      </c>
      <c r="C14" s="30">
        <v>3231</v>
      </c>
      <c r="D14" s="30">
        <v>2442</v>
      </c>
      <c r="E14" s="31">
        <v>0.75580315691736299</v>
      </c>
      <c r="F14" s="30">
        <v>1905</v>
      </c>
      <c r="G14" s="3">
        <v>0.58960074280408548</v>
      </c>
      <c r="H14" s="15" t="s">
        <v>14</v>
      </c>
    </row>
    <row r="15" spans="1:8" x14ac:dyDescent="0.25">
      <c r="A15" s="77"/>
      <c r="B15" s="6" t="s">
        <v>3</v>
      </c>
      <c r="C15" s="30">
        <v>3179</v>
      </c>
      <c r="D15" s="30">
        <v>2473</v>
      </c>
      <c r="E15" s="31">
        <v>0.7779175841459578</v>
      </c>
      <c r="F15" s="30">
        <v>1981</v>
      </c>
      <c r="G15" s="3">
        <v>0.62315193457061968</v>
      </c>
      <c r="H15" s="15" t="s">
        <v>14</v>
      </c>
    </row>
    <row r="16" spans="1:8" x14ac:dyDescent="0.25">
      <c r="A16" s="77"/>
      <c r="B16" s="6" t="s">
        <v>4</v>
      </c>
      <c r="C16" s="30">
        <v>3804</v>
      </c>
      <c r="D16" s="30">
        <v>3081</v>
      </c>
      <c r="E16" s="31">
        <v>0.80993690851735012</v>
      </c>
      <c r="F16" s="30">
        <v>2520</v>
      </c>
      <c r="G16" s="3">
        <v>0.66246056782334384</v>
      </c>
      <c r="H16" s="15" t="s">
        <v>14</v>
      </c>
    </row>
    <row r="17" spans="1:8" x14ac:dyDescent="0.25">
      <c r="A17" s="77"/>
      <c r="B17" s="6" t="s">
        <v>5</v>
      </c>
      <c r="C17" s="30">
        <v>3982</v>
      </c>
      <c r="D17" s="30">
        <v>3242</v>
      </c>
      <c r="E17" s="31">
        <v>0.81416373681567056</v>
      </c>
      <c r="F17" s="30">
        <v>2600</v>
      </c>
      <c r="G17" s="3">
        <v>0.65293822199899543</v>
      </c>
      <c r="H17" s="15" t="s">
        <v>14</v>
      </c>
    </row>
  </sheetData>
  <mergeCells count="4">
    <mergeCell ref="A3:A7"/>
    <mergeCell ref="A8:A12"/>
    <mergeCell ref="A13:A17"/>
    <mergeCell ref="A1:H1"/>
  </mergeCells>
  <pageMargins left="0.7" right="0.7" top="0.75" bottom="0.75" header="0.3" footer="0.3"/>
  <pageSetup orientation="landscape" verticalDpi="1200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topLeftCell="A103" zoomScaleNormal="100" workbookViewId="0">
      <selection activeCell="C32" sqref="C32"/>
    </sheetView>
  </sheetViews>
  <sheetFormatPr defaultColWidth="9.140625" defaultRowHeight="15" x14ac:dyDescent="0.25"/>
  <cols>
    <col min="1" max="1" width="17" style="8" customWidth="1"/>
    <col min="2" max="8" width="14" style="10" customWidth="1"/>
  </cols>
  <sheetData>
    <row r="1" spans="1:8" ht="28.5" customHeight="1" x14ac:dyDescent="0.25">
      <c r="A1" s="78" t="s">
        <v>68</v>
      </c>
      <c r="B1" s="76"/>
      <c r="C1" s="76"/>
      <c r="D1" s="76"/>
      <c r="E1" s="76"/>
      <c r="F1" s="76"/>
      <c r="G1" s="76"/>
      <c r="H1" s="76"/>
    </row>
    <row r="2" spans="1:8" ht="30" x14ac:dyDescent="0.25">
      <c r="A2" s="9" t="s">
        <v>0</v>
      </c>
      <c r="B2" s="32" t="s">
        <v>34</v>
      </c>
      <c r="C2" s="56" t="s">
        <v>258</v>
      </c>
      <c r="D2" s="11" t="s">
        <v>61</v>
      </c>
      <c r="E2" s="57" t="s">
        <v>62</v>
      </c>
      <c r="F2" s="11" t="s">
        <v>63</v>
      </c>
      <c r="G2" s="57" t="s">
        <v>35</v>
      </c>
      <c r="H2" s="58" t="s">
        <v>64</v>
      </c>
    </row>
    <row r="3" spans="1:8" x14ac:dyDescent="0.25">
      <c r="A3" s="77" t="s">
        <v>7</v>
      </c>
      <c r="B3" s="7" t="s">
        <v>1</v>
      </c>
      <c r="C3" s="12">
        <v>10294</v>
      </c>
      <c r="D3" s="12">
        <v>8829</v>
      </c>
      <c r="E3" s="13">
        <v>0.85768408781814653</v>
      </c>
      <c r="F3" s="12">
        <v>7546</v>
      </c>
      <c r="G3" s="13">
        <v>0.73304837769574505</v>
      </c>
      <c r="H3" s="15" t="s">
        <v>14</v>
      </c>
    </row>
    <row r="4" spans="1:8" x14ac:dyDescent="0.25">
      <c r="A4" s="77"/>
      <c r="B4" s="7" t="s">
        <v>2</v>
      </c>
      <c r="C4" s="12">
        <v>10714</v>
      </c>
      <c r="D4" s="12">
        <v>9201</v>
      </c>
      <c r="E4" s="13">
        <v>0.85878290087735676</v>
      </c>
      <c r="F4" s="12">
        <v>7722</v>
      </c>
      <c r="G4" s="13">
        <v>0.72073921971252564</v>
      </c>
      <c r="H4" s="15" t="s">
        <v>14</v>
      </c>
    </row>
    <row r="5" spans="1:8" x14ac:dyDescent="0.25">
      <c r="A5" s="77"/>
      <c r="B5" s="7" t="s">
        <v>3</v>
      </c>
      <c r="C5" s="12">
        <v>10589</v>
      </c>
      <c r="D5" s="12">
        <v>9129</v>
      </c>
      <c r="E5" s="13">
        <v>0.86212106903390306</v>
      </c>
      <c r="F5" s="12">
        <v>7824</v>
      </c>
      <c r="G5" s="13">
        <v>0.73887996977996029</v>
      </c>
      <c r="H5" s="15" t="s">
        <v>14</v>
      </c>
    </row>
    <row r="6" spans="1:8" x14ac:dyDescent="0.25">
      <c r="A6" s="77"/>
      <c r="B6" s="7" t="s">
        <v>4</v>
      </c>
      <c r="C6" s="12">
        <v>10937</v>
      </c>
      <c r="D6" s="12">
        <v>9599</v>
      </c>
      <c r="E6" s="13">
        <v>0.87766297887903444</v>
      </c>
      <c r="F6" s="12">
        <v>8317</v>
      </c>
      <c r="G6" s="13">
        <v>0.760446191825912</v>
      </c>
      <c r="H6" s="15" t="s">
        <v>14</v>
      </c>
    </row>
    <row r="7" spans="1:8" x14ac:dyDescent="0.25">
      <c r="A7" s="77"/>
      <c r="B7" s="7" t="s">
        <v>5</v>
      </c>
      <c r="C7" s="12">
        <v>11357</v>
      </c>
      <c r="D7" s="12">
        <v>9924</v>
      </c>
      <c r="E7" s="13">
        <v>0.87382231223034257</v>
      </c>
      <c r="F7" s="12">
        <v>8531</v>
      </c>
      <c r="G7" s="13">
        <v>0.75116668134190367</v>
      </c>
      <c r="H7" s="15" t="s">
        <v>14</v>
      </c>
    </row>
    <row r="8" spans="1:8" x14ac:dyDescent="0.25">
      <c r="A8" s="77" t="s">
        <v>8</v>
      </c>
      <c r="B8" s="7" t="s">
        <v>1</v>
      </c>
      <c r="C8" s="12">
        <v>9041</v>
      </c>
      <c r="D8" s="12">
        <v>7794</v>
      </c>
      <c r="E8" s="13">
        <v>0.86207277955978323</v>
      </c>
      <c r="F8" s="12">
        <v>6287</v>
      </c>
      <c r="G8" s="13">
        <v>0.69538767835416437</v>
      </c>
      <c r="H8" s="15" t="s">
        <v>14</v>
      </c>
    </row>
    <row r="9" spans="1:8" x14ac:dyDescent="0.25">
      <c r="A9" s="77"/>
      <c r="B9" s="7" t="s">
        <v>2</v>
      </c>
      <c r="C9" s="12">
        <v>9873</v>
      </c>
      <c r="D9" s="12">
        <v>8503</v>
      </c>
      <c r="E9" s="13">
        <v>0.86123771903170265</v>
      </c>
      <c r="F9" s="12">
        <v>6863</v>
      </c>
      <c r="G9" s="13">
        <v>0.69512812721563866</v>
      </c>
      <c r="H9" s="15" t="s">
        <v>14</v>
      </c>
    </row>
    <row r="10" spans="1:8" x14ac:dyDescent="0.25">
      <c r="A10" s="77"/>
      <c r="B10" s="7" t="s">
        <v>3</v>
      </c>
      <c r="C10" s="12">
        <v>9407</v>
      </c>
      <c r="D10" s="12">
        <v>8086</v>
      </c>
      <c r="E10" s="13">
        <v>0.85957265865844579</v>
      </c>
      <c r="F10" s="12">
        <v>6611</v>
      </c>
      <c r="G10" s="13">
        <v>0.70277452960561282</v>
      </c>
      <c r="H10" s="15" t="s">
        <v>14</v>
      </c>
    </row>
    <row r="11" spans="1:8" x14ac:dyDescent="0.25">
      <c r="A11" s="77"/>
      <c r="B11" s="7" t="s">
        <v>4</v>
      </c>
      <c r="C11" s="12">
        <v>9338</v>
      </c>
      <c r="D11" s="12">
        <v>8003</v>
      </c>
      <c r="E11" s="13">
        <v>0.8570357678303705</v>
      </c>
      <c r="F11" s="12">
        <v>6595</v>
      </c>
      <c r="G11" s="13">
        <v>0.70625401584921821</v>
      </c>
      <c r="H11" s="15" t="s">
        <v>14</v>
      </c>
    </row>
    <row r="12" spans="1:8" x14ac:dyDescent="0.25">
      <c r="A12" s="77"/>
      <c r="B12" s="7" t="s">
        <v>5</v>
      </c>
      <c r="C12" s="12">
        <v>9764</v>
      </c>
      <c r="D12" s="12">
        <v>8517</v>
      </c>
      <c r="E12" s="13">
        <v>0.87228594838181073</v>
      </c>
      <c r="F12" s="12">
        <v>6961</v>
      </c>
      <c r="G12" s="13">
        <v>0.71292503072511271</v>
      </c>
      <c r="H12" s="15" t="s">
        <v>14</v>
      </c>
    </row>
    <row r="13" spans="1:8" x14ac:dyDescent="0.25">
      <c r="A13" s="19"/>
      <c r="B13" s="20"/>
      <c r="C13" s="21"/>
      <c r="D13" s="21"/>
      <c r="E13" s="22"/>
      <c r="F13" s="21"/>
      <c r="G13" s="22"/>
      <c r="H13" s="23"/>
    </row>
    <row r="14" spans="1:8" ht="15" customHeight="1" x14ac:dyDescent="0.25">
      <c r="A14" s="84" t="s">
        <v>69</v>
      </c>
      <c r="B14" s="84"/>
      <c r="C14" s="84"/>
      <c r="D14" s="84"/>
      <c r="E14" s="84"/>
      <c r="F14" s="84"/>
      <c r="G14" s="84"/>
      <c r="H14" s="84"/>
    </row>
    <row r="15" spans="1:8" ht="15" customHeight="1" x14ac:dyDescent="0.25">
      <c r="A15" s="78"/>
      <c r="B15" s="78"/>
      <c r="C15" s="78"/>
      <c r="D15" s="78"/>
      <c r="E15" s="78"/>
      <c r="F15" s="78"/>
      <c r="G15" s="78"/>
      <c r="H15" s="78"/>
    </row>
    <row r="16" spans="1:8" ht="30" x14ac:dyDescent="0.25">
      <c r="A16" s="9" t="s">
        <v>11</v>
      </c>
      <c r="B16" s="32" t="s">
        <v>34</v>
      </c>
      <c r="C16" s="56" t="s">
        <v>258</v>
      </c>
      <c r="D16" s="11" t="s">
        <v>61</v>
      </c>
      <c r="E16" s="57" t="s">
        <v>62</v>
      </c>
      <c r="F16" s="11" t="s">
        <v>63</v>
      </c>
      <c r="G16" s="57" t="s">
        <v>35</v>
      </c>
      <c r="H16" s="58" t="s">
        <v>64</v>
      </c>
    </row>
    <row r="17" spans="1:8" x14ac:dyDescent="0.25">
      <c r="A17" s="85" t="s">
        <v>39</v>
      </c>
      <c r="B17" s="7" t="s">
        <v>1</v>
      </c>
      <c r="C17" s="12">
        <v>1202</v>
      </c>
      <c r="D17" s="12">
        <v>959</v>
      </c>
      <c r="E17" s="13">
        <v>0.79783693843594006</v>
      </c>
      <c r="F17" s="12">
        <v>686</v>
      </c>
      <c r="G17" s="13">
        <v>0.57071547420965063</v>
      </c>
      <c r="H17" s="15" t="s">
        <v>14</v>
      </c>
    </row>
    <row r="18" spans="1:8" x14ac:dyDescent="0.25">
      <c r="A18" s="86"/>
      <c r="B18" s="7" t="s">
        <v>2</v>
      </c>
      <c r="C18" s="12">
        <v>1347</v>
      </c>
      <c r="D18" s="12">
        <v>1076</v>
      </c>
      <c r="E18" s="13">
        <v>0.79881217520415737</v>
      </c>
      <c r="F18" s="12">
        <v>759</v>
      </c>
      <c r="G18" s="13">
        <v>0.56347438752783963</v>
      </c>
      <c r="H18" s="15" t="s">
        <v>14</v>
      </c>
    </row>
    <row r="19" spans="1:8" x14ac:dyDescent="0.25">
      <c r="A19" s="86"/>
      <c r="B19" s="7" t="s">
        <v>3</v>
      </c>
      <c r="C19" s="12">
        <v>1195</v>
      </c>
      <c r="D19" s="12">
        <v>968</v>
      </c>
      <c r="E19" s="13">
        <v>0.81004184100418408</v>
      </c>
      <c r="F19" s="12">
        <v>713</v>
      </c>
      <c r="G19" s="13">
        <v>0.596652719665272</v>
      </c>
      <c r="H19" s="15" t="s">
        <v>14</v>
      </c>
    </row>
    <row r="20" spans="1:8" x14ac:dyDescent="0.25">
      <c r="A20" s="86"/>
      <c r="B20" s="7" t="s">
        <v>4</v>
      </c>
      <c r="C20" s="12">
        <v>1051</v>
      </c>
      <c r="D20" s="12">
        <v>852</v>
      </c>
      <c r="E20" s="13">
        <v>0.81065651760228352</v>
      </c>
      <c r="F20" s="12">
        <v>638</v>
      </c>
      <c r="G20" s="13">
        <v>0.60704091341579447</v>
      </c>
      <c r="H20" s="15" t="s">
        <v>14</v>
      </c>
    </row>
    <row r="21" spans="1:8" x14ac:dyDescent="0.25">
      <c r="A21" s="87"/>
      <c r="B21" s="7" t="s">
        <v>5</v>
      </c>
      <c r="C21" s="12">
        <v>1232</v>
      </c>
      <c r="D21" s="12">
        <v>1011</v>
      </c>
      <c r="E21" s="13">
        <v>0.82061688311688308</v>
      </c>
      <c r="F21" s="12">
        <v>757</v>
      </c>
      <c r="G21" s="13">
        <v>0.61444805194805197</v>
      </c>
      <c r="H21" s="15" t="s">
        <v>14</v>
      </c>
    </row>
    <row r="22" spans="1:8" x14ac:dyDescent="0.25">
      <c r="A22" s="82" t="s">
        <v>40</v>
      </c>
      <c r="B22" s="7" t="s">
        <v>1</v>
      </c>
      <c r="C22" s="12">
        <v>61</v>
      </c>
      <c r="D22" s="12">
        <v>50</v>
      </c>
      <c r="E22" s="13">
        <v>0.81967213114754101</v>
      </c>
      <c r="F22" s="12">
        <v>41</v>
      </c>
      <c r="G22" s="13">
        <v>0.67213114754098358</v>
      </c>
      <c r="H22" s="15" t="s">
        <v>14</v>
      </c>
    </row>
    <row r="23" spans="1:8" x14ac:dyDescent="0.25">
      <c r="A23" s="82"/>
      <c r="B23" s="7" t="s">
        <v>2</v>
      </c>
      <c r="C23" s="12">
        <v>94</v>
      </c>
      <c r="D23" s="16">
        <v>75</v>
      </c>
      <c r="E23" s="17">
        <v>0.7978723404255319</v>
      </c>
      <c r="F23" s="16">
        <v>62</v>
      </c>
      <c r="G23" s="17">
        <v>0.65957446808510634</v>
      </c>
      <c r="H23" s="15" t="s">
        <v>14</v>
      </c>
    </row>
    <row r="24" spans="1:8" x14ac:dyDescent="0.25">
      <c r="A24" s="82"/>
      <c r="B24" s="7" t="s">
        <v>3</v>
      </c>
      <c r="C24" s="18">
        <v>87</v>
      </c>
      <c r="D24" s="18">
        <v>74</v>
      </c>
      <c r="E24" s="13">
        <v>0.85057471264367812</v>
      </c>
      <c r="F24" s="18">
        <v>59</v>
      </c>
      <c r="G24" s="13">
        <v>0.67816091954022983</v>
      </c>
      <c r="H24" s="15" t="s">
        <v>14</v>
      </c>
    </row>
    <row r="25" spans="1:8" x14ac:dyDescent="0.25">
      <c r="A25" s="82"/>
      <c r="B25" s="7" t="s">
        <v>4</v>
      </c>
      <c r="C25" s="12">
        <v>67</v>
      </c>
      <c r="D25" s="12">
        <v>55</v>
      </c>
      <c r="E25" s="13">
        <v>0.82089552238805974</v>
      </c>
      <c r="F25" s="12">
        <v>46</v>
      </c>
      <c r="G25" s="13">
        <v>0.68656716417910446</v>
      </c>
      <c r="H25" s="15" t="s">
        <v>14</v>
      </c>
    </row>
    <row r="26" spans="1:8" x14ac:dyDescent="0.25">
      <c r="A26" s="82"/>
      <c r="B26" s="7" t="s">
        <v>5</v>
      </c>
      <c r="C26" s="12">
        <v>84</v>
      </c>
      <c r="D26" s="12">
        <v>76</v>
      </c>
      <c r="E26" s="13">
        <v>0.90476190476190477</v>
      </c>
      <c r="F26" s="12">
        <v>68</v>
      </c>
      <c r="G26" s="13">
        <v>0.80952380952380953</v>
      </c>
      <c r="H26" s="15" t="s">
        <v>14</v>
      </c>
    </row>
    <row r="27" spans="1:8" x14ac:dyDescent="0.25">
      <c r="A27" s="77" t="s">
        <v>15</v>
      </c>
      <c r="B27" s="7" t="s">
        <v>1</v>
      </c>
      <c r="C27" s="12">
        <v>632</v>
      </c>
      <c r="D27" s="12">
        <v>554</v>
      </c>
      <c r="E27" s="13">
        <v>0.87658227848101267</v>
      </c>
      <c r="F27" s="12">
        <v>495</v>
      </c>
      <c r="G27" s="13">
        <v>0.78322784810126578</v>
      </c>
      <c r="H27" s="15" t="s">
        <v>14</v>
      </c>
    </row>
    <row r="28" spans="1:8" x14ac:dyDescent="0.25">
      <c r="A28" s="77"/>
      <c r="B28" s="7" t="s">
        <v>2</v>
      </c>
      <c r="C28" s="12">
        <v>643</v>
      </c>
      <c r="D28" s="12">
        <v>555</v>
      </c>
      <c r="E28" s="13">
        <v>0.86314152410575429</v>
      </c>
      <c r="F28" s="12">
        <v>468</v>
      </c>
      <c r="G28" s="13">
        <v>0.72783825816485226</v>
      </c>
      <c r="H28" s="15" t="s">
        <v>14</v>
      </c>
    </row>
    <row r="29" spans="1:8" x14ac:dyDescent="0.25">
      <c r="A29" s="77"/>
      <c r="B29" s="7" t="s">
        <v>3</v>
      </c>
      <c r="C29" s="18">
        <v>593</v>
      </c>
      <c r="D29" s="18">
        <v>523</v>
      </c>
      <c r="E29" s="13">
        <v>0.88195615514333892</v>
      </c>
      <c r="F29" s="18">
        <v>485</v>
      </c>
      <c r="G29" s="13">
        <v>0.81787521079258008</v>
      </c>
      <c r="H29" s="15" t="s">
        <v>14</v>
      </c>
    </row>
    <row r="30" spans="1:8" x14ac:dyDescent="0.25">
      <c r="A30" s="77"/>
      <c r="B30" s="7" t="s">
        <v>4</v>
      </c>
      <c r="C30" s="18">
        <v>635</v>
      </c>
      <c r="D30" s="18">
        <v>555</v>
      </c>
      <c r="E30" s="13">
        <v>0.87401574803149606</v>
      </c>
      <c r="F30" s="18">
        <v>497</v>
      </c>
      <c r="G30" s="13">
        <v>0.78267716535433074</v>
      </c>
      <c r="H30" s="15" t="s">
        <v>14</v>
      </c>
    </row>
    <row r="31" spans="1:8" x14ac:dyDescent="0.25">
      <c r="A31" s="77"/>
      <c r="B31" s="7" t="s">
        <v>5</v>
      </c>
      <c r="C31" s="12">
        <v>594</v>
      </c>
      <c r="D31" s="12">
        <v>543</v>
      </c>
      <c r="E31" s="13">
        <v>0.91414141414141414</v>
      </c>
      <c r="F31" s="12">
        <v>469</v>
      </c>
      <c r="G31" s="13">
        <v>0.78956228956228958</v>
      </c>
      <c r="H31" s="15" t="s">
        <v>14</v>
      </c>
    </row>
    <row r="32" spans="1:8" ht="30.2" customHeight="1" x14ac:dyDescent="0.25">
      <c r="A32" s="9" t="s">
        <v>11</v>
      </c>
      <c r="B32" s="32" t="s">
        <v>34</v>
      </c>
      <c r="C32" s="56" t="s">
        <v>258</v>
      </c>
      <c r="D32" s="11" t="s">
        <v>61</v>
      </c>
      <c r="E32" s="57" t="s">
        <v>62</v>
      </c>
      <c r="F32" s="11" t="s">
        <v>63</v>
      </c>
      <c r="G32" s="57" t="s">
        <v>35</v>
      </c>
      <c r="H32" s="58" t="s">
        <v>64</v>
      </c>
    </row>
    <row r="33" spans="1:8" x14ac:dyDescent="0.25">
      <c r="A33" s="77" t="s">
        <v>16</v>
      </c>
      <c r="B33" s="7" t="s">
        <v>1</v>
      </c>
      <c r="C33" s="12">
        <v>457</v>
      </c>
      <c r="D33" s="12">
        <v>391</v>
      </c>
      <c r="E33" s="13">
        <v>0.85557986870897151</v>
      </c>
      <c r="F33" s="12">
        <v>342</v>
      </c>
      <c r="G33" s="13">
        <v>0.74835886214442016</v>
      </c>
      <c r="H33" s="15" t="s">
        <v>14</v>
      </c>
    </row>
    <row r="34" spans="1:8" x14ac:dyDescent="0.25">
      <c r="A34" s="77"/>
      <c r="B34" s="7" t="s">
        <v>2</v>
      </c>
      <c r="C34" s="12">
        <v>469</v>
      </c>
      <c r="D34" s="12">
        <v>388</v>
      </c>
      <c r="E34" s="13">
        <v>0.8272921108742004</v>
      </c>
      <c r="F34" s="12">
        <v>339</v>
      </c>
      <c r="G34" s="13">
        <v>0.72281449893390193</v>
      </c>
      <c r="H34" s="15" t="s">
        <v>14</v>
      </c>
    </row>
    <row r="35" spans="1:8" x14ac:dyDescent="0.25">
      <c r="A35" s="77"/>
      <c r="B35" s="7" t="s">
        <v>3</v>
      </c>
      <c r="C35" s="12">
        <v>476</v>
      </c>
      <c r="D35" s="12">
        <v>416</v>
      </c>
      <c r="E35" s="13">
        <v>0.87394957983193278</v>
      </c>
      <c r="F35" s="12">
        <v>352</v>
      </c>
      <c r="G35" s="13">
        <v>0.73949579831932777</v>
      </c>
      <c r="H35" s="15" t="s">
        <v>14</v>
      </c>
    </row>
    <row r="36" spans="1:8" x14ac:dyDescent="0.25">
      <c r="A36" s="77"/>
      <c r="B36" s="7" t="s">
        <v>4</v>
      </c>
      <c r="C36" s="12">
        <v>484</v>
      </c>
      <c r="D36" s="12">
        <v>408</v>
      </c>
      <c r="E36" s="13">
        <v>0.84297520661157022</v>
      </c>
      <c r="F36" s="12">
        <v>338</v>
      </c>
      <c r="G36" s="13">
        <v>0.69834710743801653</v>
      </c>
      <c r="H36" s="15" t="s">
        <v>14</v>
      </c>
    </row>
    <row r="37" spans="1:8" x14ac:dyDescent="0.25">
      <c r="A37" s="77"/>
      <c r="B37" s="7" t="s">
        <v>5</v>
      </c>
      <c r="C37" s="12">
        <v>518</v>
      </c>
      <c r="D37" s="12">
        <v>456</v>
      </c>
      <c r="E37" s="13">
        <v>0.88030888030888033</v>
      </c>
      <c r="F37" s="12">
        <v>377</v>
      </c>
      <c r="G37" s="13">
        <v>0.72779922779922779</v>
      </c>
      <c r="H37" s="15" t="s">
        <v>14</v>
      </c>
    </row>
    <row r="38" spans="1:8" x14ac:dyDescent="0.25">
      <c r="A38" s="77" t="s">
        <v>17</v>
      </c>
      <c r="B38" s="7" t="s">
        <v>1</v>
      </c>
      <c r="C38" s="12">
        <v>6065</v>
      </c>
      <c r="D38" s="12">
        <v>5150</v>
      </c>
      <c r="E38" s="13">
        <v>0.8491343775762572</v>
      </c>
      <c r="F38" s="12">
        <v>4062</v>
      </c>
      <c r="G38" s="13">
        <v>0.66974443528441885</v>
      </c>
      <c r="H38" s="15" t="s">
        <v>14</v>
      </c>
    </row>
    <row r="39" spans="1:8" x14ac:dyDescent="0.25">
      <c r="A39" s="77"/>
      <c r="B39" s="7" t="s">
        <v>2</v>
      </c>
      <c r="C39" s="12">
        <v>6925</v>
      </c>
      <c r="D39" s="12">
        <v>5908</v>
      </c>
      <c r="E39" s="13">
        <v>0.85314079422382672</v>
      </c>
      <c r="F39" s="12">
        <v>4581</v>
      </c>
      <c r="G39" s="13">
        <v>0.66151624548736465</v>
      </c>
      <c r="H39" s="15" t="s">
        <v>14</v>
      </c>
    </row>
    <row r="40" spans="1:8" x14ac:dyDescent="0.25">
      <c r="A40" s="77"/>
      <c r="B40" s="7" t="s">
        <v>3</v>
      </c>
      <c r="C40" s="12">
        <v>6947</v>
      </c>
      <c r="D40" s="12">
        <v>5834</v>
      </c>
      <c r="E40" s="13">
        <v>0.83978695839930906</v>
      </c>
      <c r="F40" s="12">
        <v>4607</v>
      </c>
      <c r="G40" s="13">
        <v>0.66316395566431552</v>
      </c>
      <c r="H40" s="15" t="s">
        <v>14</v>
      </c>
    </row>
    <row r="41" spans="1:8" x14ac:dyDescent="0.25">
      <c r="A41" s="77"/>
      <c r="B41" s="7" t="s">
        <v>4</v>
      </c>
      <c r="C41" s="12">
        <v>6686</v>
      </c>
      <c r="D41" s="12">
        <v>5624</v>
      </c>
      <c r="E41" s="13">
        <v>0.84116063416093334</v>
      </c>
      <c r="F41" s="12">
        <v>4472</v>
      </c>
      <c r="G41" s="13">
        <v>0.66886030511516603</v>
      </c>
      <c r="H41" s="15" t="s">
        <v>14</v>
      </c>
    </row>
    <row r="42" spans="1:8" x14ac:dyDescent="0.25">
      <c r="A42" s="77"/>
      <c r="B42" s="7" t="s">
        <v>5</v>
      </c>
      <c r="C42" s="12">
        <v>6933</v>
      </c>
      <c r="D42" s="12">
        <v>5846</v>
      </c>
      <c r="E42" s="13">
        <v>0.84321361603923262</v>
      </c>
      <c r="F42" s="12">
        <v>4584</v>
      </c>
      <c r="G42" s="13">
        <v>0.66118563392470797</v>
      </c>
      <c r="H42" s="15" t="s">
        <v>14</v>
      </c>
    </row>
    <row r="43" spans="1:8" x14ac:dyDescent="0.25">
      <c r="A43" s="77" t="s">
        <v>18</v>
      </c>
      <c r="B43" s="7" t="s">
        <v>1</v>
      </c>
      <c r="C43" s="12">
        <v>104</v>
      </c>
      <c r="D43" s="12">
        <v>84</v>
      </c>
      <c r="E43" s="13">
        <v>0.80769230769230771</v>
      </c>
      <c r="F43" s="12">
        <v>73</v>
      </c>
      <c r="G43" s="13">
        <v>0.70192307692307687</v>
      </c>
      <c r="H43" s="15" t="s">
        <v>14</v>
      </c>
    </row>
    <row r="44" spans="1:8" x14ac:dyDescent="0.25">
      <c r="A44" s="77"/>
      <c r="B44" s="7" t="s">
        <v>2</v>
      </c>
      <c r="C44" s="12">
        <v>118</v>
      </c>
      <c r="D44" s="12">
        <v>98</v>
      </c>
      <c r="E44" s="13">
        <v>0.83050847457627119</v>
      </c>
      <c r="F44" s="12">
        <v>71</v>
      </c>
      <c r="G44" s="13">
        <v>0.60169491525423724</v>
      </c>
      <c r="H44" s="15" t="s">
        <v>14</v>
      </c>
    </row>
    <row r="45" spans="1:8" x14ac:dyDescent="0.25">
      <c r="A45" s="77"/>
      <c r="B45" s="7" t="s">
        <v>3</v>
      </c>
      <c r="C45" s="12">
        <v>88</v>
      </c>
      <c r="D45" s="12">
        <v>74</v>
      </c>
      <c r="E45" s="13">
        <v>0.84090909090909094</v>
      </c>
      <c r="F45" s="12">
        <v>58</v>
      </c>
      <c r="G45" s="13">
        <v>0.65909090909090906</v>
      </c>
      <c r="H45" s="15" t="s">
        <v>14</v>
      </c>
    </row>
    <row r="46" spans="1:8" x14ac:dyDescent="0.25">
      <c r="A46" s="77"/>
      <c r="B46" s="7" t="s">
        <v>4</v>
      </c>
      <c r="C46" s="12">
        <v>59</v>
      </c>
      <c r="D46" s="12">
        <v>40</v>
      </c>
      <c r="E46" s="13">
        <v>0.67796610169491522</v>
      </c>
      <c r="F46" s="12">
        <v>32</v>
      </c>
      <c r="G46" s="13">
        <v>0.5423728813559322</v>
      </c>
      <c r="H46" s="15" t="s">
        <v>14</v>
      </c>
    </row>
    <row r="47" spans="1:8" x14ac:dyDescent="0.25">
      <c r="A47" s="77"/>
      <c r="B47" s="7" t="s">
        <v>5</v>
      </c>
      <c r="C47" s="12">
        <v>87</v>
      </c>
      <c r="D47" s="16">
        <v>75</v>
      </c>
      <c r="E47" s="13">
        <v>0.86206896551724133</v>
      </c>
      <c r="F47" s="16">
        <v>51</v>
      </c>
      <c r="G47" s="13">
        <v>0.58620689655172409</v>
      </c>
      <c r="H47" s="15" t="s">
        <v>14</v>
      </c>
    </row>
    <row r="48" spans="1:8" x14ac:dyDescent="0.25">
      <c r="A48" s="82" t="s">
        <v>255</v>
      </c>
      <c r="B48" s="7" t="s">
        <v>1</v>
      </c>
      <c r="C48" s="12">
        <v>8844</v>
      </c>
      <c r="D48" s="12">
        <v>7733</v>
      </c>
      <c r="E48" s="13">
        <v>0.87437810945273631</v>
      </c>
      <c r="F48" s="12">
        <v>6695</v>
      </c>
      <c r="G48" s="13">
        <v>0.75701040253279062</v>
      </c>
      <c r="H48" s="15" t="s">
        <v>14</v>
      </c>
    </row>
    <row r="49" spans="1:8" x14ac:dyDescent="0.25">
      <c r="A49" s="82"/>
      <c r="B49" s="7" t="s">
        <v>2</v>
      </c>
      <c r="C49" s="12">
        <v>9138</v>
      </c>
      <c r="D49" s="12">
        <v>8040</v>
      </c>
      <c r="E49" s="13">
        <v>0.87984241628365067</v>
      </c>
      <c r="F49" s="12">
        <v>7009</v>
      </c>
      <c r="G49" s="13">
        <v>0.76701685270299846</v>
      </c>
      <c r="H49" s="15" t="s">
        <v>14</v>
      </c>
    </row>
    <row r="50" spans="1:8" x14ac:dyDescent="0.25">
      <c r="A50" s="82"/>
      <c r="B50" s="7" t="s">
        <v>3</v>
      </c>
      <c r="C50" s="12">
        <v>8968</v>
      </c>
      <c r="D50" s="12">
        <v>7936</v>
      </c>
      <c r="E50" s="13">
        <v>0.88492417484388941</v>
      </c>
      <c r="F50" s="12">
        <v>7011</v>
      </c>
      <c r="G50" s="13">
        <v>0.78177966101694918</v>
      </c>
      <c r="H50" s="15" t="s">
        <v>14</v>
      </c>
    </row>
    <row r="51" spans="1:8" x14ac:dyDescent="0.25">
      <c r="A51" s="82"/>
      <c r="B51" s="7" t="s">
        <v>4</v>
      </c>
      <c r="C51" s="12">
        <v>9686</v>
      </c>
      <c r="D51" s="12">
        <v>8696</v>
      </c>
      <c r="E51" s="13">
        <v>0.89779062564526124</v>
      </c>
      <c r="F51" s="12">
        <v>7755</v>
      </c>
      <c r="G51" s="13">
        <v>0.80064009911212064</v>
      </c>
      <c r="H51" s="15" t="s">
        <v>14</v>
      </c>
    </row>
    <row r="52" spans="1:8" x14ac:dyDescent="0.25">
      <c r="A52" s="82"/>
      <c r="B52" s="7" t="s">
        <v>5</v>
      </c>
      <c r="C52" s="12">
        <v>10102</v>
      </c>
      <c r="D52" s="12">
        <v>9097</v>
      </c>
      <c r="E52" s="13">
        <v>0.90051474955454369</v>
      </c>
      <c r="F52" s="12">
        <v>8051</v>
      </c>
      <c r="G52" s="13">
        <v>0.79697089685210853</v>
      </c>
      <c r="H52" s="15" t="s">
        <v>14</v>
      </c>
    </row>
    <row r="53" spans="1:8" x14ac:dyDescent="0.25">
      <c r="A53" s="82" t="s">
        <v>254</v>
      </c>
      <c r="B53" s="7" t="s">
        <v>1</v>
      </c>
      <c r="C53" s="12">
        <v>1499</v>
      </c>
      <c r="D53" s="12">
        <v>1299</v>
      </c>
      <c r="E53" s="13">
        <v>0.86657771847898601</v>
      </c>
      <c r="F53" s="12">
        <v>1075</v>
      </c>
      <c r="G53" s="13">
        <v>0.71714476317545028</v>
      </c>
      <c r="H53" s="15" t="s">
        <v>14</v>
      </c>
    </row>
    <row r="54" spans="1:8" x14ac:dyDescent="0.25">
      <c r="A54" s="82"/>
      <c r="B54" s="7" t="s">
        <v>2</v>
      </c>
      <c r="C54" s="12">
        <v>1529</v>
      </c>
      <c r="D54" s="12">
        <v>1289</v>
      </c>
      <c r="E54" s="13">
        <v>0.84303466317854803</v>
      </c>
      <c r="F54" s="12">
        <v>1042</v>
      </c>
      <c r="G54" s="13">
        <v>0.68149117069980381</v>
      </c>
      <c r="H54" s="15" t="s">
        <v>14</v>
      </c>
    </row>
    <row r="55" spans="1:8" x14ac:dyDescent="0.25">
      <c r="A55" s="82"/>
      <c r="B55" s="7" t="s">
        <v>3</v>
      </c>
      <c r="C55" s="12">
        <v>1496</v>
      </c>
      <c r="D55" s="12">
        <v>1271</v>
      </c>
      <c r="E55" s="13">
        <v>0.84959893048128343</v>
      </c>
      <c r="F55" s="12">
        <v>1040</v>
      </c>
      <c r="G55" s="13">
        <v>0.69518716577540107</v>
      </c>
      <c r="H55" s="15" t="s">
        <v>14</v>
      </c>
    </row>
    <row r="56" spans="1:8" x14ac:dyDescent="0.25">
      <c r="A56" s="82"/>
      <c r="B56" s="7" t="s">
        <v>4</v>
      </c>
      <c r="C56" s="12">
        <v>1532</v>
      </c>
      <c r="D56" s="12">
        <v>1305</v>
      </c>
      <c r="E56" s="13">
        <v>0.85182767624020883</v>
      </c>
      <c r="F56" s="12">
        <v>1072</v>
      </c>
      <c r="G56" s="13">
        <v>0.69973890339425593</v>
      </c>
      <c r="H56" s="15" t="s">
        <v>14</v>
      </c>
    </row>
    <row r="57" spans="1:8" x14ac:dyDescent="0.25">
      <c r="A57" s="82"/>
      <c r="B57" s="7" t="s">
        <v>5</v>
      </c>
      <c r="C57" s="12">
        <v>1650</v>
      </c>
      <c r="D57" s="12">
        <v>1429</v>
      </c>
      <c r="E57" s="13">
        <v>0.86606060606060609</v>
      </c>
      <c r="F57" s="12">
        <v>1199</v>
      </c>
      <c r="G57" s="13">
        <v>0.72666666666666668</v>
      </c>
      <c r="H57" s="15" t="s">
        <v>14</v>
      </c>
    </row>
    <row r="58" spans="1:8" x14ac:dyDescent="0.25">
      <c r="A58" s="82" t="s">
        <v>256</v>
      </c>
      <c r="B58" s="7" t="s">
        <v>1</v>
      </c>
      <c r="C58" s="12">
        <v>641</v>
      </c>
      <c r="D58" s="12">
        <v>557</v>
      </c>
      <c r="E58" s="13">
        <v>0.86895475819032764</v>
      </c>
      <c r="F58" s="12">
        <v>492</v>
      </c>
      <c r="G58" s="13">
        <v>0.76755070202808118</v>
      </c>
      <c r="H58" s="15" t="s">
        <v>14</v>
      </c>
    </row>
    <row r="59" spans="1:8" x14ac:dyDescent="0.25">
      <c r="A59" s="82"/>
      <c r="B59" s="7" t="s">
        <v>2</v>
      </c>
      <c r="C59" s="12">
        <v>461</v>
      </c>
      <c r="D59" s="12">
        <v>392</v>
      </c>
      <c r="E59" s="13">
        <v>0.85032537960954446</v>
      </c>
      <c r="F59" s="12">
        <v>350</v>
      </c>
      <c r="G59" s="13">
        <v>0.75921908893709322</v>
      </c>
      <c r="H59" s="15" t="s">
        <v>14</v>
      </c>
    </row>
    <row r="60" spans="1:8" x14ac:dyDescent="0.25">
      <c r="A60" s="82"/>
      <c r="B60" s="7" t="s">
        <v>3</v>
      </c>
      <c r="C60" s="12">
        <v>289</v>
      </c>
      <c r="D60" s="12">
        <v>243</v>
      </c>
      <c r="E60" s="13">
        <v>0.84083044982698962</v>
      </c>
      <c r="F60" s="12">
        <v>211</v>
      </c>
      <c r="G60" s="13">
        <v>0.73010380622837368</v>
      </c>
      <c r="H60" s="15" t="s">
        <v>14</v>
      </c>
    </row>
    <row r="61" spans="1:8" x14ac:dyDescent="0.25">
      <c r="A61" s="82"/>
      <c r="B61" s="7" t="s">
        <v>4</v>
      </c>
      <c r="C61" s="12">
        <v>231</v>
      </c>
      <c r="D61" s="12">
        <v>210</v>
      </c>
      <c r="E61" s="13">
        <v>0.90909090909090906</v>
      </c>
      <c r="F61" s="12">
        <v>188</v>
      </c>
      <c r="G61" s="13">
        <v>0.81385281385281383</v>
      </c>
      <c r="H61" s="15" t="s">
        <v>14</v>
      </c>
    </row>
    <row r="62" spans="1:8" x14ac:dyDescent="0.25">
      <c r="A62" s="82"/>
      <c r="B62" s="7" t="s">
        <v>5</v>
      </c>
      <c r="C62" s="12">
        <v>176</v>
      </c>
      <c r="D62" s="12">
        <v>147</v>
      </c>
      <c r="E62" s="13">
        <v>0.83522727272727271</v>
      </c>
      <c r="F62" s="12">
        <v>135</v>
      </c>
      <c r="G62" s="13">
        <v>0.76704545454545459</v>
      </c>
      <c r="H62" s="15" t="s">
        <v>14</v>
      </c>
    </row>
  </sheetData>
  <mergeCells count="13">
    <mergeCell ref="A1:H1"/>
    <mergeCell ref="A14:H15"/>
    <mergeCell ref="A33:A37"/>
    <mergeCell ref="A3:A7"/>
    <mergeCell ref="A8:A12"/>
    <mergeCell ref="A17:A21"/>
    <mergeCell ref="A22:A26"/>
    <mergeCell ref="A27:A31"/>
    <mergeCell ref="A38:A42"/>
    <mergeCell ref="A43:A47"/>
    <mergeCell ref="A48:A52"/>
    <mergeCell ref="A53:A57"/>
    <mergeCell ref="A58:A62"/>
  </mergeCells>
  <pageMargins left="0.7" right="0.7" top="0.75" bottom="0.75" header="0.3" footer="0.3"/>
  <pageSetup orientation="landscape" verticalDpi="1200" r:id="rId1"/>
  <headerFooter>
    <oddHeader>&amp;CCuyamaca College Program Review 2017-2018</oddHeader>
    <oddFooter>&amp;CInstitutional Effectiveness, Success, and Equity Office (September 2017)</oddFoot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5"/>
  <sheetViews>
    <sheetView view="pageLayout" zoomScaleNormal="100" workbookViewId="0">
      <selection activeCell="C1" sqref="C1:H1"/>
    </sheetView>
  </sheetViews>
  <sheetFormatPr defaultColWidth="9.140625" defaultRowHeight="15" x14ac:dyDescent="0.25"/>
  <cols>
    <col min="1" max="2" width="12.7109375" customWidth="1"/>
    <col min="3" max="3" width="23.28515625" customWidth="1"/>
    <col min="9" max="10" width="12.7109375" customWidth="1"/>
  </cols>
  <sheetData>
    <row r="1" spans="3:8" ht="31.5" customHeight="1" x14ac:dyDescent="0.25">
      <c r="C1" s="88" t="s">
        <v>70</v>
      </c>
      <c r="D1" s="89"/>
      <c r="E1" s="89"/>
      <c r="F1" s="89"/>
      <c r="G1" s="89"/>
      <c r="H1" s="89"/>
    </row>
    <row r="2" spans="3:8" ht="18" customHeight="1" x14ac:dyDescent="0.25">
      <c r="C2" s="90" t="s">
        <v>60</v>
      </c>
      <c r="D2" s="73" t="s">
        <v>65</v>
      </c>
      <c r="E2" s="73"/>
      <c r="F2" s="73"/>
      <c r="G2" s="73"/>
      <c r="H2" s="73"/>
    </row>
    <row r="3" spans="3:8" ht="18" customHeight="1" x14ac:dyDescent="0.25">
      <c r="C3" s="90"/>
      <c r="D3" s="32" t="s">
        <v>52</v>
      </c>
      <c r="E3" s="32" t="s">
        <v>53</v>
      </c>
      <c r="F3" s="32" t="s">
        <v>54</v>
      </c>
      <c r="G3" s="32" t="s">
        <v>55</v>
      </c>
      <c r="H3" s="32" t="s">
        <v>56</v>
      </c>
    </row>
    <row r="4" spans="3:8" x14ac:dyDescent="0.25">
      <c r="C4" s="53" t="s">
        <v>51</v>
      </c>
      <c r="D4" s="7">
        <v>210</v>
      </c>
      <c r="E4" s="7">
        <v>171</v>
      </c>
      <c r="F4" s="7">
        <v>153</v>
      </c>
      <c r="G4" s="7">
        <v>200</v>
      </c>
      <c r="H4" s="7">
        <v>210</v>
      </c>
    </row>
    <row r="5" spans="3:8" x14ac:dyDescent="0.25">
      <c r="C5" s="53" t="s">
        <v>57</v>
      </c>
      <c r="D5" s="7">
        <v>604</v>
      </c>
      <c r="E5" s="7">
        <v>705</v>
      </c>
      <c r="F5" s="7">
        <v>721</v>
      </c>
      <c r="G5" s="7">
        <v>783</v>
      </c>
      <c r="H5" s="7">
        <v>846</v>
      </c>
    </row>
  </sheetData>
  <mergeCells count="3">
    <mergeCell ref="C1:H1"/>
    <mergeCell ref="D2:H2"/>
    <mergeCell ref="C2:C3"/>
  </mergeCells>
  <pageMargins left="0.7" right="0.7" top="0.75" bottom="0.75" header="0.3" footer="0.3"/>
  <pageSetup orientation="landscape" verticalDpi="1200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view="pageLayout" zoomScaleNormal="100" workbookViewId="0">
      <selection sqref="A1:L1"/>
    </sheetView>
  </sheetViews>
  <sheetFormatPr defaultColWidth="9.140625" defaultRowHeight="15" x14ac:dyDescent="0.25"/>
  <cols>
    <col min="1" max="1" width="10.7109375" style="45" customWidth="1"/>
    <col min="2" max="2" width="30.42578125" style="35" customWidth="1"/>
    <col min="3" max="12" width="7.85546875" customWidth="1"/>
  </cols>
  <sheetData>
    <row r="1" spans="1:12" ht="32.25" customHeight="1" x14ac:dyDescent="0.25">
      <c r="A1" s="88" t="s">
        <v>150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" t="s">
        <v>80</v>
      </c>
      <c r="B2" s="9" t="s">
        <v>81</v>
      </c>
      <c r="C2" s="91" t="s">
        <v>52</v>
      </c>
      <c r="D2" s="92"/>
      <c r="E2" s="91" t="s">
        <v>53</v>
      </c>
      <c r="F2" s="92"/>
      <c r="G2" s="91" t="s">
        <v>54</v>
      </c>
      <c r="H2" s="92"/>
      <c r="I2" s="91" t="s">
        <v>55</v>
      </c>
      <c r="J2" s="92"/>
      <c r="K2" s="91" t="s">
        <v>56</v>
      </c>
      <c r="L2" s="92"/>
    </row>
    <row r="3" spans="1:12" x14ac:dyDescent="0.25">
      <c r="A3" s="93" t="s">
        <v>82</v>
      </c>
      <c r="B3" s="33" t="s">
        <v>83</v>
      </c>
      <c r="C3" s="37">
        <v>4</v>
      </c>
      <c r="D3" s="47">
        <v>1.9047619047619046E-2</v>
      </c>
      <c r="E3" s="37">
        <v>3</v>
      </c>
      <c r="F3" s="47">
        <v>1.7543859649122806E-2</v>
      </c>
      <c r="G3" s="37">
        <v>2</v>
      </c>
      <c r="H3" s="47">
        <v>1.3071895424836602E-2</v>
      </c>
      <c r="I3" s="37">
        <v>3</v>
      </c>
      <c r="J3" s="47">
        <v>1.4999999999999999E-2</v>
      </c>
      <c r="K3" s="37">
        <v>4</v>
      </c>
      <c r="L3" s="47">
        <v>1.9047619047619046E-2</v>
      </c>
    </row>
    <row r="4" spans="1:12" x14ac:dyDescent="0.25">
      <c r="A4" s="93"/>
      <c r="B4" s="33" t="s">
        <v>84</v>
      </c>
      <c r="C4" s="37">
        <v>6</v>
      </c>
      <c r="D4" s="47">
        <v>2.8571428571428571E-2</v>
      </c>
      <c r="E4" s="37">
        <v>6</v>
      </c>
      <c r="F4" s="47">
        <v>3.5087719298245612E-2</v>
      </c>
      <c r="G4" s="37">
        <v>2</v>
      </c>
      <c r="H4" s="47">
        <v>1.3071895424836602E-2</v>
      </c>
      <c r="I4" s="37">
        <v>8</v>
      </c>
      <c r="J4" s="47">
        <v>0.04</v>
      </c>
      <c r="K4" s="37">
        <v>6</v>
      </c>
      <c r="L4" s="47">
        <v>2.8571428571428571E-2</v>
      </c>
    </row>
    <row r="5" spans="1:12" x14ac:dyDescent="0.25">
      <c r="A5" s="46" t="s">
        <v>85</v>
      </c>
      <c r="B5" s="33" t="s">
        <v>86</v>
      </c>
      <c r="C5" s="37">
        <v>1</v>
      </c>
      <c r="D5" s="47">
        <v>4.7619047619047615E-3</v>
      </c>
      <c r="E5" s="37">
        <v>14</v>
      </c>
      <c r="F5" s="47">
        <v>8.1871345029239762E-2</v>
      </c>
      <c r="G5" s="37">
        <v>15</v>
      </c>
      <c r="H5" s="47">
        <v>9.8039215686274522E-2</v>
      </c>
      <c r="I5" s="37">
        <v>10</v>
      </c>
      <c r="J5" s="47">
        <v>0.05</v>
      </c>
      <c r="K5" s="37">
        <v>1</v>
      </c>
      <c r="L5" s="47">
        <v>4.7619047619047615E-3</v>
      </c>
    </row>
    <row r="6" spans="1:12" x14ac:dyDescent="0.25">
      <c r="A6" s="93" t="s">
        <v>87</v>
      </c>
      <c r="B6" s="33" t="s">
        <v>88</v>
      </c>
      <c r="C6" s="37">
        <v>3</v>
      </c>
      <c r="D6" s="47">
        <v>1.4285714285714285E-2</v>
      </c>
      <c r="E6" s="37">
        <v>0</v>
      </c>
      <c r="F6" s="47">
        <v>0</v>
      </c>
      <c r="G6" s="37">
        <v>5</v>
      </c>
      <c r="H6" s="47">
        <v>3.2679738562091505E-2</v>
      </c>
      <c r="I6" s="37">
        <v>5</v>
      </c>
      <c r="J6" s="47">
        <v>2.5000000000000001E-2</v>
      </c>
      <c r="K6" s="37">
        <v>3</v>
      </c>
      <c r="L6" s="47">
        <v>1.4285714285714285E-2</v>
      </c>
    </row>
    <row r="7" spans="1:12" ht="30" x14ac:dyDescent="0.25">
      <c r="A7" s="93"/>
      <c r="B7" s="33" t="s">
        <v>89</v>
      </c>
      <c r="C7" s="37">
        <v>4</v>
      </c>
      <c r="D7" s="47">
        <v>1.9047619047619046E-2</v>
      </c>
      <c r="E7" s="37">
        <v>0</v>
      </c>
      <c r="F7" s="47">
        <v>0</v>
      </c>
      <c r="G7" s="37">
        <v>5</v>
      </c>
      <c r="H7" s="47">
        <v>3.2679738562091505E-2</v>
      </c>
      <c r="I7" s="37">
        <v>4</v>
      </c>
      <c r="J7" s="47">
        <v>0.02</v>
      </c>
      <c r="K7" s="37">
        <v>4</v>
      </c>
      <c r="L7" s="47">
        <v>1.9047619047619046E-2</v>
      </c>
    </row>
    <row r="8" spans="1:12" ht="30" x14ac:dyDescent="0.25">
      <c r="A8" s="93"/>
      <c r="B8" s="33" t="s">
        <v>90</v>
      </c>
      <c r="C8" s="37">
        <v>3</v>
      </c>
      <c r="D8" s="47">
        <v>1.4285714285714285E-2</v>
      </c>
      <c r="E8" s="37">
        <v>4</v>
      </c>
      <c r="F8" s="47">
        <v>2.3391812865497075E-2</v>
      </c>
      <c r="G8" s="37">
        <v>4</v>
      </c>
      <c r="H8" s="47">
        <v>2.6143790849673203E-2</v>
      </c>
      <c r="I8" s="37">
        <v>1</v>
      </c>
      <c r="J8" s="47">
        <v>5.0000000000000001E-3</v>
      </c>
      <c r="K8" s="37">
        <v>3</v>
      </c>
      <c r="L8" s="47">
        <v>1.4285714285714285E-2</v>
      </c>
    </row>
    <row r="9" spans="1:12" ht="30" x14ac:dyDescent="0.25">
      <c r="A9" s="93"/>
      <c r="B9" s="33" t="s">
        <v>91</v>
      </c>
      <c r="C9" s="37">
        <v>1</v>
      </c>
      <c r="D9" s="47">
        <v>4.7619047619047615E-3</v>
      </c>
      <c r="E9" s="37">
        <v>0</v>
      </c>
      <c r="F9" s="47">
        <v>0</v>
      </c>
      <c r="G9" s="37">
        <v>1</v>
      </c>
      <c r="H9" s="47">
        <v>6.5359477124183009E-3</v>
      </c>
      <c r="I9" s="37">
        <v>1</v>
      </c>
      <c r="J9" s="47">
        <v>5.0000000000000001E-3</v>
      </c>
      <c r="K9" s="37">
        <v>1</v>
      </c>
      <c r="L9" s="47">
        <v>4.7619047619047615E-3</v>
      </c>
    </row>
    <row r="10" spans="1:12" x14ac:dyDescent="0.25">
      <c r="A10" s="93" t="s">
        <v>92</v>
      </c>
      <c r="B10" s="33" t="s">
        <v>93</v>
      </c>
      <c r="C10" s="37">
        <v>0</v>
      </c>
      <c r="D10" s="47">
        <v>0</v>
      </c>
      <c r="E10" s="37">
        <v>1</v>
      </c>
      <c r="F10" s="47">
        <v>5.8479532163742687E-3</v>
      </c>
      <c r="G10" s="37">
        <v>1</v>
      </c>
      <c r="H10" s="47">
        <v>6.5359477124183009E-3</v>
      </c>
      <c r="I10" s="37">
        <v>1</v>
      </c>
      <c r="J10" s="47">
        <v>5.0000000000000001E-3</v>
      </c>
      <c r="K10" s="37">
        <v>0</v>
      </c>
      <c r="L10" s="47">
        <v>0</v>
      </c>
    </row>
    <row r="11" spans="1:12" x14ac:dyDescent="0.25">
      <c r="A11" s="93"/>
      <c r="B11" s="33" t="s">
        <v>94</v>
      </c>
      <c r="C11" s="37">
        <v>2</v>
      </c>
      <c r="D11" s="47">
        <v>9.5238095238095229E-3</v>
      </c>
      <c r="E11" s="37">
        <v>1</v>
      </c>
      <c r="F11" s="47">
        <v>5.8479532163742687E-3</v>
      </c>
      <c r="G11" s="37">
        <v>1</v>
      </c>
      <c r="H11" s="47">
        <v>6.5359477124183009E-3</v>
      </c>
      <c r="I11" s="37">
        <v>0</v>
      </c>
      <c r="J11" s="47">
        <v>0</v>
      </c>
      <c r="K11" s="37">
        <v>2</v>
      </c>
      <c r="L11" s="47">
        <v>9.5238095238095229E-3</v>
      </c>
    </row>
    <row r="12" spans="1:12" x14ac:dyDescent="0.25">
      <c r="A12" s="93" t="s">
        <v>95</v>
      </c>
      <c r="B12" s="33" t="s">
        <v>96</v>
      </c>
      <c r="C12" s="37">
        <v>34</v>
      </c>
      <c r="D12" s="47">
        <v>0.16190476190476188</v>
      </c>
      <c r="E12" s="37">
        <v>11</v>
      </c>
      <c r="F12" s="47">
        <v>6.4327485380116955E-2</v>
      </c>
      <c r="G12" s="37">
        <v>8</v>
      </c>
      <c r="H12" s="47">
        <v>5.2287581699346407E-2</v>
      </c>
      <c r="I12" s="37">
        <v>5</v>
      </c>
      <c r="J12" s="47">
        <v>2.5000000000000001E-2</v>
      </c>
      <c r="K12" s="37">
        <v>34</v>
      </c>
      <c r="L12" s="47">
        <v>0.16190476190476188</v>
      </c>
    </row>
    <row r="13" spans="1:12" x14ac:dyDescent="0.25">
      <c r="A13" s="93"/>
      <c r="B13" s="33" t="s">
        <v>97</v>
      </c>
      <c r="C13" s="37">
        <v>1</v>
      </c>
      <c r="D13" s="47">
        <v>4.7619047619047615E-3</v>
      </c>
      <c r="E13" s="37">
        <v>1</v>
      </c>
      <c r="F13" s="47">
        <v>5.8479532163742687E-3</v>
      </c>
      <c r="G13" s="37">
        <v>1</v>
      </c>
      <c r="H13" s="47">
        <v>6.5359477124183009E-3</v>
      </c>
      <c r="I13" s="37">
        <v>0</v>
      </c>
      <c r="J13" s="47">
        <v>0</v>
      </c>
      <c r="K13" s="37">
        <v>1</v>
      </c>
      <c r="L13" s="47">
        <v>4.7619047619047615E-3</v>
      </c>
    </row>
    <row r="14" spans="1:12" ht="30" x14ac:dyDescent="0.25">
      <c r="A14" s="93"/>
      <c r="B14" s="33" t="s">
        <v>98</v>
      </c>
      <c r="C14" s="37">
        <v>3</v>
      </c>
      <c r="D14" s="47">
        <v>1.4285714285714285E-2</v>
      </c>
      <c r="E14" s="37">
        <v>1</v>
      </c>
      <c r="F14" s="47">
        <v>5.8479532163742687E-3</v>
      </c>
      <c r="G14" s="37">
        <v>1</v>
      </c>
      <c r="H14" s="47">
        <v>6.5359477124183009E-3</v>
      </c>
      <c r="I14" s="37">
        <v>1</v>
      </c>
      <c r="J14" s="47">
        <v>5.0000000000000001E-3</v>
      </c>
      <c r="K14" s="37">
        <v>3</v>
      </c>
      <c r="L14" s="47">
        <v>1.4285714285714285E-2</v>
      </c>
    </row>
    <row r="15" spans="1:12" x14ac:dyDescent="0.25">
      <c r="A15" s="93"/>
      <c r="B15" s="33" t="s">
        <v>99</v>
      </c>
      <c r="C15" s="37">
        <v>3</v>
      </c>
      <c r="D15" s="47">
        <v>1.4285714285714285E-2</v>
      </c>
      <c r="E15" s="37">
        <v>1</v>
      </c>
      <c r="F15" s="47">
        <v>5.8479532163742687E-3</v>
      </c>
      <c r="G15" s="37">
        <v>0</v>
      </c>
      <c r="H15" s="47">
        <v>0</v>
      </c>
      <c r="I15" s="37">
        <v>1</v>
      </c>
      <c r="J15" s="47">
        <v>5.0000000000000001E-3</v>
      </c>
      <c r="K15" s="37">
        <v>3</v>
      </c>
      <c r="L15" s="47">
        <v>1.4285714285714285E-2</v>
      </c>
    </row>
    <row r="16" spans="1:12" x14ac:dyDescent="0.25">
      <c r="A16" s="93" t="s">
        <v>100</v>
      </c>
      <c r="B16" s="33" t="s">
        <v>101</v>
      </c>
      <c r="C16" s="37">
        <v>1</v>
      </c>
      <c r="D16" s="47">
        <v>4.7619047619047615E-3</v>
      </c>
      <c r="E16" s="37">
        <v>2</v>
      </c>
      <c r="F16" s="47">
        <v>1.1695906432748537E-2</v>
      </c>
      <c r="G16" s="37">
        <v>2</v>
      </c>
      <c r="H16" s="47">
        <v>1.3071895424836602E-2</v>
      </c>
      <c r="I16" s="37">
        <v>2</v>
      </c>
      <c r="J16" s="47">
        <v>0.01</v>
      </c>
      <c r="K16" s="37">
        <v>1</v>
      </c>
      <c r="L16" s="47">
        <v>4.7619047619047615E-3</v>
      </c>
    </row>
    <row r="17" spans="1:12" x14ac:dyDescent="0.25">
      <c r="A17" s="93"/>
      <c r="B17" s="33" t="s">
        <v>102</v>
      </c>
      <c r="C17" s="37">
        <v>0</v>
      </c>
      <c r="D17" s="47">
        <v>0</v>
      </c>
      <c r="E17" s="37">
        <v>4</v>
      </c>
      <c r="F17" s="47">
        <v>2.3391812865497075E-2</v>
      </c>
      <c r="G17" s="37">
        <v>3</v>
      </c>
      <c r="H17" s="47">
        <v>1.9607843137254902E-2</v>
      </c>
      <c r="I17" s="37">
        <v>2</v>
      </c>
      <c r="J17" s="47">
        <v>0.01</v>
      </c>
      <c r="K17" s="37">
        <v>0</v>
      </c>
      <c r="L17" s="47">
        <v>0</v>
      </c>
    </row>
    <row r="18" spans="1:12" ht="30" x14ac:dyDescent="0.25">
      <c r="A18" s="93" t="s">
        <v>103</v>
      </c>
      <c r="B18" s="33" t="s">
        <v>104</v>
      </c>
      <c r="C18" s="37">
        <v>0</v>
      </c>
      <c r="D18" s="47">
        <v>0</v>
      </c>
      <c r="E18" s="37">
        <v>2</v>
      </c>
      <c r="F18" s="47">
        <v>1.1695906432748537E-2</v>
      </c>
      <c r="G18" s="37">
        <v>2</v>
      </c>
      <c r="H18" s="47">
        <v>1.3071895424836602E-2</v>
      </c>
      <c r="I18" s="37">
        <v>3</v>
      </c>
      <c r="J18" s="47">
        <v>1.4999999999999999E-2</v>
      </c>
      <c r="K18" s="37">
        <v>0</v>
      </c>
      <c r="L18" s="47">
        <v>0</v>
      </c>
    </row>
    <row r="19" spans="1:12" ht="30" x14ac:dyDescent="0.25">
      <c r="A19" s="93"/>
      <c r="B19" s="33" t="s">
        <v>105</v>
      </c>
      <c r="C19" s="37">
        <v>14</v>
      </c>
      <c r="D19" s="47">
        <v>6.6666666666666666E-2</v>
      </c>
      <c r="E19" s="37">
        <v>12</v>
      </c>
      <c r="F19" s="47">
        <v>7.0175438596491224E-2</v>
      </c>
      <c r="G19" s="37">
        <v>11</v>
      </c>
      <c r="H19" s="47">
        <v>7.1895424836601315E-2</v>
      </c>
      <c r="I19" s="37">
        <v>18</v>
      </c>
      <c r="J19" s="47">
        <v>0.09</v>
      </c>
      <c r="K19" s="37">
        <v>14</v>
      </c>
      <c r="L19" s="47">
        <v>6.6666666666666666E-2</v>
      </c>
    </row>
    <row r="20" spans="1:12" ht="30" x14ac:dyDescent="0.25">
      <c r="A20" s="93"/>
      <c r="B20" s="33" t="s">
        <v>106</v>
      </c>
      <c r="C20" s="37">
        <v>0</v>
      </c>
      <c r="D20" s="47">
        <v>0</v>
      </c>
      <c r="E20" s="37">
        <v>0</v>
      </c>
      <c r="F20" s="47">
        <v>0</v>
      </c>
      <c r="G20" s="37">
        <v>0</v>
      </c>
      <c r="H20" s="47">
        <v>0</v>
      </c>
      <c r="I20" s="37">
        <v>1</v>
      </c>
      <c r="J20" s="47">
        <v>5.0000000000000001E-3</v>
      </c>
      <c r="K20" s="37">
        <v>0</v>
      </c>
      <c r="L20" s="47">
        <v>0</v>
      </c>
    </row>
    <row r="21" spans="1:12" x14ac:dyDescent="0.25">
      <c r="A21" s="93" t="s">
        <v>107</v>
      </c>
      <c r="B21" s="33" t="s">
        <v>108</v>
      </c>
      <c r="C21" s="37">
        <v>0</v>
      </c>
      <c r="D21" s="47">
        <v>0</v>
      </c>
      <c r="E21" s="37">
        <v>0</v>
      </c>
      <c r="F21" s="47">
        <v>0</v>
      </c>
      <c r="G21" s="37">
        <v>0</v>
      </c>
      <c r="H21" s="47">
        <v>0</v>
      </c>
      <c r="I21" s="37">
        <v>1</v>
      </c>
      <c r="J21" s="47">
        <v>5.0000000000000001E-3</v>
      </c>
      <c r="K21" s="37">
        <v>0</v>
      </c>
      <c r="L21" s="47">
        <v>0</v>
      </c>
    </row>
    <row r="22" spans="1:12" ht="30" x14ac:dyDescent="0.25">
      <c r="A22" s="93"/>
      <c r="B22" s="33" t="s">
        <v>109</v>
      </c>
      <c r="C22" s="37">
        <v>4</v>
      </c>
      <c r="D22" s="47">
        <v>1.9047619047619046E-2</v>
      </c>
      <c r="E22" s="37">
        <v>2</v>
      </c>
      <c r="F22" s="47">
        <v>1.1695906432748537E-2</v>
      </c>
      <c r="G22" s="37">
        <v>3</v>
      </c>
      <c r="H22" s="47">
        <v>1.9607843137254902E-2</v>
      </c>
      <c r="I22" s="37">
        <v>0</v>
      </c>
      <c r="J22" s="47">
        <v>0</v>
      </c>
      <c r="K22" s="37">
        <v>4</v>
      </c>
      <c r="L22" s="47">
        <v>1.9047619047619046E-2</v>
      </c>
    </row>
    <row r="23" spans="1:12" x14ac:dyDescent="0.25">
      <c r="A23" s="93"/>
      <c r="B23" s="33" t="s">
        <v>110</v>
      </c>
      <c r="C23" s="37">
        <v>2</v>
      </c>
      <c r="D23" s="47">
        <v>9.5238095238095229E-3</v>
      </c>
      <c r="E23" s="37">
        <v>1</v>
      </c>
      <c r="F23" s="47">
        <v>5.8479532163742687E-3</v>
      </c>
      <c r="G23" s="37">
        <v>2</v>
      </c>
      <c r="H23" s="47">
        <v>1.3071895424836602E-2</v>
      </c>
      <c r="I23" s="37">
        <v>1</v>
      </c>
      <c r="J23" s="47">
        <v>5.0000000000000001E-3</v>
      </c>
      <c r="K23" s="37">
        <v>2</v>
      </c>
      <c r="L23" s="47">
        <v>9.5238095238095229E-3</v>
      </c>
    </row>
    <row r="24" spans="1:12" x14ac:dyDescent="0.25">
      <c r="A24" s="32" t="s">
        <v>80</v>
      </c>
      <c r="B24" s="9" t="s">
        <v>81</v>
      </c>
      <c r="C24" s="91" t="s">
        <v>52</v>
      </c>
      <c r="D24" s="92"/>
      <c r="E24" s="91" t="s">
        <v>53</v>
      </c>
      <c r="F24" s="92"/>
      <c r="G24" s="91" t="s">
        <v>54</v>
      </c>
      <c r="H24" s="92"/>
      <c r="I24" s="91" t="s">
        <v>55</v>
      </c>
      <c r="J24" s="92"/>
      <c r="K24" s="91" t="s">
        <v>56</v>
      </c>
      <c r="L24" s="92"/>
    </row>
    <row r="25" spans="1:12" x14ac:dyDescent="0.25">
      <c r="A25" s="46" t="s">
        <v>111</v>
      </c>
      <c r="B25" s="33" t="s">
        <v>112</v>
      </c>
      <c r="C25" s="37">
        <v>1</v>
      </c>
      <c r="D25" s="47">
        <v>4.7619047619047615E-3</v>
      </c>
      <c r="E25" s="37">
        <v>1</v>
      </c>
      <c r="F25" s="47">
        <v>5.8479532163742687E-3</v>
      </c>
      <c r="G25" s="37">
        <v>0</v>
      </c>
      <c r="H25" s="47">
        <v>0</v>
      </c>
      <c r="I25" s="37">
        <v>0</v>
      </c>
      <c r="J25" s="47">
        <v>0</v>
      </c>
      <c r="K25" s="37">
        <v>1</v>
      </c>
      <c r="L25" s="47">
        <v>4.7619047619047615E-3</v>
      </c>
    </row>
    <row r="26" spans="1:12" x14ac:dyDescent="0.25">
      <c r="A26" s="93" t="s">
        <v>113</v>
      </c>
      <c r="B26" s="33" t="s">
        <v>114</v>
      </c>
      <c r="C26" s="37">
        <v>5</v>
      </c>
      <c r="D26" s="47">
        <v>2.3809523809523808E-2</v>
      </c>
      <c r="E26" s="37">
        <v>6</v>
      </c>
      <c r="F26" s="47">
        <v>3.5087719298245612E-2</v>
      </c>
      <c r="G26" s="37">
        <v>2</v>
      </c>
      <c r="H26" s="47">
        <v>1.3071895424836602E-2</v>
      </c>
      <c r="I26" s="37">
        <v>4</v>
      </c>
      <c r="J26" s="47">
        <v>0.02</v>
      </c>
      <c r="K26" s="37">
        <v>5</v>
      </c>
      <c r="L26" s="47">
        <v>2.3809523809523808E-2</v>
      </c>
    </row>
    <row r="27" spans="1:12" x14ac:dyDescent="0.25">
      <c r="A27" s="93"/>
      <c r="B27" s="33" t="s">
        <v>115</v>
      </c>
      <c r="C27" s="37">
        <v>0</v>
      </c>
      <c r="D27" s="47">
        <v>0</v>
      </c>
      <c r="E27" s="37">
        <v>0</v>
      </c>
      <c r="F27" s="47">
        <v>0</v>
      </c>
      <c r="G27" s="37">
        <v>0</v>
      </c>
      <c r="H27" s="47">
        <v>0</v>
      </c>
      <c r="I27" s="37">
        <v>1</v>
      </c>
      <c r="J27" s="47">
        <v>5.0000000000000001E-3</v>
      </c>
      <c r="K27" s="37">
        <v>0</v>
      </c>
      <c r="L27" s="47">
        <v>0</v>
      </c>
    </row>
    <row r="28" spans="1:12" ht="30" x14ac:dyDescent="0.25">
      <c r="A28" s="93"/>
      <c r="B28" s="33" t="s">
        <v>116</v>
      </c>
      <c r="C28" s="37">
        <v>6</v>
      </c>
      <c r="D28" s="47">
        <v>2.8571428571428571E-2</v>
      </c>
      <c r="E28" s="37">
        <v>14</v>
      </c>
      <c r="F28" s="47">
        <v>8.1871345029239762E-2</v>
      </c>
      <c r="G28" s="37">
        <v>3</v>
      </c>
      <c r="H28" s="47">
        <v>1.9607843137254902E-2</v>
      </c>
      <c r="I28" s="37">
        <v>6</v>
      </c>
      <c r="J28" s="47">
        <v>0.03</v>
      </c>
      <c r="K28" s="37">
        <v>6</v>
      </c>
      <c r="L28" s="47">
        <v>2.8571428571428571E-2</v>
      </c>
    </row>
    <row r="29" spans="1:12" x14ac:dyDescent="0.25">
      <c r="A29" s="46" t="s">
        <v>117</v>
      </c>
      <c r="B29" s="33" t="s">
        <v>118</v>
      </c>
      <c r="C29" s="37">
        <v>9</v>
      </c>
      <c r="D29" s="47">
        <v>4.2857142857142858E-2</v>
      </c>
      <c r="E29" s="37">
        <v>2</v>
      </c>
      <c r="F29" s="47">
        <v>1.1695906432748537E-2</v>
      </c>
      <c r="G29" s="37">
        <v>3</v>
      </c>
      <c r="H29" s="47">
        <v>1.9607843137254902E-2</v>
      </c>
      <c r="I29" s="37">
        <v>2</v>
      </c>
      <c r="J29" s="47">
        <v>0.01</v>
      </c>
      <c r="K29" s="37">
        <v>9</v>
      </c>
      <c r="L29" s="47">
        <v>4.2857142857142858E-2</v>
      </c>
    </row>
    <row r="30" spans="1:12" x14ac:dyDescent="0.25">
      <c r="A30" s="46" t="s">
        <v>119</v>
      </c>
      <c r="B30" s="33" t="s">
        <v>120</v>
      </c>
      <c r="C30" s="37">
        <v>3</v>
      </c>
      <c r="D30" s="47">
        <v>1.4285714285714285E-2</v>
      </c>
      <c r="E30" s="37">
        <v>10</v>
      </c>
      <c r="F30" s="47">
        <v>5.8479532163742694E-2</v>
      </c>
      <c r="G30" s="37">
        <v>7</v>
      </c>
      <c r="H30" s="47">
        <v>4.5751633986928102E-2</v>
      </c>
      <c r="I30" s="37">
        <v>3</v>
      </c>
      <c r="J30" s="47">
        <v>1.4999999999999999E-2</v>
      </c>
      <c r="K30" s="37">
        <v>3</v>
      </c>
      <c r="L30" s="47">
        <v>1.4285714285714285E-2</v>
      </c>
    </row>
    <row r="31" spans="1:12" ht="30" x14ac:dyDescent="0.25">
      <c r="A31" s="93" t="s">
        <v>121</v>
      </c>
      <c r="B31" s="33" t="s">
        <v>122</v>
      </c>
      <c r="C31" s="37">
        <v>1</v>
      </c>
      <c r="D31" s="47">
        <v>4.7619047619047615E-3</v>
      </c>
      <c r="E31" s="37">
        <v>0</v>
      </c>
      <c r="F31" s="47">
        <v>0</v>
      </c>
      <c r="G31" s="37">
        <v>0</v>
      </c>
      <c r="H31" s="47">
        <v>0</v>
      </c>
      <c r="I31" s="37">
        <v>2</v>
      </c>
      <c r="J31" s="47">
        <v>0.01</v>
      </c>
      <c r="K31" s="37">
        <v>1</v>
      </c>
      <c r="L31" s="47">
        <v>4.7619047619047615E-3</v>
      </c>
    </row>
    <row r="32" spans="1:12" x14ac:dyDescent="0.25">
      <c r="A32" s="93"/>
      <c r="B32" s="33" t="s">
        <v>123</v>
      </c>
      <c r="C32" s="37">
        <v>1</v>
      </c>
      <c r="D32" s="47">
        <v>4.7619047619047615E-3</v>
      </c>
      <c r="E32" s="37">
        <v>0</v>
      </c>
      <c r="F32" s="47">
        <v>0</v>
      </c>
      <c r="G32" s="37">
        <v>1</v>
      </c>
      <c r="H32" s="47">
        <v>6.5359477124183009E-3</v>
      </c>
      <c r="I32" s="37">
        <v>1</v>
      </c>
      <c r="J32" s="47">
        <v>5.0000000000000001E-3</v>
      </c>
      <c r="K32" s="37">
        <v>1</v>
      </c>
      <c r="L32" s="47">
        <v>4.7619047619047615E-3</v>
      </c>
    </row>
    <row r="33" spans="1:12" x14ac:dyDescent="0.25">
      <c r="A33" s="93"/>
      <c r="B33" s="33" t="s">
        <v>124</v>
      </c>
      <c r="C33" s="37">
        <v>3</v>
      </c>
      <c r="D33" s="47">
        <v>1.4285714285714285E-2</v>
      </c>
      <c r="E33" s="37">
        <v>0</v>
      </c>
      <c r="F33" s="47">
        <v>0</v>
      </c>
      <c r="G33" s="37">
        <v>2</v>
      </c>
      <c r="H33" s="47">
        <v>1.3071895424836602E-2</v>
      </c>
      <c r="I33" s="37">
        <v>7</v>
      </c>
      <c r="J33" s="47">
        <v>3.5000000000000003E-2</v>
      </c>
      <c r="K33" s="37">
        <v>3</v>
      </c>
      <c r="L33" s="47">
        <v>1.4285714285714285E-2</v>
      </c>
    </row>
    <row r="34" spans="1:12" x14ac:dyDescent="0.25">
      <c r="A34" s="93"/>
      <c r="B34" s="33" t="s">
        <v>125</v>
      </c>
      <c r="C34" s="37">
        <v>3</v>
      </c>
      <c r="D34" s="47">
        <v>1.4285714285714285E-2</v>
      </c>
      <c r="E34" s="37">
        <v>0</v>
      </c>
      <c r="F34" s="47">
        <v>0</v>
      </c>
      <c r="G34" s="37">
        <v>1</v>
      </c>
      <c r="H34" s="47">
        <v>6.5359477124183009E-3</v>
      </c>
      <c r="I34" s="37">
        <v>2</v>
      </c>
      <c r="J34" s="47">
        <v>0.01</v>
      </c>
      <c r="K34" s="37">
        <v>3</v>
      </c>
      <c r="L34" s="47">
        <v>1.4285714285714285E-2</v>
      </c>
    </row>
    <row r="35" spans="1:12" ht="30" x14ac:dyDescent="0.25">
      <c r="A35" s="93"/>
      <c r="B35" s="33" t="s">
        <v>126</v>
      </c>
      <c r="C35" s="37">
        <v>0</v>
      </c>
      <c r="D35" s="47">
        <v>0</v>
      </c>
      <c r="E35" s="37">
        <v>0</v>
      </c>
      <c r="F35" s="47">
        <v>0</v>
      </c>
      <c r="G35" s="37">
        <v>1</v>
      </c>
      <c r="H35" s="47">
        <v>6.5359477124183009E-3</v>
      </c>
      <c r="I35" s="37">
        <v>0</v>
      </c>
      <c r="J35" s="47">
        <v>0</v>
      </c>
      <c r="K35" s="37">
        <v>0</v>
      </c>
      <c r="L35" s="47">
        <v>0</v>
      </c>
    </row>
    <row r="36" spans="1:12" ht="30" x14ac:dyDescent="0.25">
      <c r="A36" s="93"/>
      <c r="B36" s="33" t="s">
        <v>127</v>
      </c>
      <c r="C36" s="37">
        <v>3</v>
      </c>
      <c r="D36" s="47">
        <v>1.4285714285714285E-2</v>
      </c>
      <c r="E36" s="37">
        <v>1</v>
      </c>
      <c r="F36" s="47">
        <v>5.8479532163742687E-3</v>
      </c>
      <c r="G36" s="37">
        <v>1</v>
      </c>
      <c r="H36" s="47">
        <v>6.5359477124183009E-3</v>
      </c>
      <c r="I36" s="37">
        <v>3</v>
      </c>
      <c r="J36" s="47">
        <v>1.4999999999999999E-2</v>
      </c>
      <c r="K36" s="37">
        <v>3</v>
      </c>
      <c r="L36" s="47">
        <v>1.4285714285714285E-2</v>
      </c>
    </row>
    <row r="37" spans="1:12" ht="30" x14ac:dyDescent="0.25">
      <c r="A37" s="93"/>
      <c r="B37" s="33" t="s">
        <v>128</v>
      </c>
      <c r="C37" s="37">
        <v>3</v>
      </c>
      <c r="D37" s="47">
        <v>1.4285714285714285E-2</v>
      </c>
      <c r="E37" s="37">
        <v>0</v>
      </c>
      <c r="F37" s="47">
        <v>0</v>
      </c>
      <c r="G37" s="37">
        <v>2</v>
      </c>
      <c r="H37" s="47">
        <v>1.3071895424836602E-2</v>
      </c>
      <c r="I37" s="37">
        <v>2</v>
      </c>
      <c r="J37" s="47">
        <v>0.01</v>
      </c>
      <c r="K37" s="37">
        <v>3</v>
      </c>
      <c r="L37" s="47">
        <v>1.4285714285714285E-2</v>
      </c>
    </row>
    <row r="38" spans="1:12" ht="30" x14ac:dyDescent="0.25">
      <c r="A38" s="93"/>
      <c r="B38" s="33" t="s">
        <v>129</v>
      </c>
      <c r="C38" s="37">
        <v>4</v>
      </c>
      <c r="D38" s="47">
        <v>1.9047619047619046E-2</v>
      </c>
      <c r="E38" s="37">
        <v>0</v>
      </c>
      <c r="F38" s="47">
        <v>0</v>
      </c>
      <c r="G38" s="37">
        <v>0</v>
      </c>
      <c r="H38" s="47">
        <v>0</v>
      </c>
      <c r="I38" s="37">
        <v>5</v>
      </c>
      <c r="J38" s="47">
        <v>2.5000000000000001E-2</v>
      </c>
      <c r="K38" s="37">
        <v>4</v>
      </c>
      <c r="L38" s="47">
        <v>1.9047619047619046E-2</v>
      </c>
    </row>
    <row r="39" spans="1:12" x14ac:dyDescent="0.25">
      <c r="A39" s="93" t="s">
        <v>130</v>
      </c>
      <c r="B39" s="33" t="s">
        <v>131</v>
      </c>
      <c r="C39" s="37">
        <v>0</v>
      </c>
      <c r="D39" s="47">
        <v>0</v>
      </c>
      <c r="E39" s="37">
        <v>0</v>
      </c>
      <c r="F39" s="47">
        <v>0</v>
      </c>
      <c r="G39" s="37">
        <v>1</v>
      </c>
      <c r="H39" s="47">
        <v>6.5359477124183009E-3</v>
      </c>
      <c r="I39" s="37">
        <v>2</v>
      </c>
      <c r="J39" s="47">
        <v>0.01</v>
      </c>
      <c r="K39" s="37">
        <v>0</v>
      </c>
      <c r="L39" s="47">
        <v>0</v>
      </c>
    </row>
    <row r="40" spans="1:12" x14ac:dyDescent="0.25">
      <c r="A40" s="93"/>
      <c r="B40" s="33" t="s">
        <v>132</v>
      </c>
      <c r="C40" s="37">
        <v>2</v>
      </c>
      <c r="D40" s="47">
        <v>9.5238095238095229E-3</v>
      </c>
      <c r="E40" s="37">
        <v>0</v>
      </c>
      <c r="F40" s="47">
        <v>0</v>
      </c>
      <c r="G40" s="37">
        <v>0</v>
      </c>
      <c r="H40" s="47">
        <v>0</v>
      </c>
      <c r="I40" s="37">
        <v>1</v>
      </c>
      <c r="J40" s="47">
        <v>5.0000000000000001E-3</v>
      </c>
      <c r="K40" s="37">
        <v>2</v>
      </c>
      <c r="L40" s="47">
        <v>9.5238095238095229E-3</v>
      </c>
    </row>
    <row r="41" spans="1:12" x14ac:dyDescent="0.25">
      <c r="A41" s="46" t="s">
        <v>133</v>
      </c>
      <c r="B41" s="33" t="s">
        <v>134</v>
      </c>
      <c r="C41" s="37">
        <v>4</v>
      </c>
      <c r="D41" s="47">
        <v>1.9047619047619046E-2</v>
      </c>
      <c r="E41" s="37">
        <v>1</v>
      </c>
      <c r="F41" s="47">
        <v>5.8479532163742687E-3</v>
      </c>
      <c r="G41" s="37">
        <v>2</v>
      </c>
      <c r="H41" s="47">
        <v>1.3071895424836602E-2</v>
      </c>
      <c r="I41" s="37">
        <v>2</v>
      </c>
      <c r="J41" s="47">
        <v>0.01</v>
      </c>
      <c r="K41" s="37">
        <v>4</v>
      </c>
      <c r="L41" s="47">
        <v>1.9047619047619046E-2</v>
      </c>
    </row>
    <row r="42" spans="1:12" x14ac:dyDescent="0.25">
      <c r="A42" s="93" t="s">
        <v>135</v>
      </c>
      <c r="B42" s="33" t="s">
        <v>136</v>
      </c>
      <c r="C42" s="37">
        <v>15</v>
      </c>
      <c r="D42" s="47">
        <v>7.1428571428571438E-2</v>
      </c>
      <c r="E42" s="37">
        <v>26</v>
      </c>
      <c r="F42" s="47">
        <v>0.15204678362573099</v>
      </c>
      <c r="G42" s="37">
        <v>33</v>
      </c>
      <c r="H42" s="47">
        <v>0.21568627450980393</v>
      </c>
      <c r="I42" s="37">
        <v>47</v>
      </c>
      <c r="J42" s="47">
        <v>0.23499999999999999</v>
      </c>
      <c r="K42" s="37">
        <v>15</v>
      </c>
      <c r="L42" s="47">
        <v>7.1428571428571438E-2</v>
      </c>
    </row>
    <row r="43" spans="1:12" x14ac:dyDescent="0.25">
      <c r="A43" s="93"/>
      <c r="B43" s="33" t="s">
        <v>137</v>
      </c>
      <c r="C43" s="37">
        <v>2</v>
      </c>
      <c r="D43" s="47">
        <v>9.5238095238095229E-3</v>
      </c>
      <c r="E43" s="37">
        <v>2</v>
      </c>
      <c r="F43" s="47">
        <v>1.1695906432748537E-2</v>
      </c>
      <c r="G43" s="37">
        <v>0</v>
      </c>
      <c r="H43" s="47">
        <v>0</v>
      </c>
      <c r="I43" s="37">
        <v>2</v>
      </c>
      <c r="J43" s="47">
        <v>0.01</v>
      </c>
      <c r="K43" s="37">
        <v>2</v>
      </c>
      <c r="L43" s="47">
        <v>9.5238095238095229E-3</v>
      </c>
    </row>
    <row r="44" spans="1:12" ht="30" x14ac:dyDescent="0.25">
      <c r="A44" s="46" t="s">
        <v>138</v>
      </c>
      <c r="B44" s="33" t="s">
        <v>139</v>
      </c>
      <c r="C44" s="37">
        <v>1</v>
      </c>
      <c r="D44" s="47">
        <v>4.7619047619047615E-3</v>
      </c>
      <c r="E44" s="37">
        <v>7</v>
      </c>
      <c r="F44" s="47">
        <v>4.0935672514619881E-2</v>
      </c>
      <c r="G44" s="37">
        <v>4</v>
      </c>
      <c r="H44" s="47">
        <v>2.6143790849673203E-2</v>
      </c>
      <c r="I44" s="37">
        <v>10</v>
      </c>
      <c r="J44" s="47">
        <v>0.05</v>
      </c>
      <c r="K44" s="37">
        <v>1</v>
      </c>
      <c r="L44" s="47">
        <v>4.7619047619047615E-3</v>
      </c>
    </row>
    <row r="45" spans="1:12" x14ac:dyDescent="0.25">
      <c r="A45" s="32" t="s">
        <v>80</v>
      </c>
      <c r="B45" s="9" t="s">
        <v>81</v>
      </c>
      <c r="C45" s="91" t="s">
        <v>52</v>
      </c>
      <c r="D45" s="92"/>
      <c r="E45" s="91" t="s">
        <v>53</v>
      </c>
      <c r="F45" s="92"/>
      <c r="G45" s="91" t="s">
        <v>54</v>
      </c>
      <c r="H45" s="92"/>
      <c r="I45" s="91" t="s">
        <v>55</v>
      </c>
      <c r="J45" s="92"/>
      <c r="K45" s="91" t="s">
        <v>56</v>
      </c>
      <c r="L45" s="92"/>
    </row>
    <row r="46" spans="1:12" ht="30" x14ac:dyDescent="0.25">
      <c r="A46" s="93" t="s">
        <v>140</v>
      </c>
      <c r="B46" s="33" t="s">
        <v>141</v>
      </c>
      <c r="C46" s="37">
        <v>6</v>
      </c>
      <c r="D46" s="47">
        <v>2.8571428571428571E-2</v>
      </c>
      <c r="E46" s="37">
        <v>1</v>
      </c>
      <c r="F46" s="47">
        <v>5.8479532163742687E-3</v>
      </c>
      <c r="G46" s="37">
        <v>1</v>
      </c>
      <c r="H46" s="47">
        <v>6.5359477124183009E-3</v>
      </c>
      <c r="I46" s="37">
        <v>0</v>
      </c>
      <c r="J46" s="47">
        <v>0</v>
      </c>
      <c r="K46" s="37">
        <v>6</v>
      </c>
      <c r="L46" s="47">
        <v>2.8571428571428571E-2</v>
      </c>
    </row>
    <row r="47" spans="1:12" x14ac:dyDescent="0.25">
      <c r="A47" s="93"/>
      <c r="B47" s="33" t="s">
        <v>142</v>
      </c>
      <c r="C47" s="37">
        <v>8</v>
      </c>
      <c r="D47" s="47">
        <v>3.8095238095238092E-2</v>
      </c>
      <c r="E47" s="37">
        <v>4</v>
      </c>
      <c r="F47" s="47">
        <v>2.3391812865497075E-2</v>
      </c>
      <c r="G47" s="37">
        <v>2</v>
      </c>
      <c r="H47" s="47">
        <v>1.3071895424836602E-2</v>
      </c>
      <c r="I47" s="37">
        <v>2</v>
      </c>
      <c r="J47" s="47">
        <v>0.01</v>
      </c>
      <c r="K47" s="37">
        <v>8</v>
      </c>
      <c r="L47" s="47">
        <v>3.8095238095238092E-2</v>
      </c>
    </row>
    <row r="48" spans="1:12" ht="30" x14ac:dyDescent="0.25">
      <c r="A48" s="93"/>
      <c r="B48" s="33" t="s">
        <v>143</v>
      </c>
      <c r="C48" s="37">
        <v>10</v>
      </c>
      <c r="D48" s="47">
        <v>4.7619047619047616E-2</v>
      </c>
      <c r="E48" s="37">
        <v>9</v>
      </c>
      <c r="F48" s="47">
        <v>5.2631578947368425E-2</v>
      </c>
      <c r="G48" s="37">
        <v>3</v>
      </c>
      <c r="H48" s="47">
        <v>1.9607843137254902E-2</v>
      </c>
      <c r="I48" s="37">
        <v>7</v>
      </c>
      <c r="J48" s="47">
        <v>3.5000000000000003E-2</v>
      </c>
      <c r="K48" s="37">
        <v>10</v>
      </c>
      <c r="L48" s="47">
        <v>4.7619047619047616E-2</v>
      </c>
    </row>
    <row r="49" spans="1:12" x14ac:dyDescent="0.25">
      <c r="A49" s="93"/>
      <c r="B49" s="33" t="s">
        <v>144</v>
      </c>
      <c r="C49" s="37">
        <v>22</v>
      </c>
      <c r="D49" s="47">
        <v>0.10476190476190476</v>
      </c>
      <c r="E49" s="37">
        <v>7</v>
      </c>
      <c r="F49" s="47">
        <v>4.0935672514619881E-2</v>
      </c>
      <c r="G49" s="37">
        <v>3</v>
      </c>
      <c r="H49" s="47">
        <v>1.9607843137254902E-2</v>
      </c>
      <c r="I49" s="37">
        <v>2</v>
      </c>
      <c r="J49" s="47">
        <v>0.01</v>
      </c>
      <c r="K49" s="37">
        <v>22</v>
      </c>
      <c r="L49" s="47">
        <v>0.10476190476190476</v>
      </c>
    </row>
    <row r="50" spans="1:12" x14ac:dyDescent="0.25">
      <c r="A50" s="93"/>
      <c r="B50" s="33" t="s">
        <v>145</v>
      </c>
      <c r="C50" s="37">
        <v>12</v>
      </c>
      <c r="D50" s="47">
        <v>5.7142857142857141E-2</v>
      </c>
      <c r="E50" s="37">
        <v>9</v>
      </c>
      <c r="F50" s="47">
        <v>5.2631578947368425E-2</v>
      </c>
      <c r="G50" s="37">
        <v>7</v>
      </c>
      <c r="H50" s="47">
        <v>4.5751633986928102E-2</v>
      </c>
      <c r="I50" s="37">
        <v>8</v>
      </c>
      <c r="J50" s="47">
        <v>0.04</v>
      </c>
      <c r="K50" s="37">
        <v>12</v>
      </c>
      <c r="L50" s="47">
        <v>5.7142857142857141E-2</v>
      </c>
    </row>
    <row r="51" spans="1:12" ht="30" x14ac:dyDescent="0.25">
      <c r="A51" s="93"/>
      <c r="B51" s="33" t="s">
        <v>146</v>
      </c>
      <c r="C51" s="37">
        <v>0</v>
      </c>
      <c r="D51" s="47">
        <v>0</v>
      </c>
      <c r="E51" s="37">
        <v>1</v>
      </c>
      <c r="F51" s="47">
        <v>5.8479532163742687E-3</v>
      </c>
      <c r="G51" s="37">
        <v>2</v>
      </c>
      <c r="H51" s="47">
        <v>1.3071895424836602E-2</v>
      </c>
      <c r="I51" s="37">
        <v>3</v>
      </c>
      <c r="J51" s="47">
        <v>1.4999999999999999E-2</v>
      </c>
      <c r="K51" s="37">
        <v>0</v>
      </c>
      <c r="L51" s="47">
        <v>0</v>
      </c>
    </row>
    <row r="52" spans="1:12" x14ac:dyDescent="0.25">
      <c r="A52" s="93"/>
      <c r="B52" s="33" t="s">
        <v>147</v>
      </c>
      <c r="C52" s="37">
        <v>0</v>
      </c>
      <c r="D52" s="47">
        <v>0</v>
      </c>
      <c r="E52" s="37">
        <v>1</v>
      </c>
      <c r="F52" s="47">
        <v>5.8479532163742687E-3</v>
      </c>
      <c r="G52" s="37">
        <v>3</v>
      </c>
      <c r="H52" s="47">
        <v>1.9607843137254902E-2</v>
      </c>
      <c r="I52" s="37">
        <v>7</v>
      </c>
      <c r="J52" s="47">
        <v>3.5000000000000003E-2</v>
      </c>
      <c r="K52" s="37">
        <v>0</v>
      </c>
      <c r="L52" s="47">
        <v>0</v>
      </c>
    </row>
    <row r="53" spans="1:12" ht="30" x14ac:dyDescent="0.25">
      <c r="A53" s="93"/>
      <c r="B53" s="33" t="s">
        <v>148</v>
      </c>
      <c r="C53" s="37">
        <v>0</v>
      </c>
      <c r="D53" s="47">
        <v>0</v>
      </c>
      <c r="E53" s="37">
        <v>3</v>
      </c>
      <c r="F53" s="47">
        <v>1.7543859649122806E-2</v>
      </c>
      <c r="G53" s="37">
        <v>0</v>
      </c>
      <c r="H53" s="47">
        <v>0</v>
      </c>
      <c r="I53" s="37">
        <v>1</v>
      </c>
      <c r="J53" s="47">
        <v>5.0000000000000001E-3</v>
      </c>
      <c r="K53" s="37">
        <v>0</v>
      </c>
      <c r="L53" s="47">
        <v>0</v>
      </c>
    </row>
    <row r="54" spans="1:12" x14ac:dyDescent="0.25">
      <c r="A54" s="94" t="s">
        <v>149</v>
      </c>
      <c r="B54" s="94"/>
      <c r="C54" s="38">
        <f t="shared" ref="C54:L54" si="0">SUM(C3:C53)</f>
        <v>210</v>
      </c>
      <c r="D54" s="39">
        <f t="shared" si="0"/>
        <v>0.99999999999999944</v>
      </c>
      <c r="E54" s="38">
        <f t="shared" si="0"/>
        <v>171</v>
      </c>
      <c r="F54" s="39">
        <f t="shared" si="0"/>
        <v>1</v>
      </c>
      <c r="G54" s="38">
        <f t="shared" si="0"/>
        <v>153</v>
      </c>
      <c r="H54" s="39">
        <f t="shared" si="0"/>
        <v>0.99999999999999967</v>
      </c>
      <c r="I54" s="38">
        <f t="shared" si="0"/>
        <v>200</v>
      </c>
      <c r="J54" s="39">
        <f t="shared" si="0"/>
        <v>1.0000000000000004</v>
      </c>
      <c r="K54" s="38">
        <f t="shared" si="0"/>
        <v>210</v>
      </c>
      <c r="L54" s="39">
        <f t="shared" si="0"/>
        <v>0.99999999999999944</v>
      </c>
    </row>
  </sheetData>
  <mergeCells count="29">
    <mergeCell ref="A54:B54"/>
    <mergeCell ref="A6:A9"/>
    <mergeCell ref="A10:A11"/>
    <mergeCell ref="A12:A15"/>
    <mergeCell ref="A16:A17"/>
    <mergeCell ref="A18:A20"/>
    <mergeCell ref="A21:A23"/>
    <mergeCell ref="A26:A28"/>
    <mergeCell ref="A31:A38"/>
    <mergeCell ref="A39:A40"/>
    <mergeCell ref="A42:A43"/>
    <mergeCell ref="A46:A53"/>
    <mergeCell ref="A1:L1"/>
    <mergeCell ref="C24:D24"/>
    <mergeCell ref="E24:F24"/>
    <mergeCell ref="G24:H24"/>
    <mergeCell ref="I24:J24"/>
    <mergeCell ref="K24:L24"/>
    <mergeCell ref="C2:D2"/>
    <mergeCell ref="E2:F2"/>
    <mergeCell ref="G2:H2"/>
    <mergeCell ref="I2:J2"/>
    <mergeCell ref="K2:L2"/>
    <mergeCell ref="A3:A4"/>
    <mergeCell ref="C45:D45"/>
    <mergeCell ref="E45:F45"/>
    <mergeCell ref="G45:H45"/>
    <mergeCell ref="I45:J45"/>
    <mergeCell ref="K45:L45"/>
  </mergeCells>
  <pageMargins left="0.7" right="0.7" top="0.75" bottom="0.75" header="0.3" footer="0.3"/>
  <pageSetup orientation="landscape" verticalDpi="1200" r:id="rId1"/>
  <headerFooter>
    <oddHeader>&amp;CCuyamaca College Program Review 2017-2018</oddHeader>
    <oddFooter>&amp;CInstitutional Effectiveness, Success, and Equity Office (September 2017)</oddFooter>
  </headerFooter>
  <rowBreaks count="2" manualBreakCount="2">
    <brk id="23" max="16383" man="1"/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view="pageLayout" zoomScaleNormal="100" workbookViewId="0">
      <selection sqref="A1:L1"/>
    </sheetView>
  </sheetViews>
  <sheetFormatPr defaultColWidth="4" defaultRowHeight="15" x14ac:dyDescent="0.25"/>
  <cols>
    <col min="1" max="1" width="12.140625" style="45" customWidth="1"/>
    <col min="2" max="2" width="35.85546875" style="35" customWidth="1"/>
    <col min="3" max="12" width="9" style="10" customWidth="1"/>
  </cols>
  <sheetData>
    <row r="1" spans="1:12" ht="31.5" customHeight="1" x14ac:dyDescent="0.25">
      <c r="A1" s="88" t="s">
        <v>257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" t="s">
        <v>80</v>
      </c>
      <c r="B2" s="72" t="s">
        <v>81</v>
      </c>
      <c r="C2" s="91" t="s">
        <v>52</v>
      </c>
      <c r="D2" s="92"/>
      <c r="E2" s="91" t="s">
        <v>53</v>
      </c>
      <c r="F2" s="92"/>
      <c r="G2" s="91" t="s">
        <v>54</v>
      </c>
      <c r="H2" s="92"/>
      <c r="I2" s="91" t="s">
        <v>55</v>
      </c>
      <c r="J2" s="92"/>
      <c r="K2" s="91" t="s">
        <v>56</v>
      </c>
      <c r="L2" s="92"/>
    </row>
    <row r="3" spans="1:12" x14ac:dyDescent="0.25">
      <c r="A3" s="44" t="s">
        <v>82</v>
      </c>
      <c r="B3" s="36" t="s">
        <v>83</v>
      </c>
      <c r="C3" s="40">
        <v>10</v>
      </c>
      <c r="D3" s="47">
        <v>1.6556291390728478E-2</v>
      </c>
      <c r="E3" s="40">
        <v>11</v>
      </c>
      <c r="F3" s="47">
        <v>1.5602836879432624E-2</v>
      </c>
      <c r="G3" s="40">
        <v>13</v>
      </c>
      <c r="H3" s="47">
        <v>1.8030513176144247E-2</v>
      </c>
      <c r="I3" s="40">
        <v>14</v>
      </c>
      <c r="J3" s="47">
        <v>1.7879948914431672E-2</v>
      </c>
      <c r="K3" s="40">
        <v>8</v>
      </c>
      <c r="L3" s="47">
        <v>9.4562647754137114E-3</v>
      </c>
    </row>
    <row r="4" spans="1:12" x14ac:dyDescent="0.25">
      <c r="A4" s="44" t="s">
        <v>151</v>
      </c>
      <c r="B4" s="36" t="s">
        <v>152</v>
      </c>
      <c r="C4" s="40">
        <v>0</v>
      </c>
      <c r="D4" s="47">
        <v>0</v>
      </c>
      <c r="E4" s="40">
        <v>0</v>
      </c>
      <c r="F4" s="47">
        <v>0</v>
      </c>
      <c r="G4" s="40">
        <v>0</v>
      </c>
      <c r="H4" s="47">
        <v>0</v>
      </c>
      <c r="I4" s="40">
        <v>0</v>
      </c>
      <c r="J4" s="47">
        <v>0</v>
      </c>
      <c r="K4" s="40">
        <v>3</v>
      </c>
      <c r="L4" s="47">
        <v>3.5460992907801418E-3</v>
      </c>
    </row>
    <row r="5" spans="1:12" x14ac:dyDescent="0.25">
      <c r="A5" s="99" t="s">
        <v>153</v>
      </c>
      <c r="B5" s="36" t="s">
        <v>154</v>
      </c>
      <c r="C5" s="40">
        <v>3</v>
      </c>
      <c r="D5" s="47">
        <v>4.9668874172185433E-3</v>
      </c>
      <c r="E5" s="40">
        <v>7</v>
      </c>
      <c r="F5" s="47">
        <v>9.9290780141843976E-3</v>
      </c>
      <c r="G5" s="40">
        <v>8</v>
      </c>
      <c r="H5" s="47">
        <v>1.1095700416088766E-2</v>
      </c>
      <c r="I5" s="40">
        <v>4</v>
      </c>
      <c r="J5" s="47">
        <v>5.108556832694764E-3</v>
      </c>
      <c r="K5" s="40">
        <v>2</v>
      </c>
      <c r="L5" s="47">
        <v>2.3640661938534278E-3</v>
      </c>
    </row>
    <row r="6" spans="1:12" x14ac:dyDescent="0.25">
      <c r="A6" s="100"/>
      <c r="B6" s="36" t="s">
        <v>155</v>
      </c>
      <c r="C6" s="40">
        <v>2</v>
      </c>
      <c r="D6" s="47">
        <v>3.3112582781456958E-3</v>
      </c>
      <c r="E6" s="40">
        <v>2</v>
      </c>
      <c r="F6" s="47">
        <v>2.8368794326241137E-3</v>
      </c>
      <c r="G6" s="40">
        <v>2</v>
      </c>
      <c r="H6" s="47">
        <v>2.7739251040221915E-3</v>
      </c>
      <c r="I6" s="40">
        <v>4</v>
      </c>
      <c r="J6" s="47">
        <v>5.108556832694764E-3</v>
      </c>
      <c r="K6" s="40">
        <v>1</v>
      </c>
      <c r="L6" s="47">
        <v>1.1820330969267139E-3</v>
      </c>
    </row>
    <row r="7" spans="1:12" x14ac:dyDescent="0.25">
      <c r="A7" s="99" t="s">
        <v>87</v>
      </c>
      <c r="B7" s="36" t="s">
        <v>88</v>
      </c>
      <c r="C7" s="40">
        <v>4</v>
      </c>
      <c r="D7" s="47">
        <v>6.6225165562913916E-3</v>
      </c>
      <c r="E7" s="40">
        <v>4</v>
      </c>
      <c r="F7" s="47">
        <v>5.6737588652482273E-3</v>
      </c>
      <c r="G7" s="40">
        <v>8</v>
      </c>
      <c r="H7" s="47">
        <v>1.1095700416088766E-2</v>
      </c>
      <c r="I7" s="40">
        <v>4</v>
      </c>
      <c r="J7" s="47">
        <v>5.108556832694764E-3</v>
      </c>
      <c r="K7" s="40">
        <v>17</v>
      </c>
      <c r="L7" s="47">
        <v>2.0094562647754138E-2</v>
      </c>
    </row>
    <row r="8" spans="1:12" x14ac:dyDescent="0.25">
      <c r="A8" s="101"/>
      <c r="B8" s="36" t="s">
        <v>156</v>
      </c>
      <c r="C8" s="40">
        <v>0</v>
      </c>
      <c r="D8" s="47">
        <v>0</v>
      </c>
      <c r="E8" s="40">
        <v>0</v>
      </c>
      <c r="F8" s="47">
        <v>0</v>
      </c>
      <c r="G8" s="40">
        <v>1</v>
      </c>
      <c r="H8" s="47">
        <v>1.3869625520110957E-3</v>
      </c>
      <c r="I8" s="40">
        <v>5</v>
      </c>
      <c r="J8" s="47">
        <v>6.3856960408684551E-3</v>
      </c>
      <c r="K8" s="40">
        <v>1</v>
      </c>
      <c r="L8" s="47">
        <v>1.1820330969267139E-3</v>
      </c>
    </row>
    <row r="9" spans="1:12" x14ac:dyDescent="0.25">
      <c r="A9" s="100"/>
      <c r="B9" s="36" t="s">
        <v>157</v>
      </c>
      <c r="C9" s="40">
        <v>0</v>
      </c>
      <c r="D9" s="47">
        <v>0</v>
      </c>
      <c r="E9" s="40">
        <v>2</v>
      </c>
      <c r="F9" s="47">
        <v>2.8368794326241137E-3</v>
      </c>
      <c r="G9" s="40">
        <v>2</v>
      </c>
      <c r="H9" s="47">
        <v>2.7739251040221915E-3</v>
      </c>
      <c r="I9" s="40">
        <v>0</v>
      </c>
      <c r="J9" s="47">
        <v>0</v>
      </c>
      <c r="K9" s="40">
        <v>2</v>
      </c>
      <c r="L9" s="47">
        <v>2.3640661938534278E-3</v>
      </c>
    </row>
    <row r="10" spans="1:12" x14ac:dyDescent="0.25">
      <c r="A10" s="99" t="s">
        <v>158</v>
      </c>
      <c r="B10" s="36" t="s">
        <v>159</v>
      </c>
      <c r="C10" s="40">
        <v>2</v>
      </c>
      <c r="D10" s="47">
        <v>3.3112582781456958E-3</v>
      </c>
      <c r="E10" s="40">
        <v>0</v>
      </c>
      <c r="F10" s="47">
        <v>0</v>
      </c>
      <c r="G10" s="40">
        <v>1</v>
      </c>
      <c r="H10" s="47">
        <v>1.3869625520110957E-3</v>
      </c>
      <c r="I10" s="40">
        <v>5</v>
      </c>
      <c r="J10" s="47">
        <v>6.3856960408684551E-3</v>
      </c>
      <c r="K10" s="40">
        <v>6</v>
      </c>
      <c r="L10" s="47">
        <v>7.0921985815602835E-3</v>
      </c>
    </row>
    <row r="11" spans="1:12" x14ac:dyDescent="0.25">
      <c r="A11" s="100"/>
      <c r="B11" s="36" t="s">
        <v>160</v>
      </c>
      <c r="C11" s="40">
        <v>0</v>
      </c>
      <c r="D11" s="47">
        <v>0</v>
      </c>
      <c r="E11" s="40">
        <v>0</v>
      </c>
      <c r="F11" s="47">
        <v>0</v>
      </c>
      <c r="G11" s="40">
        <v>9</v>
      </c>
      <c r="H11" s="47">
        <v>1.2482662968099861E-2</v>
      </c>
      <c r="I11" s="40">
        <v>17</v>
      </c>
      <c r="J11" s="47">
        <v>2.1711366538952746E-2</v>
      </c>
      <c r="K11" s="40">
        <v>24</v>
      </c>
      <c r="L11" s="47">
        <v>2.8368794326241134E-2</v>
      </c>
    </row>
    <row r="12" spans="1:12" x14ac:dyDescent="0.25">
      <c r="A12" s="99" t="s">
        <v>92</v>
      </c>
      <c r="B12" s="36" t="s">
        <v>93</v>
      </c>
      <c r="C12" s="40">
        <v>1</v>
      </c>
      <c r="D12" s="47">
        <v>1.6556291390728479E-3</v>
      </c>
      <c r="E12" s="40">
        <v>3</v>
      </c>
      <c r="F12" s="47">
        <v>4.2553191489361703E-3</v>
      </c>
      <c r="G12" s="40">
        <v>2</v>
      </c>
      <c r="H12" s="47">
        <v>2.7739251040221915E-3</v>
      </c>
      <c r="I12" s="40">
        <v>2</v>
      </c>
      <c r="J12" s="47">
        <v>2.554278416347382E-3</v>
      </c>
      <c r="K12" s="40">
        <v>7</v>
      </c>
      <c r="L12" s="47">
        <v>8.2742316784869974E-3</v>
      </c>
    </row>
    <row r="13" spans="1:12" x14ac:dyDescent="0.25">
      <c r="A13" s="101"/>
      <c r="B13" s="36" t="s">
        <v>94</v>
      </c>
      <c r="C13" s="40">
        <v>2</v>
      </c>
      <c r="D13" s="47">
        <v>3.3112582781456958E-3</v>
      </c>
      <c r="E13" s="40">
        <v>6</v>
      </c>
      <c r="F13" s="47">
        <v>8.5106382978723406E-3</v>
      </c>
      <c r="G13" s="40">
        <v>0</v>
      </c>
      <c r="H13" s="47">
        <v>0</v>
      </c>
      <c r="I13" s="40">
        <v>1</v>
      </c>
      <c r="J13" s="47">
        <v>1.277139208173691E-3</v>
      </c>
      <c r="K13" s="40">
        <v>4</v>
      </c>
      <c r="L13" s="47">
        <v>4.7281323877068557E-3</v>
      </c>
    </row>
    <row r="14" spans="1:12" x14ac:dyDescent="0.25">
      <c r="A14" s="100"/>
      <c r="B14" s="36" t="s">
        <v>161</v>
      </c>
      <c r="C14" s="40">
        <v>0</v>
      </c>
      <c r="D14" s="47">
        <v>0</v>
      </c>
      <c r="E14" s="40">
        <v>0</v>
      </c>
      <c r="F14" s="47">
        <v>0</v>
      </c>
      <c r="G14" s="40">
        <v>0</v>
      </c>
      <c r="H14" s="47">
        <v>0</v>
      </c>
      <c r="I14" s="40">
        <v>1</v>
      </c>
      <c r="J14" s="47">
        <v>1.277139208173691E-3</v>
      </c>
      <c r="K14" s="40">
        <v>1</v>
      </c>
      <c r="L14" s="47">
        <v>1.1820330969267139E-3</v>
      </c>
    </row>
    <row r="15" spans="1:12" x14ac:dyDescent="0.25">
      <c r="A15" s="99" t="s">
        <v>95</v>
      </c>
      <c r="B15" s="36" t="s">
        <v>96</v>
      </c>
      <c r="C15" s="40">
        <v>53</v>
      </c>
      <c r="D15" s="47">
        <v>8.7748344370860917E-2</v>
      </c>
      <c r="E15" s="40">
        <v>36</v>
      </c>
      <c r="F15" s="47">
        <v>5.1063829787234047E-2</v>
      </c>
      <c r="G15" s="40">
        <v>23</v>
      </c>
      <c r="H15" s="47">
        <v>3.1900138696255201E-2</v>
      </c>
      <c r="I15" s="40">
        <v>16</v>
      </c>
      <c r="J15" s="47">
        <v>2.0434227330779056E-2</v>
      </c>
      <c r="K15" s="40">
        <v>29</v>
      </c>
      <c r="L15" s="47">
        <v>3.4278959810874705E-2</v>
      </c>
    </row>
    <row r="16" spans="1:12" x14ac:dyDescent="0.25">
      <c r="A16" s="101"/>
      <c r="B16" s="36" t="s">
        <v>97</v>
      </c>
      <c r="C16" s="40">
        <v>1</v>
      </c>
      <c r="D16" s="47">
        <v>1.6556291390728479E-3</v>
      </c>
      <c r="E16" s="40">
        <v>1</v>
      </c>
      <c r="F16" s="47">
        <v>1.4184397163120568E-3</v>
      </c>
      <c r="G16" s="40">
        <v>1</v>
      </c>
      <c r="H16" s="47">
        <v>1.3869625520110957E-3</v>
      </c>
      <c r="I16" s="40">
        <v>1</v>
      </c>
      <c r="J16" s="47">
        <v>1.277139208173691E-3</v>
      </c>
      <c r="K16" s="40">
        <v>3</v>
      </c>
      <c r="L16" s="47">
        <v>3.5460992907801418E-3</v>
      </c>
    </row>
    <row r="17" spans="1:12" ht="30" x14ac:dyDescent="0.25">
      <c r="A17" s="101"/>
      <c r="B17" s="36" t="s">
        <v>98</v>
      </c>
      <c r="C17" s="40">
        <v>3</v>
      </c>
      <c r="D17" s="47">
        <v>4.9668874172185433E-3</v>
      </c>
      <c r="E17" s="40">
        <v>6</v>
      </c>
      <c r="F17" s="47">
        <v>8.5106382978723406E-3</v>
      </c>
      <c r="G17" s="40">
        <v>3</v>
      </c>
      <c r="H17" s="47">
        <v>4.160887656033287E-3</v>
      </c>
      <c r="I17" s="40">
        <v>4</v>
      </c>
      <c r="J17" s="47">
        <v>5.108556832694764E-3</v>
      </c>
      <c r="K17" s="40">
        <v>2</v>
      </c>
      <c r="L17" s="47">
        <v>2.3640661938534278E-3</v>
      </c>
    </row>
    <row r="18" spans="1:12" x14ac:dyDescent="0.25">
      <c r="A18" s="100"/>
      <c r="B18" s="36" t="s">
        <v>99</v>
      </c>
      <c r="C18" s="40">
        <v>2</v>
      </c>
      <c r="D18" s="47">
        <v>3.3112582781456958E-3</v>
      </c>
      <c r="E18" s="40">
        <v>1</v>
      </c>
      <c r="F18" s="47">
        <v>1.4184397163120568E-3</v>
      </c>
      <c r="G18" s="40">
        <v>2</v>
      </c>
      <c r="H18" s="47">
        <v>2.7739251040221915E-3</v>
      </c>
      <c r="I18" s="40">
        <v>2</v>
      </c>
      <c r="J18" s="47">
        <v>2.554278416347382E-3</v>
      </c>
      <c r="K18" s="40">
        <v>5</v>
      </c>
      <c r="L18" s="47">
        <v>5.9101654846335696E-3</v>
      </c>
    </row>
    <row r="19" spans="1:12" x14ac:dyDescent="0.25">
      <c r="A19" s="99" t="s">
        <v>100</v>
      </c>
      <c r="B19" s="36" t="s">
        <v>101</v>
      </c>
      <c r="C19" s="40">
        <v>0</v>
      </c>
      <c r="D19" s="47">
        <v>0</v>
      </c>
      <c r="E19" s="40">
        <v>3</v>
      </c>
      <c r="F19" s="47">
        <v>4.2553191489361703E-3</v>
      </c>
      <c r="G19" s="40">
        <v>3</v>
      </c>
      <c r="H19" s="47">
        <v>4.160887656033287E-3</v>
      </c>
      <c r="I19" s="40">
        <v>0</v>
      </c>
      <c r="J19" s="47">
        <v>0</v>
      </c>
      <c r="K19" s="40">
        <v>4</v>
      </c>
      <c r="L19" s="47">
        <v>4.7281323877068557E-3</v>
      </c>
    </row>
    <row r="20" spans="1:12" x14ac:dyDescent="0.25">
      <c r="A20" s="100"/>
      <c r="B20" s="36" t="s">
        <v>102</v>
      </c>
      <c r="C20" s="40">
        <v>3</v>
      </c>
      <c r="D20" s="47">
        <v>4.9668874172185433E-3</v>
      </c>
      <c r="E20" s="40">
        <v>3</v>
      </c>
      <c r="F20" s="47">
        <v>4.2553191489361703E-3</v>
      </c>
      <c r="G20" s="40">
        <v>3</v>
      </c>
      <c r="H20" s="47">
        <v>4.160887656033287E-3</v>
      </c>
      <c r="I20" s="40">
        <v>2</v>
      </c>
      <c r="J20" s="47">
        <v>2.554278416347382E-3</v>
      </c>
      <c r="K20" s="40">
        <v>6</v>
      </c>
      <c r="L20" s="47">
        <v>7.0921985815602835E-3</v>
      </c>
    </row>
    <row r="21" spans="1:12" ht="30" x14ac:dyDescent="0.25">
      <c r="A21" s="99" t="s">
        <v>103</v>
      </c>
      <c r="B21" s="36" t="s">
        <v>104</v>
      </c>
      <c r="C21" s="40">
        <v>1</v>
      </c>
      <c r="D21" s="47">
        <v>1.6556291390728479E-3</v>
      </c>
      <c r="E21" s="40">
        <v>1</v>
      </c>
      <c r="F21" s="47">
        <v>1.4184397163120568E-3</v>
      </c>
      <c r="G21" s="40">
        <v>7</v>
      </c>
      <c r="H21" s="47">
        <v>9.7087378640776708E-3</v>
      </c>
      <c r="I21" s="40">
        <v>4</v>
      </c>
      <c r="J21" s="47">
        <v>5.108556832694764E-3</v>
      </c>
      <c r="K21" s="40">
        <v>2</v>
      </c>
      <c r="L21" s="47">
        <v>2.3640661938534278E-3</v>
      </c>
    </row>
    <row r="22" spans="1:12" ht="30" x14ac:dyDescent="0.25">
      <c r="A22" s="100"/>
      <c r="B22" s="36" t="s">
        <v>105</v>
      </c>
      <c r="C22" s="40">
        <v>18</v>
      </c>
      <c r="D22" s="47">
        <v>2.9801324503311258E-2</v>
      </c>
      <c r="E22" s="40">
        <v>17</v>
      </c>
      <c r="F22" s="47">
        <v>2.4113475177304965E-2</v>
      </c>
      <c r="G22" s="40">
        <v>23</v>
      </c>
      <c r="H22" s="47">
        <v>3.1900138696255201E-2</v>
      </c>
      <c r="I22" s="40">
        <v>27</v>
      </c>
      <c r="J22" s="47">
        <v>3.4482758620689655E-2</v>
      </c>
      <c r="K22" s="40">
        <v>19</v>
      </c>
      <c r="L22" s="47">
        <v>2.2458628841607563E-2</v>
      </c>
    </row>
    <row r="23" spans="1:12" x14ac:dyDescent="0.25">
      <c r="A23" s="44" t="s">
        <v>162</v>
      </c>
      <c r="B23" s="36" t="s">
        <v>163</v>
      </c>
      <c r="C23" s="40">
        <v>0</v>
      </c>
      <c r="D23" s="47">
        <v>0</v>
      </c>
      <c r="E23" s="40">
        <v>1</v>
      </c>
      <c r="F23" s="47">
        <v>1.4184397163120568E-3</v>
      </c>
      <c r="G23" s="40">
        <v>1</v>
      </c>
      <c r="H23" s="47">
        <v>1.3869625520110957E-3</v>
      </c>
      <c r="I23" s="40">
        <v>1</v>
      </c>
      <c r="J23" s="47">
        <v>1.277139208173691E-3</v>
      </c>
      <c r="K23" s="40">
        <v>1</v>
      </c>
      <c r="L23" s="47">
        <v>1.1820330969267139E-3</v>
      </c>
    </row>
    <row r="24" spans="1:12" x14ac:dyDescent="0.25">
      <c r="A24" s="43" t="s">
        <v>80</v>
      </c>
      <c r="B24" s="34" t="s">
        <v>81</v>
      </c>
      <c r="C24" s="95" t="s">
        <v>52</v>
      </c>
      <c r="D24" s="95"/>
      <c r="E24" s="95" t="s">
        <v>53</v>
      </c>
      <c r="F24" s="95"/>
      <c r="G24" s="95" t="s">
        <v>54</v>
      </c>
      <c r="H24" s="95"/>
      <c r="I24" s="95" t="s">
        <v>55</v>
      </c>
      <c r="J24" s="95"/>
      <c r="K24" s="95" t="s">
        <v>56</v>
      </c>
      <c r="L24" s="95"/>
    </row>
    <row r="25" spans="1:12" x14ac:dyDescent="0.25">
      <c r="A25" s="102" t="s">
        <v>107</v>
      </c>
      <c r="B25" s="36" t="s">
        <v>108</v>
      </c>
      <c r="C25" s="40">
        <v>0</v>
      </c>
      <c r="D25" s="47">
        <v>0</v>
      </c>
      <c r="E25" s="40">
        <v>1</v>
      </c>
      <c r="F25" s="47">
        <v>1.4184397163120568E-3</v>
      </c>
      <c r="G25" s="40">
        <v>1</v>
      </c>
      <c r="H25" s="47">
        <v>1.3869625520110957E-3</v>
      </c>
      <c r="I25" s="40">
        <v>2</v>
      </c>
      <c r="J25" s="47">
        <v>2.554278416347382E-3</v>
      </c>
      <c r="K25" s="40">
        <v>4</v>
      </c>
      <c r="L25" s="47">
        <v>4.7281323877068557E-3</v>
      </c>
    </row>
    <row r="26" spans="1:12" x14ac:dyDescent="0.25">
      <c r="A26" s="102"/>
      <c r="B26" s="36" t="s">
        <v>164</v>
      </c>
      <c r="C26" s="40">
        <v>0</v>
      </c>
      <c r="D26" s="47">
        <v>0</v>
      </c>
      <c r="E26" s="40">
        <v>0</v>
      </c>
      <c r="F26" s="47">
        <v>0</v>
      </c>
      <c r="G26" s="40">
        <v>0</v>
      </c>
      <c r="H26" s="47">
        <v>0</v>
      </c>
      <c r="I26" s="40">
        <v>0</v>
      </c>
      <c r="J26" s="47">
        <v>0</v>
      </c>
      <c r="K26" s="40">
        <v>3</v>
      </c>
      <c r="L26" s="47">
        <v>3.5460992907801418E-3</v>
      </c>
    </row>
    <row r="27" spans="1:12" x14ac:dyDescent="0.25">
      <c r="A27" s="102"/>
      <c r="B27" s="36" t="s">
        <v>109</v>
      </c>
      <c r="C27" s="40">
        <v>10</v>
      </c>
      <c r="D27" s="47">
        <v>1.6556291390728478E-2</v>
      </c>
      <c r="E27" s="40">
        <v>8</v>
      </c>
      <c r="F27" s="47">
        <v>1.1347517730496455E-2</v>
      </c>
      <c r="G27" s="40">
        <v>7</v>
      </c>
      <c r="H27" s="47">
        <v>9.7087378640776708E-3</v>
      </c>
      <c r="I27" s="40">
        <v>5</v>
      </c>
      <c r="J27" s="47">
        <v>6.3856960408684551E-3</v>
      </c>
      <c r="K27" s="40">
        <v>2</v>
      </c>
      <c r="L27" s="47">
        <v>2.3640661938534278E-3</v>
      </c>
    </row>
    <row r="28" spans="1:12" ht="30" x14ac:dyDescent="0.25">
      <c r="A28" s="102"/>
      <c r="B28" s="36" t="s">
        <v>165</v>
      </c>
      <c r="C28" s="40">
        <v>4</v>
      </c>
      <c r="D28" s="47">
        <v>6.6225165562913916E-3</v>
      </c>
      <c r="E28" s="40">
        <v>3</v>
      </c>
      <c r="F28" s="47">
        <v>4.2553191489361703E-3</v>
      </c>
      <c r="G28" s="40">
        <v>1</v>
      </c>
      <c r="H28" s="47">
        <v>1.3869625520110957E-3</v>
      </c>
      <c r="I28" s="40">
        <v>2</v>
      </c>
      <c r="J28" s="47">
        <v>2.554278416347382E-3</v>
      </c>
      <c r="K28" s="40">
        <v>1</v>
      </c>
      <c r="L28" s="47">
        <v>1.1820330969267139E-3</v>
      </c>
    </row>
    <row r="29" spans="1:12" x14ac:dyDescent="0.25">
      <c r="A29" s="102"/>
      <c r="B29" s="36" t="s">
        <v>110</v>
      </c>
      <c r="C29" s="40">
        <v>5</v>
      </c>
      <c r="D29" s="47">
        <v>8.2781456953642391E-3</v>
      </c>
      <c r="E29" s="40">
        <v>5</v>
      </c>
      <c r="F29" s="47">
        <v>7.0921985815602835E-3</v>
      </c>
      <c r="G29" s="40">
        <v>12</v>
      </c>
      <c r="H29" s="47">
        <v>1.6643550624133148E-2</v>
      </c>
      <c r="I29" s="40">
        <v>3</v>
      </c>
      <c r="J29" s="47">
        <v>3.831417624521073E-3</v>
      </c>
      <c r="K29" s="40">
        <v>5</v>
      </c>
      <c r="L29" s="47">
        <v>5.9101654846335696E-3</v>
      </c>
    </row>
    <row r="30" spans="1:12" x14ac:dyDescent="0.25">
      <c r="A30" s="44" t="s">
        <v>166</v>
      </c>
      <c r="B30" s="36" t="s">
        <v>167</v>
      </c>
      <c r="C30" s="40">
        <v>1</v>
      </c>
      <c r="D30" s="47">
        <v>1.6556291390728479E-3</v>
      </c>
      <c r="E30" s="40">
        <v>3</v>
      </c>
      <c r="F30" s="47">
        <v>4.2553191489361703E-3</v>
      </c>
      <c r="G30" s="40">
        <v>2</v>
      </c>
      <c r="H30" s="47">
        <v>2.7739251040221915E-3</v>
      </c>
      <c r="I30" s="40">
        <v>0</v>
      </c>
      <c r="J30" s="47">
        <v>0</v>
      </c>
      <c r="K30" s="40">
        <v>0</v>
      </c>
      <c r="L30" s="47">
        <v>0</v>
      </c>
    </row>
    <row r="31" spans="1:12" x14ac:dyDescent="0.25">
      <c r="A31" s="44" t="s">
        <v>168</v>
      </c>
      <c r="B31" s="36" t="s">
        <v>169</v>
      </c>
      <c r="C31" s="40">
        <v>0</v>
      </c>
      <c r="D31" s="47">
        <v>0</v>
      </c>
      <c r="E31" s="40">
        <v>1</v>
      </c>
      <c r="F31" s="47">
        <v>1.4184397163120568E-3</v>
      </c>
      <c r="G31" s="40">
        <v>1</v>
      </c>
      <c r="H31" s="47">
        <v>1.3869625520110957E-3</v>
      </c>
      <c r="I31" s="40">
        <v>0</v>
      </c>
      <c r="J31" s="47">
        <v>0</v>
      </c>
      <c r="K31" s="40">
        <v>0</v>
      </c>
      <c r="L31" s="47">
        <v>0</v>
      </c>
    </row>
    <row r="32" spans="1:12" x14ac:dyDescent="0.25">
      <c r="A32" s="44" t="s">
        <v>170</v>
      </c>
      <c r="B32" s="36" t="s">
        <v>171</v>
      </c>
      <c r="C32" s="40">
        <v>4</v>
      </c>
      <c r="D32" s="47">
        <v>6.6225165562913916E-3</v>
      </c>
      <c r="E32" s="40">
        <v>2</v>
      </c>
      <c r="F32" s="47">
        <v>2.8368794326241137E-3</v>
      </c>
      <c r="G32" s="40">
        <v>1</v>
      </c>
      <c r="H32" s="47">
        <v>1.3869625520110957E-3</v>
      </c>
      <c r="I32" s="40">
        <v>2</v>
      </c>
      <c r="J32" s="47">
        <v>2.554278416347382E-3</v>
      </c>
      <c r="K32" s="40">
        <v>1</v>
      </c>
      <c r="L32" s="47">
        <v>1.1820330969267139E-3</v>
      </c>
    </row>
    <row r="33" spans="1:12" x14ac:dyDescent="0.25">
      <c r="A33" s="44" t="s">
        <v>111</v>
      </c>
      <c r="B33" s="36" t="s">
        <v>112</v>
      </c>
      <c r="C33" s="40">
        <v>1</v>
      </c>
      <c r="D33" s="47">
        <v>1.6556291390728479E-3</v>
      </c>
      <c r="E33" s="40">
        <v>1</v>
      </c>
      <c r="F33" s="47">
        <v>1.4184397163120568E-3</v>
      </c>
      <c r="G33" s="40">
        <v>0</v>
      </c>
      <c r="H33" s="47">
        <v>0</v>
      </c>
      <c r="I33" s="40">
        <v>2</v>
      </c>
      <c r="J33" s="47">
        <v>2.554278416347382E-3</v>
      </c>
      <c r="K33" s="40">
        <v>0</v>
      </c>
      <c r="L33" s="47">
        <v>0</v>
      </c>
    </row>
    <row r="34" spans="1:12" x14ac:dyDescent="0.25">
      <c r="A34" s="102" t="s">
        <v>172</v>
      </c>
      <c r="B34" s="36" t="s">
        <v>173</v>
      </c>
      <c r="C34" s="40">
        <v>3</v>
      </c>
      <c r="D34" s="47">
        <v>4.9668874172185433E-3</v>
      </c>
      <c r="E34" s="40">
        <v>4</v>
      </c>
      <c r="F34" s="47">
        <v>5.6737588652482273E-3</v>
      </c>
      <c r="G34" s="40">
        <v>1</v>
      </c>
      <c r="H34" s="47">
        <v>1.3869625520110957E-3</v>
      </c>
      <c r="I34" s="40">
        <v>0</v>
      </c>
      <c r="J34" s="47">
        <v>0</v>
      </c>
      <c r="K34" s="40">
        <v>0</v>
      </c>
      <c r="L34" s="47">
        <v>0</v>
      </c>
    </row>
    <row r="35" spans="1:12" x14ac:dyDescent="0.25">
      <c r="A35" s="102"/>
      <c r="B35" s="36" t="s">
        <v>174</v>
      </c>
      <c r="C35" s="40">
        <v>1</v>
      </c>
      <c r="D35" s="47">
        <v>1.6556291390728479E-3</v>
      </c>
      <c r="E35" s="40">
        <v>1</v>
      </c>
      <c r="F35" s="47">
        <v>1.4184397163120568E-3</v>
      </c>
      <c r="G35" s="40">
        <v>0</v>
      </c>
      <c r="H35" s="47">
        <v>0</v>
      </c>
      <c r="I35" s="40">
        <v>0</v>
      </c>
      <c r="J35" s="47">
        <v>0</v>
      </c>
      <c r="K35" s="40">
        <v>0</v>
      </c>
      <c r="L35" s="47">
        <v>0</v>
      </c>
    </row>
    <row r="36" spans="1:12" ht="30" x14ac:dyDescent="0.25">
      <c r="A36" s="102"/>
      <c r="B36" s="36" t="s">
        <v>175</v>
      </c>
      <c r="C36" s="40">
        <v>0</v>
      </c>
      <c r="D36" s="47">
        <v>0</v>
      </c>
      <c r="E36" s="40">
        <v>1</v>
      </c>
      <c r="F36" s="47">
        <v>1.4184397163120568E-3</v>
      </c>
      <c r="G36" s="40">
        <v>0</v>
      </c>
      <c r="H36" s="47">
        <v>0</v>
      </c>
      <c r="I36" s="40">
        <v>2</v>
      </c>
      <c r="J36" s="47">
        <v>2.554278416347382E-3</v>
      </c>
      <c r="K36" s="40">
        <v>2</v>
      </c>
      <c r="L36" s="47">
        <v>2.3640661938534278E-3</v>
      </c>
    </row>
    <row r="37" spans="1:12" x14ac:dyDescent="0.25">
      <c r="A37" s="102" t="s">
        <v>113</v>
      </c>
      <c r="B37" s="36" t="s">
        <v>176</v>
      </c>
      <c r="C37" s="40">
        <v>6</v>
      </c>
      <c r="D37" s="47">
        <v>9.9337748344370865E-3</v>
      </c>
      <c r="E37" s="40">
        <v>5</v>
      </c>
      <c r="F37" s="47">
        <v>7.0921985815602835E-3</v>
      </c>
      <c r="G37" s="40">
        <v>5</v>
      </c>
      <c r="H37" s="47">
        <v>6.9348127600554789E-3</v>
      </c>
      <c r="I37" s="40">
        <v>4</v>
      </c>
      <c r="J37" s="47">
        <v>5.108556832694764E-3</v>
      </c>
      <c r="K37" s="40">
        <v>5</v>
      </c>
      <c r="L37" s="47">
        <v>5.9101654846335696E-3</v>
      </c>
    </row>
    <row r="38" spans="1:12" ht="30" x14ac:dyDescent="0.25">
      <c r="A38" s="102"/>
      <c r="B38" s="36" t="s">
        <v>177</v>
      </c>
      <c r="C38" s="40">
        <v>0</v>
      </c>
      <c r="D38" s="47">
        <v>0</v>
      </c>
      <c r="E38" s="40">
        <v>2</v>
      </c>
      <c r="F38" s="47">
        <v>2.8368794326241137E-3</v>
      </c>
      <c r="G38" s="40">
        <v>0</v>
      </c>
      <c r="H38" s="47">
        <v>0</v>
      </c>
      <c r="I38" s="40">
        <v>0</v>
      </c>
      <c r="J38" s="47">
        <v>0</v>
      </c>
      <c r="K38" s="40">
        <v>0</v>
      </c>
      <c r="L38" s="47">
        <v>0</v>
      </c>
    </row>
    <row r="39" spans="1:12" ht="30" x14ac:dyDescent="0.25">
      <c r="A39" s="102"/>
      <c r="B39" s="36" t="s">
        <v>178</v>
      </c>
      <c r="C39" s="40">
        <v>6</v>
      </c>
      <c r="D39" s="47">
        <v>9.9337748344370865E-3</v>
      </c>
      <c r="E39" s="40">
        <v>9</v>
      </c>
      <c r="F39" s="47">
        <v>1.2765957446808512E-2</v>
      </c>
      <c r="G39" s="40">
        <v>5</v>
      </c>
      <c r="H39" s="47">
        <v>6.9348127600554789E-3</v>
      </c>
      <c r="I39" s="40">
        <v>6</v>
      </c>
      <c r="J39" s="47">
        <v>7.6628352490421461E-3</v>
      </c>
      <c r="K39" s="40">
        <v>4</v>
      </c>
      <c r="L39" s="47">
        <v>4.7281323877068557E-3</v>
      </c>
    </row>
    <row r="40" spans="1:12" x14ac:dyDescent="0.25">
      <c r="A40" s="44" t="s">
        <v>179</v>
      </c>
      <c r="B40" s="36" t="s">
        <v>180</v>
      </c>
      <c r="C40" s="40">
        <v>3</v>
      </c>
      <c r="D40" s="47">
        <v>4.9668874172185433E-3</v>
      </c>
      <c r="E40" s="40">
        <v>2</v>
      </c>
      <c r="F40" s="47">
        <v>2.8368794326241137E-3</v>
      </c>
      <c r="G40" s="40">
        <v>3</v>
      </c>
      <c r="H40" s="47">
        <v>4.160887656033287E-3</v>
      </c>
      <c r="I40" s="40">
        <v>3</v>
      </c>
      <c r="J40" s="47">
        <v>3.831417624521073E-3</v>
      </c>
      <c r="K40" s="40">
        <v>3</v>
      </c>
      <c r="L40" s="47">
        <v>3.5460992907801418E-3</v>
      </c>
    </row>
    <row r="41" spans="1:12" x14ac:dyDescent="0.25">
      <c r="A41" s="44" t="s">
        <v>117</v>
      </c>
      <c r="B41" s="36" t="s">
        <v>118</v>
      </c>
      <c r="C41" s="40">
        <v>13</v>
      </c>
      <c r="D41" s="47">
        <v>2.1523178807947022E-2</v>
      </c>
      <c r="E41" s="40">
        <v>9</v>
      </c>
      <c r="F41" s="47">
        <v>1.2765957446808512E-2</v>
      </c>
      <c r="G41" s="40">
        <v>7</v>
      </c>
      <c r="H41" s="47">
        <v>9.7087378640776708E-3</v>
      </c>
      <c r="I41" s="40">
        <v>7</v>
      </c>
      <c r="J41" s="47">
        <v>8.9399744572158362E-3</v>
      </c>
      <c r="K41" s="40">
        <v>8</v>
      </c>
      <c r="L41" s="47">
        <v>9.4562647754137114E-3</v>
      </c>
    </row>
    <row r="42" spans="1:12" x14ac:dyDescent="0.25">
      <c r="A42" s="102" t="s">
        <v>181</v>
      </c>
      <c r="B42" s="36" t="s">
        <v>182</v>
      </c>
      <c r="C42" s="40">
        <v>3</v>
      </c>
      <c r="D42" s="47">
        <v>4.9668874172185433E-3</v>
      </c>
      <c r="E42" s="40">
        <v>3</v>
      </c>
      <c r="F42" s="47">
        <v>4.2553191489361703E-3</v>
      </c>
      <c r="G42" s="40">
        <v>1</v>
      </c>
      <c r="H42" s="47">
        <v>1.3869625520110957E-3</v>
      </c>
      <c r="I42" s="40">
        <v>1</v>
      </c>
      <c r="J42" s="47">
        <v>1.277139208173691E-3</v>
      </c>
      <c r="K42" s="40">
        <v>1</v>
      </c>
      <c r="L42" s="47">
        <v>1.1820330969267139E-3</v>
      </c>
    </row>
    <row r="43" spans="1:12" x14ac:dyDescent="0.25">
      <c r="A43" s="102"/>
      <c r="B43" s="36" t="s">
        <v>183</v>
      </c>
      <c r="C43" s="40">
        <v>1</v>
      </c>
      <c r="D43" s="47">
        <v>1.6556291390728479E-3</v>
      </c>
      <c r="E43" s="40">
        <v>0</v>
      </c>
      <c r="F43" s="47">
        <v>0</v>
      </c>
      <c r="G43" s="40">
        <v>1</v>
      </c>
      <c r="H43" s="47">
        <v>1.3869625520110957E-3</v>
      </c>
      <c r="I43" s="40">
        <v>0</v>
      </c>
      <c r="J43" s="47">
        <v>0</v>
      </c>
      <c r="K43" s="40">
        <v>0</v>
      </c>
      <c r="L43" s="47">
        <v>0</v>
      </c>
    </row>
    <row r="44" spans="1:12" x14ac:dyDescent="0.25">
      <c r="A44" s="43" t="s">
        <v>80</v>
      </c>
      <c r="B44" s="34" t="s">
        <v>81</v>
      </c>
      <c r="C44" s="95" t="s">
        <v>52</v>
      </c>
      <c r="D44" s="95"/>
      <c r="E44" s="95" t="s">
        <v>53</v>
      </c>
      <c r="F44" s="95"/>
      <c r="G44" s="95" t="s">
        <v>54</v>
      </c>
      <c r="H44" s="95"/>
      <c r="I44" s="95" t="s">
        <v>55</v>
      </c>
      <c r="J44" s="95"/>
      <c r="K44" s="95" t="s">
        <v>56</v>
      </c>
      <c r="L44" s="95"/>
    </row>
    <row r="45" spans="1:12" ht="30" x14ac:dyDescent="0.25">
      <c r="A45" s="102" t="s">
        <v>184</v>
      </c>
      <c r="B45" s="36" t="s">
        <v>185</v>
      </c>
      <c r="C45" s="40">
        <v>16</v>
      </c>
      <c r="D45" s="47">
        <v>2.6490066225165566E-2</v>
      </c>
      <c r="E45" s="40">
        <v>14</v>
      </c>
      <c r="F45" s="47">
        <v>1.9858156028368795E-2</v>
      </c>
      <c r="G45" s="40">
        <v>15</v>
      </c>
      <c r="H45" s="47">
        <v>2.0804438280166437E-2</v>
      </c>
      <c r="I45" s="40">
        <v>8</v>
      </c>
      <c r="J45" s="47">
        <v>1.0217113665389528E-2</v>
      </c>
      <c r="K45" s="40">
        <v>15</v>
      </c>
      <c r="L45" s="47">
        <v>1.7730496453900707E-2</v>
      </c>
    </row>
    <row r="46" spans="1:12" ht="30" x14ac:dyDescent="0.25">
      <c r="A46" s="102"/>
      <c r="B46" s="36" t="s">
        <v>186</v>
      </c>
      <c r="C46" s="40">
        <v>11</v>
      </c>
      <c r="D46" s="47">
        <v>1.8211920529801324E-2</v>
      </c>
      <c r="E46" s="40">
        <v>9</v>
      </c>
      <c r="F46" s="47">
        <v>1.2765957446808512E-2</v>
      </c>
      <c r="G46" s="40">
        <v>14</v>
      </c>
      <c r="H46" s="47">
        <v>1.9417475728155342E-2</v>
      </c>
      <c r="I46" s="40">
        <v>15</v>
      </c>
      <c r="J46" s="47">
        <v>1.9157088122605363E-2</v>
      </c>
      <c r="K46" s="40">
        <v>11</v>
      </c>
      <c r="L46" s="47">
        <v>1.3002364066193855E-2</v>
      </c>
    </row>
    <row r="47" spans="1:12" ht="30" x14ac:dyDescent="0.25">
      <c r="A47" s="102"/>
      <c r="B47" s="36" t="s">
        <v>187</v>
      </c>
      <c r="C47" s="40">
        <v>14</v>
      </c>
      <c r="D47" s="47">
        <v>2.3178807947019864E-2</v>
      </c>
      <c r="E47" s="40">
        <v>20</v>
      </c>
      <c r="F47" s="47">
        <v>2.8368794326241134E-2</v>
      </c>
      <c r="G47" s="40">
        <v>18</v>
      </c>
      <c r="H47" s="47">
        <v>2.4965325936199722E-2</v>
      </c>
      <c r="I47" s="40">
        <v>17</v>
      </c>
      <c r="J47" s="47">
        <v>2.1711366538952746E-2</v>
      </c>
      <c r="K47" s="40">
        <v>14</v>
      </c>
      <c r="L47" s="47">
        <v>1.6548463356973995E-2</v>
      </c>
    </row>
    <row r="48" spans="1:12" ht="30" x14ac:dyDescent="0.25">
      <c r="A48" s="102"/>
      <c r="B48" s="36" t="s">
        <v>188</v>
      </c>
      <c r="C48" s="40">
        <v>1</v>
      </c>
      <c r="D48" s="47">
        <v>1.6556291390728479E-3</v>
      </c>
      <c r="E48" s="40">
        <v>1</v>
      </c>
      <c r="F48" s="47">
        <v>1.4184397163120568E-3</v>
      </c>
      <c r="G48" s="40">
        <v>1</v>
      </c>
      <c r="H48" s="47">
        <v>1.3869625520110957E-3</v>
      </c>
      <c r="I48" s="40">
        <v>0</v>
      </c>
      <c r="J48" s="47">
        <v>0</v>
      </c>
      <c r="K48" s="40">
        <v>0</v>
      </c>
      <c r="L48" s="47">
        <v>0</v>
      </c>
    </row>
    <row r="49" spans="1:12" ht="30" x14ac:dyDescent="0.25">
      <c r="A49" s="102"/>
      <c r="B49" s="36" t="s">
        <v>189</v>
      </c>
      <c r="C49" s="40">
        <v>2</v>
      </c>
      <c r="D49" s="47">
        <v>3.3112582781456958E-3</v>
      </c>
      <c r="E49" s="40">
        <v>3</v>
      </c>
      <c r="F49" s="47">
        <v>4.2553191489361703E-3</v>
      </c>
      <c r="G49" s="40">
        <v>3</v>
      </c>
      <c r="H49" s="47">
        <v>4.160887656033287E-3</v>
      </c>
      <c r="I49" s="40">
        <v>1</v>
      </c>
      <c r="J49" s="47">
        <v>1.277139208173691E-3</v>
      </c>
      <c r="K49" s="40">
        <v>0</v>
      </c>
      <c r="L49" s="47">
        <v>0</v>
      </c>
    </row>
    <row r="50" spans="1:12" ht="30" x14ac:dyDescent="0.25">
      <c r="A50" s="102"/>
      <c r="B50" s="36" t="s">
        <v>190</v>
      </c>
      <c r="C50" s="40">
        <v>33</v>
      </c>
      <c r="D50" s="47">
        <v>5.4635761589403975E-2</v>
      </c>
      <c r="E50" s="40">
        <v>47</v>
      </c>
      <c r="F50" s="47">
        <v>6.6666666666666666E-2</v>
      </c>
      <c r="G50" s="40">
        <v>30</v>
      </c>
      <c r="H50" s="47">
        <v>4.1608876560332873E-2</v>
      </c>
      <c r="I50" s="40">
        <v>28</v>
      </c>
      <c r="J50" s="47">
        <v>3.5759897828863345E-2</v>
      </c>
      <c r="K50" s="40">
        <v>22</v>
      </c>
      <c r="L50" s="47">
        <v>2.600472813238771E-2</v>
      </c>
    </row>
    <row r="51" spans="1:12" ht="30" x14ac:dyDescent="0.25">
      <c r="A51" s="102"/>
      <c r="B51" s="36" t="s">
        <v>191</v>
      </c>
      <c r="C51" s="40">
        <v>20</v>
      </c>
      <c r="D51" s="47">
        <v>3.3112582781456956E-2</v>
      </c>
      <c r="E51" s="40">
        <v>37</v>
      </c>
      <c r="F51" s="47">
        <v>5.2482269503546099E-2</v>
      </c>
      <c r="G51" s="40">
        <v>23</v>
      </c>
      <c r="H51" s="47">
        <v>3.1900138696255201E-2</v>
      </c>
      <c r="I51" s="40">
        <v>34</v>
      </c>
      <c r="J51" s="47">
        <v>4.3422733077905493E-2</v>
      </c>
      <c r="K51" s="40">
        <v>28</v>
      </c>
      <c r="L51" s="47">
        <v>3.309692671394799E-2</v>
      </c>
    </row>
    <row r="52" spans="1:12" x14ac:dyDescent="0.25">
      <c r="A52" s="44" t="s">
        <v>192</v>
      </c>
      <c r="B52" s="36" t="s">
        <v>193</v>
      </c>
      <c r="C52" s="40">
        <v>8</v>
      </c>
      <c r="D52" s="47">
        <v>1.3245033112582783E-2</v>
      </c>
      <c r="E52" s="40">
        <v>2</v>
      </c>
      <c r="F52" s="47">
        <v>2.8368794326241137E-3</v>
      </c>
      <c r="G52" s="40">
        <v>1</v>
      </c>
      <c r="H52" s="47">
        <v>1.3869625520110957E-3</v>
      </c>
      <c r="I52" s="40">
        <v>2</v>
      </c>
      <c r="J52" s="47">
        <v>2.554278416347382E-3</v>
      </c>
      <c r="K52" s="40">
        <v>1</v>
      </c>
      <c r="L52" s="47">
        <v>1.1820330969267139E-3</v>
      </c>
    </row>
    <row r="53" spans="1:12" x14ac:dyDescent="0.25">
      <c r="A53" s="44" t="s">
        <v>194</v>
      </c>
      <c r="B53" s="36" t="s">
        <v>195</v>
      </c>
      <c r="C53" s="40">
        <v>0</v>
      </c>
      <c r="D53" s="47">
        <v>0</v>
      </c>
      <c r="E53" s="40">
        <v>0</v>
      </c>
      <c r="F53" s="47">
        <v>0</v>
      </c>
      <c r="G53" s="40">
        <v>0</v>
      </c>
      <c r="H53" s="47">
        <v>0</v>
      </c>
      <c r="I53" s="40">
        <v>0</v>
      </c>
      <c r="J53" s="47">
        <v>0</v>
      </c>
      <c r="K53" s="40">
        <v>1</v>
      </c>
      <c r="L53" s="47">
        <v>1.1820330969267139E-3</v>
      </c>
    </row>
    <row r="54" spans="1:12" x14ac:dyDescent="0.25">
      <c r="A54" s="44" t="s">
        <v>119</v>
      </c>
      <c r="B54" s="36" t="s">
        <v>120</v>
      </c>
      <c r="C54" s="40">
        <v>6</v>
      </c>
      <c r="D54" s="47">
        <v>9.9337748344370865E-3</v>
      </c>
      <c r="E54" s="40">
        <v>19</v>
      </c>
      <c r="F54" s="47">
        <v>2.6950354609929075E-2</v>
      </c>
      <c r="G54" s="40">
        <v>19</v>
      </c>
      <c r="H54" s="47">
        <v>2.635228848821082E-2</v>
      </c>
      <c r="I54" s="40">
        <v>16</v>
      </c>
      <c r="J54" s="47">
        <v>2.0434227330779056E-2</v>
      </c>
      <c r="K54" s="40">
        <v>15</v>
      </c>
      <c r="L54" s="47">
        <v>1.7730496453900707E-2</v>
      </c>
    </row>
    <row r="55" spans="1:12" x14ac:dyDescent="0.25">
      <c r="A55" s="102" t="s">
        <v>196</v>
      </c>
      <c r="B55" s="36" t="s">
        <v>197</v>
      </c>
      <c r="C55" s="40">
        <v>1</v>
      </c>
      <c r="D55" s="47">
        <v>1.6556291390728479E-3</v>
      </c>
      <c r="E55" s="40">
        <v>0</v>
      </c>
      <c r="F55" s="47">
        <v>0</v>
      </c>
      <c r="G55" s="40">
        <v>0</v>
      </c>
      <c r="H55" s="47">
        <v>0</v>
      </c>
      <c r="I55" s="40">
        <v>1</v>
      </c>
      <c r="J55" s="47">
        <v>1.277139208173691E-3</v>
      </c>
      <c r="K55" s="40">
        <v>1</v>
      </c>
      <c r="L55" s="47">
        <v>1.1820330969267139E-3</v>
      </c>
    </row>
    <row r="56" spans="1:12" x14ac:dyDescent="0.25">
      <c r="A56" s="102"/>
      <c r="B56" s="36" t="s">
        <v>198</v>
      </c>
      <c r="C56" s="40">
        <v>2</v>
      </c>
      <c r="D56" s="47">
        <v>3.3112582781456958E-3</v>
      </c>
      <c r="E56" s="40">
        <v>4</v>
      </c>
      <c r="F56" s="47">
        <v>5.6737588652482273E-3</v>
      </c>
      <c r="G56" s="40">
        <v>1</v>
      </c>
      <c r="H56" s="47">
        <v>1.3869625520110957E-3</v>
      </c>
      <c r="I56" s="40">
        <v>2</v>
      </c>
      <c r="J56" s="47">
        <v>2.554278416347382E-3</v>
      </c>
      <c r="K56" s="40">
        <v>1</v>
      </c>
      <c r="L56" s="47">
        <v>1.1820330969267139E-3</v>
      </c>
    </row>
    <row r="57" spans="1:12" ht="30" x14ac:dyDescent="0.25">
      <c r="A57" s="102" t="s">
        <v>121</v>
      </c>
      <c r="B57" s="36" t="s">
        <v>122</v>
      </c>
      <c r="C57" s="40">
        <v>1</v>
      </c>
      <c r="D57" s="47">
        <v>1.6556291390728479E-3</v>
      </c>
      <c r="E57" s="40">
        <v>0</v>
      </c>
      <c r="F57" s="47">
        <v>0</v>
      </c>
      <c r="G57" s="40">
        <v>1</v>
      </c>
      <c r="H57" s="47">
        <v>1.3869625520110957E-3</v>
      </c>
      <c r="I57" s="40">
        <v>2</v>
      </c>
      <c r="J57" s="47">
        <v>2.554278416347382E-3</v>
      </c>
      <c r="K57" s="40">
        <v>2</v>
      </c>
      <c r="L57" s="47">
        <v>2.3640661938534278E-3</v>
      </c>
    </row>
    <row r="58" spans="1:12" x14ac:dyDescent="0.25">
      <c r="A58" s="102"/>
      <c r="B58" s="36" t="s">
        <v>123</v>
      </c>
      <c r="C58" s="40">
        <v>2</v>
      </c>
      <c r="D58" s="47">
        <v>3.3112582781456958E-3</v>
      </c>
      <c r="E58" s="40">
        <v>1</v>
      </c>
      <c r="F58" s="47">
        <v>1.4184397163120568E-3</v>
      </c>
      <c r="G58" s="40">
        <v>0</v>
      </c>
      <c r="H58" s="47">
        <v>0</v>
      </c>
      <c r="I58" s="40">
        <v>5</v>
      </c>
      <c r="J58" s="47">
        <v>6.3856960408684551E-3</v>
      </c>
      <c r="K58" s="40">
        <v>2</v>
      </c>
      <c r="L58" s="47">
        <v>2.3640661938534278E-3</v>
      </c>
    </row>
    <row r="59" spans="1:12" x14ac:dyDescent="0.25">
      <c r="A59" s="102"/>
      <c r="B59" s="36" t="s">
        <v>124</v>
      </c>
      <c r="C59" s="40">
        <v>4</v>
      </c>
      <c r="D59" s="47">
        <v>6.6225165562913916E-3</v>
      </c>
      <c r="E59" s="40">
        <v>3</v>
      </c>
      <c r="F59" s="47">
        <v>4.2553191489361703E-3</v>
      </c>
      <c r="G59" s="40">
        <v>3</v>
      </c>
      <c r="H59" s="47">
        <v>4.160887656033287E-3</v>
      </c>
      <c r="I59" s="40">
        <v>8</v>
      </c>
      <c r="J59" s="47">
        <v>1.0217113665389528E-2</v>
      </c>
      <c r="K59" s="40">
        <v>2</v>
      </c>
      <c r="L59" s="47">
        <v>2.3640661938534278E-3</v>
      </c>
    </row>
    <row r="60" spans="1:12" x14ac:dyDescent="0.25">
      <c r="A60" s="102"/>
      <c r="B60" s="36" t="s">
        <v>125</v>
      </c>
      <c r="C60" s="40">
        <v>6</v>
      </c>
      <c r="D60" s="47">
        <v>9.9337748344370865E-3</v>
      </c>
      <c r="E60" s="40">
        <v>2</v>
      </c>
      <c r="F60" s="47">
        <v>2.8368794326241137E-3</v>
      </c>
      <c r="G60" s="40">
        <v>4</v>
      </c>
      <c r="H60" s="47">
        <v>5.5478502080443829E-3</v>
      </c>
      <c r="I60" s="40">
        <v>5</v>
      </c>
      <c r="J60" s="47">
        <v>6.3856960408684551E-3</v>
      </c>
      <c r="K60" s="40">
        <v>4</v>
      </c>
      <c r="L60" s="47">
        <v>4.7281323877068557E-3</v>
      </c>
    </row>
    <row r="61" spans="1:12" ht="30" x14ac:dyDescent="0.25">
      <c r="A61" s="102"/>
      <c r="B61" s="36" t="s">
        <v>127</v>
      </c>
      <c r="C61" s="40">
        <v>4</v>
      </c>
      <c r="D61" s="47">
        <v>6.6225165562913916E-3</v>
      </c>
      <c r="E61" s="40">
        <v>4</v>
      </c>
      <c r="F61" s="47">
        <v>5.6737588652482273E-3</v>
      </c>
      <c r="G61" s="40">
        <v>3</v>
      </c>
      <c r="H61" s="47">
        <v>4.160887656033287E-3</v>
      </c>
      <c r="I61" s="40">
        <v>6</v>
      </c>
      <c r="J61" s="47">
        <v>7.6628352490421461E-3</v>
      </c>
      <c r="K61" s="40">
        <v>5</v>
      </c>
      <c r="L61" s="47">
        <v>5.9101654846335696E-3</v>
      </c>
    </row>
    <row r="62" spans="1:12" x14ac:dyDescent="0.25">
      <c r="A62" s="102"/>
      <c r="B62" s="36" t="s">
        <v>199</v>
      </c>
      <c r="C62" s="40">
        <v>1</v>
      </c>
      <c r="D62" s="47">
        <v>1.6556291390728479E-3</v>
      </c>
      <c r="E62" s="40">
        <v>0</v>
      </c>
      <c r="F62" s="47">
        <v>0</v>
      </c>
      <c r="G62" s="40">
        <v>0</v>
      </c>
      <c r="H62" s="47">
        <v>0</v>
      </c>
      <c r="I62" s="40">
        <v>1</v>
      </c>
      <c r="J62" s="47">
        <v>1.277139208173691E-3</v>
      </c>
      <c r="K62" s="40">
        <v>2</v>
      </c>
      <c r="L62" s="47">
        <v>2.3640661938534278E-3</v>
      </c>
    </row>
    <row r="63" spans="1:12" x14ac:dyDescent="0.25">
      <c r="A63" s="102"/>
      <c r="B63" s="36" t="s">
        <v>200</v>
      </c>
      <c r="C63" s="40">
        <v>1</v>
      </c>
      <c r="D63" s="47">
        <v>1.6556291390728479E-3</v>
      </c>
      <c r="E63" s="40">
        <v>0</v>
      </c>
      <c r="F63" s="47">
        <v>0</v>
      </c>
      <c r="G63" s="40">
        <v>0</v>
      </c>
      <c r="H63" s="47">
        <v>0</v>
      </c>
      <c r="I63" s="40">
        <v>0</v>
      </c>
      <c r="J63" s="47">
        <v>0</v>
      </c>
      <c r="K63" s="40">
        <v>0</v>
      </c>
      <c r="L63" s="47">
        <v>0</v>
      </c>
    </row>
    <row r="64" spans="1:12" ht="30" x14ac:dyDescent="0.25">
      <c r="A64" s="102"/>
      <c r="B64" s="36" t="s">
        <v>128</v>
      </c>
      <c r="C64" s="40">
        <v>6</v>
      </c>
      <c r="D64" s="47">
        <v>9.9337748344370865E-3</v>
      </c>
      <c r="E64" s="40">
        <v>3</v>
      </c>
      <c r="F64" s="47">
        <v>4.2553191489361703E-3</v>
      </c>
      <c r="G64" s="40">
        <v>1</v>
      </c>
      <c r="H64" s="47">
        <v>1.3869625520110957E-3</v>
      </c>
      <c r="I64" s="40">
        <v>1</v>
      </c>
      <c r="J64" s="47">
        <v>1.277139208173691E-3</v>
      </c>
      <c r="K64" s="40">
        <v>5</v>
      </c>
      <c r="L64" s="47">
        <v>5.9101654846335696E-3</v>
      </c>
    </row>
    <row r="65" spans="1:12" ht="30" x14ac:dyDescent="0.25">
      <c r="A65" s="102"/>
      <c r="B65" s="36" t="s">
        <v>129</v>
      </c>
      <c r="C65" s="40">
        <v>3</v>
      </c>
      <c r="D65" s="47">
        <v>4.9668874172185433E-3</v>
      </c>
      <c r="E65" s="40">
        <v>3</v>
      </c>
      <c r="F65" s="47">
        <v>4.2553191489361703E-3</v>
      </c>
      <c r="G65" s="40">
        <v>1</v>
      </c>
      <c r="H65" s="47">
        <v>1.3869625520110957E-3</v>
      </c>
      <c r="I65" s="40">
        <v>7</v>
      </c>
      <c r="J65" s="47">
        <v>8.9399744572158362E-3</v>
      </c>
      <c r="K65" s="40">
        <v>3</v>
      </c>
      <c r="L65" s="47">
        <v>3.5460992907801418E-3</v>
      </c>
    </row>
    <row r="66" spans="1:12" x14ac:dyDescent="0.25">
      <c r="A66" s="43" t="s">
        <v>80</v>
      </c>
      <c r="B66" s="34" t="s">
        <v>81</v>
      </c>
      <c r="C66" s="95" t="s">
        <v>52</v>
      </c>
      <c r="D66" s="95"/>
      <c r="E66" s="95" t="s">
        <v>53</v>
      </c>
      <c r="F66" s="95"/>
      <c r="G66" s="95" t="s">
        <v>54</v>
      </c>
      <c r="H66" s="95"/>
      <c r="I66" s="95" t="s">
        <v>55</v>
      </c>
      <c r="J66" s="95"/>
      <c r="K66" s="95" t="s">
        <v>56</v>
      </c>
      <c r="L66" s="95"/>
    </row>
    <row r="67" spans="1:12" x14ac:dyDescent="0.25">
      <c r="A67" s="44" t="s">
        <v>201</v>
      </c>
      <c r="B67" s="36" t="s">
        <v>202</v>
      </c>
      <c r="C67" s="40">
        <v>23</v>
      </c>
      <c r="D67" s="47">
        <v>3.8079470198675497E-2</v>
      </c>
      <c r="E67" s="40">
        <v>13</v>
      </c>
      <c r="F67" s="47">
        <v>1.8439716312056736E-2</v>
      </c>
      <c r="G67" s="40">
        <v>20</v>
      </c>
      <c r="H67" s="47">
        <v>2.7739251040221916E-2</v>
      </c>
      <c r="I67" s="40">
        <v>14</v>
      </c>
      <c r="J67" s="47">
        <v>1.7879948914431672E-2</v>
      </c>
      <c r="K67" s="40">
        <v>26</v>
      </c>
      <c r="L67" s="47">
        <v>3.0732860520094562E-2</v>
      </c>
    </row>
    <row r="68" spans="1:12" x14ac:dyDescent="0.25">
      <c r="A68" s="44" t="s">
        <v>203</v>
      </c>
      <c r="B68" s="36" t="s">
        <v>204</v>
      </c>
      <c r="C68" s="40">
        <v>3</v>
      </c>
      <c r="D68" s="47">
        <v>4.9668874172185433E-3</v>
      </c>
      <c r="E68" s="40">
        <v>7</v>
      </c>
      <c r="F68" s="47">
        <v>9.9290780141843976E-3</v>
      </c>
      <c r="G68" s="40">
        <v>4</v>
      </c>
      <c r="H68" s="47">
        <v>5.5478502080443829E-3</v>
      </c>
      <c r="I68" s="40">
        <v>5</v>
      </c>
      <c r="J68" s="47">
        <v>6.3856960408684551E-3</v>
      </c>
      <c r="K68" s="40">
        <v>3</v>
      </c>
      <c r="L68" s="47">
        <v>3.5460992907801418E-3</v>
      </c>
    </row>
    <row r="69" spans="1:12" x14ac:dyDescent="0.25">
      <c r="A69" s="44" t="s">
        <v>130</v>
      </c>
      <c r="B69" s="36" t="s">
        <v>132</v>
      </c>
      <c r="C69" s="40">
        <v>5</v>
      </c>
      <c r="D69" s="47">
        <v>8.2781456953642391E-3</v>
      </c>
      <c r="E69" s="40">
        <v>4</v>
      </c>
      <c r="F69" s="47">
        <v>5.6737588652482273E-3</v>
      </c>
      <c r="G69" s="40">
        <v>5</v>
      </c>
      <c r="H69" s="47">
        <v>6.9348127600554789E-3</v>
      </c>
      <c r="I69" s="40">
        <v>4</v>
      </c>
      <c r="J69" s="47">
        <v>5.108556832694764E-3</v>
      </c>
      <c r="K69" s="40">
        <v>4</v>
      </c>
      <c r="L69" s="47">
        <v>4.7281323877068557E-3</v>
      </c>
    </row>
    <row r="70" spans="1:12" x14ac:dyDescent="0.25">
      <c r="A70" s="44" t="s">
        <v>205</v>
      </c>
      <c r="B70" s="36" t="s">
        <v>206</v>
      </c>
      <c r="C70" s="40">
        <v>27</v>
      </c>
      <c r="D70" s="47">
        <v>4.4701986754966887E-2</v>
      </c>
      <c r="E70" s="40">
        <v>41</v>
      </c>
      <c r="F70" s="47">
        <v>5.8156028368794327E-2</v>
      </c>
      <c r="G70" s="40">
        <v>31</v>
      </c>
      <c r="H70" s="47">
        <v>4.2995839112343968E-2</v>
      </c>
      <c r="I70" s="40">
        <v>36</v>
      </c>
      <c r="J70" s="47">
        <v>4.5977011494252873E-2</v>
      </c>
      <c r="K70" s="40">
        <v>48</v>
      </c>
      <c r="L70" s="47">
        <v>5.6737588652482268E-2</v>
      </c>
    </row>
    <row r="71" spans="1:12" x14ac:dyDescent="0.25">
      <c r="A71" s="44" t="s">
        <v>133</v>
      </c>
      <c r="B71" s="36" t="s">
        <v>134</v>
      </c>
      <c r="C71" s="40">
        <v>7</v>
      </c>
      <c r="D71" s="47">
        <v>1.1589403973509932E-2</v>
      </c>
      <c r="E71" s="40">
        <v>4</v>
      </c>
      <c r="F71" s="47">
        <v>5.6737588652482273E-3</v>
      </c>
      <c r="G71" s="40">
        <v>9</v>
      </c>
      <c r="H71" s="47">
        <v>1.2482662968099861E-2</v>
      </c>
      <c r="I71" s="40">
        <v>5</v>
      </c>
      <c r="J71" s="47">
        <v>6.3856960408684551E-3</v>
      </c>
      <c r="K71" s="40">
        <v>1</v>
      </c>
      <c r="L71" s="47">
        <v>1.1820330969267139E-3</v>
      </c>
    </row>
    <row r="72" spans="1:12" x14ac:dyDescent="0.25">
      <c r="A72" s="44" t="s">
        <v>207</v>
      </c>
      <c r="B72" s="36" t="s">
        <v>208</v>
      </c>
      <c r="C72" s="40">
        <v>1</v>
      </c>
      <c r="D72" s="47">
        <v>1.6556291390728479E-3</v>
      </c>
      <c r="E72" s="40">
        <v>1</v>
      </c>
      <c r="F72" s="47">
        <v>1.4184397163120568E-3</v>
      </c>
      <c r="G72" s="40">
        <v>1</v>
      </c>
      <c r="H72" s="47">
        <v>1.3869625520110957E-3</v>
      </c>
      <c r="I72" s="40">
        <v>1</v>
      </c>
      <c r="J72" s="47">
        <v>1.277139208173691E-3</v>
      </c>
      <c r="K72" s="40">
        <v>4</v>
      </c>
      <c r="L72" s="47">
        <v>4.7281323877068557E-3</v>
      </c>
    </row>
    <row r="73" spans="1:12" x14ac:dyDescent="0.25">
      <c r="A73" s="102" t="s">
        <v>209</v>
      </c>
      <c r="B73" s="36" t="s">
        <v>210</v>
      </c>
      <c r="C73" s="40">
        <v>0</v>
      </c>
      <c r="D73" s="47">
        <v>0</v>
      </c>
      <c r="E73" s="40">
        <v>0</v>
      </c>
      <c r="F73" s="47">
        <v>0</v>
      </c>
      <c r="G73" s="40">
        <v>0</v>
      </c>
      <c r="H73" s="47">
        <v>0</v>
      </c>
      <c r="I73" s="40">
        <v>1</v>
      </c>
      <c r="J73" s="47">
        <v>1.277139208173691E-3</v>
      </c>
      <c r="K73" s="40">
        <v>0</v>
      </c>
      <c r="L73" s="47">
        <v>0</v>
      </c>
    </row>
    <row r="74" spans="1:12" ht="30" x14ac:dyDescent="0.25">
      <c r="A74" s="102"/>
      <c r="B74" s="36" t="s">
        <v>211</v>
      </c>
      <c r="C74" s="40">
        <v>0</v>
      </c>
      <c r="D74" s="47">
        <v>0</v>
      </c>
      <c r="E74" s="40">
        <v>16</v>
      </c>
      <c r="F74" s="47">
        <v>2.2695035460992909E-2</v>
      </c>
      <c r="G74" s="40">
        <v>49</v>
      </c>
      <c r="H74" s="47">
        <v>6.7961165048543687E-2</v>
      </c>
      <c r="I74" s="40">
        <v>48</v>
      </c>
      <c r="J74" s="47">
        <v>6.1302681992337169E-2</v>
      </c>
      <c r="K74" s="40">
        <v>62</v>
      </c>
      <c r="L74" s="47">
        <v>7.3286052009456273E-2</v>
      </c>
    </row>
    <row r="75" spans="1:12" ht="30" x14ac:dyDescent="0.25">
      <c r="A75" s="102"/>
      <c r="B75" s="36" t="s">
        <v>212</v>
      </c>
      <c r="C75" s="40">
        <v>0</v>
      </c>
      <c r="D75" s="47">
        <v>0</v>
      </c>
      <c r="E75" s="40">
        <v>0</v>
      </c>
      <c r="F75" s="47">
        <v>0</v>
      </c>
      <c r="G75" s="40">
        <v>0</v>
      </c>
      <c r="H75" s="47">
        <v>0</v>
      </c>
      <c r="I75" s="40">
        <v>2</v>
      </c>
      <c r="J75" s="47">
        <v>2.554278416347382E-3</v>
      </c>
      <c r="K75" s="40">
        <v>0</v>
      </c>
      <c r="L75" s="47">
        <v>0</v>
      </c>
    </row>
    <row r="76" spans="1:12" ht="30" x14ac:dyDescent="0.25">
      <c r="A76" s="102"/>
      <c r="B76" s="36" t="s">
        <v>213</v>
      </c>
      <c r="C76" s="40">
        <v>5</v>
      </c>
      <c r="D76" s="47">
        <v>8.2781456953642391E-3</v>
      </c>
      <c r="E76" s="40">
        <v>18</v>
      </c>
      <c r="F76" s="47">
        <v>2.5531914893617023E-2</v>
      </c>
      <c r="G76" s="40">
        <v>19</v>
      </c>
      <c r="H76" s="47">
        <v>2.635228848821082E-2</v>
      </c>
      <c r="I76" s="40">
        <v>19</v>
      </c>
      <c r="J76" s="47">
        <v>2.426564495530013E-2</v>
      </c>
      <c r="K76" s="40">
        <v>12</v>
      </c>
      <c r="L76" s="47">
        <v>1.4184397163120567E-2</v>
      </c>
    </row>
    <row r="77" spans="1:12" ht="30" x14ac:dyDescent="0.25">
      <c r="A77" s="102"/>
      <c r="B77" s="36" t="s">
        <v>214</v>
      </c>
      <c r="C77" s="40">
        <v>0</v>
      </c>
      <c r="D77" s="47">
        <v>0</v>
      </c>
      <c r="E77" s="40">
        <v>0</v>
      </c>
      <c r="F77" s="47">
        <v>0</v>
      </c>
      <c r="G77" s="40">
        <v>0</v>
      </c>
      <c r="H77" s="47">
        <v>0</v>
      </c>
      <c r="I77" s="40">
        <v>0</v>
      </c>
      <c r="J77" s="47">
        <v>0</v>
      </c>
      <c r="K77" s="40">
        <v>2</v>
      </c>
      <c r="L77" s="47">
        <v>2.3640661938534278E-3</v>
      </c>
    </row>
    <row r="78" spans="1:12" x14ac:dyDescent="0.25">
      <c r="A78" s="102"/>
      <c r="B78" s="36" t="s">
        <v>215</v>
      </c>
      <c r="C78" s="40">
        <v>0</v>
      </c>
      <c r="D78" s="47">
        <v>0</v>
      </c>
      <c r="E78" s="40">
        <v>0</v>
      </c>
      <c r="F78" s="47">
        <v>0</v>
      </c>
      <c r="G78" s="40">
        <v>0</v>
      </c>
      <c r="H78" s="47">
        <v>0</v>
      </c>
      <c r="I78" s="40">
        <v>1</v>
      </c>
      <c r="J78" s="47">
        <v>1.277139208173691E-3</v>
      </c>
      <c r="K78" s="40">
        <v>3</v>
      </c>
      <c r="L78" s="47">
        <v>3.5460992907801418E-3</v>
      </c>
    </row>
    <row r="79" spans="1:12" ht="30" x14ac:dyDescent="0.25">
      <c r="A79" s="102"/>
      <c r="B79" s="36" t="s">
        <v>216</v>
      </c>
      <c r="C79" s="40">
        <v>0</v>
      </c>
      <c r="D79" s="47">
        <v>0</v>
      </c>
      <c r="E79" s="40">
        <v>0</v>
      </c>
      <c r="F79" s="47">
        <v>0</v>
      </c>
      <c r="G79" s="40">
        <v>0</v>
      </c>
      <c r="H79" s="47">
        <v>0</v>
      </c>
      <c r="I79" s="40">
        <v>0</v>
      </c>
      <c r="J79" s="47">
        <v>0</v>
      </c>
      <c r="K79" s="40">
        <v>1</v>
      </c>
      <c r="L79" s="47">
        <v>1.1820330969267139E-3</v>
      </c>
    </row>
    <row r="80" spans="1:12" x14ac:dyDescent="0.25">
      <c r="A80" s="102"/>
      <c r="B80" s="36" t="s">
        <v>217</v>
      </c>
      <c r="C80" s="40">
        <v>0</v>
      </c>
      <c r="D80" s="47">
        <v>0</v>
      </c>
      <c r="E80" s="40">
        <v>7</v>
      </c>
      <c r="F80" s="47">
        <v>9.9290780141843976E-3</v>
      </c>
      <c r="G80" s="40">
        <v>10</v>
      </c>
      <c r="H80" s="47">
        <v>1.3869625520110958E-2</v>
      </c>
      <c r="I80" s="40">
        <v>2</v>
      </c>
      <c r="J80" s="47">
        <v>2.554278416347382E-3</v>
      </c>
      <c r="K80" s="40">
        <v>6</v>
      </c>
      <c r="L80" s="47">
        <v>7.0921985815602835E-3</v>
      </c>
    </row>
    <row r="81" spans="1:12" x14ac:dyDescent="0.25">
      <c r="A81" s="102"/>
      <c r="B81" s="36" t="s">
        <v>218</v>
      </c>
      <c r="C81" s="40">
        <v>0</v>
      </c>
      <c r="D81" s="47">
        <v>0</v>
      </c>
      <c r="E81" s="40">
        <v>0</v>
      </c>
      <c r="F81" s="47">
        <v>0</v>
      </c>
      <c r="G81" s="40">
        <v>1</v>
      </c>
      <c r="H81" s="47">
        <v>1.3869625520110957E-3</v>
      </c>
      <c r="I81" s="40">
        <v>3</v>
      </c>
      <c r="J81" s="47">
        <v>3.831417624521073E-3</v>
      </c>
      <c r="K81" s="40">
        <v>2</v>
      </c>
      <c r="L81" s="47">
        <v>2.3640661938534278E-3</v>
      </c>
    </row>
    <row r="82" spans="1:12" x14ac:dyDescent="0.25">
      <c r="A82" s="102"/>
      <c r="B82" s="36" t="s">
        <v>219</v>
      </c>
      <c r="C82" s="40">
        <v>0</v>
      </c>
      <c r="D82" s="47">
        <v>0</v>
      </c>
      <c r="E82" s="40">
        <v>3</v>
      </c>
      <c r="F82" s="47">
        <v>4.2553191489361703E-3</v>
      </c>
      <c r="G82" s="40">
        <v>11</v>
      </c>
      <c r="H82" s="47">
        <v>1.5256588072122053E-2</v>
      </c>
      <c r="I82" s="40">
        <v>11</v>
      </c>
      <c r="J82" s="47">
        <v>1.40485312899106E-2</v>
      </c>
      <c r="K82" s="40">
        <v>13</v>
      </c>
      <c r="L82" s="47">
        <v>1.5366430260047281E-2</v>
      </c>
    </row>
    <row r="83" spans="1:12" x14ac:dyDescent="0.25">
      <c r="A83" s="102"/>
      <c r="B83" s="36" t="s">
        <v>220</v>
      </c>
      <c r="C83" s="40">
        <v>0</v>
      </c>
      <c r="D83" s="47">
        <v>0</v>
      </c>
      <c r="E83" s="40">
        <v>0</v>
      </c>
      <c r="F83" s="47">
        <v>0</v>
      </c>
      <c r="G83" s="40">
        <v>0</v>
      </c>
      <c r="H83" s="47">
        <v>0</v>
      </c>
      <c r="I83" s="40">
        <v>1</v>
      </c>
      <c r="J83" s="47">
        <v>1.277139208173691E-3</v>
      </c>
      <c r="K83" s="40">
        <v>0</v>
      </c>
      <c r="L83" s="47">
        <v>0</v>
      </c>
    </row>
    <row r="84" spans="1:12" x14ac:dyDescent="0.25">
      <c r="A84" s="102"/>
      <c r="B84" s="36" t="s">
        <v>221</v>
      </c>
      <c r="C84" s="40">
        <v>0</v>
      </c>
      <c r="D84" s="47">
        <v>0</v>
      </c>
      <c r="E84" s="40">
        <v>0</v>
      </c>
      <c r="F84" s="47">
        <v>0</v>
      </c>
      <c r="G84" s="40">
        <v>1</v>
      </c>
      <c r="H84" s="47">
        <v>1.3869625520110957E-3</v>
      </c>
      <c r="I84" s="40">
        <v>6</v>
      </c>
      <c r="J84" s="47">
        <v>7.6628352490421461E-3</v>
      </c>
      <c r="K84" s="40">
        <v>5</v>
      </c>
      <c r="L84" s="47">
        <v>5.9101654846335696E-3</v>
      </c>
    </row>
    <row r="85" spans="1:12" ht="30" x14ac:dyDescent="0.25">
      <c r="A85" s="102"/>
      <c r="B85" s="36" t="s">
        <v>222</v>
      </c>
      <c r="C85" s="40">
        <v>0</v>
      </c>
      <c r="D85" s="47">
        <v>0</v>
      </c>
      <c r="E85" s="40">
        <v>0</v>
      </c>
      <c r="F85" s="47">
        <v>0</v>
      </c>
      <c r="G85" s="40">
        <v>0</v>
      </c>
      <c r="H85" s="47">
        <v>0</v>
      </c>
      <c r="I85" s="40">
        <v>1</v>
      </c>
      <c r="J85" s="47">
        <v>1.277139208173691E-3</v>
      </c>
      <c r="K85" s="40">
        <v>0</v>
      </c>
      <c r="L85" s="47">
        <v>0</v>
      </c>
    </row>
    <row r="86" spans="1:12" x14ac:dyDescent="0.25">
      <c r="A86" s="43" t="s">
        <v>80</v>
      </c>
      <c r="B86" s="34" t="s">
        <v>81</v>
      </c>
      <c r="C86" s="95" t="s">
        <v>52</v>
      </c>
      <c r="D86" s="95"/>
      <c r="E86" s="95" t="s">
        <v>53</v>
      </c>
      <c r="F86" s="95"/>
      <c r="G86" s="95" t="s">
        <v>54</v>
      </c>
      <c r="H86" s="95"/>
      <c r="I86" s="95" t="s">
        <v>55</v>
      </c>
      <c r="J86" s="95"/>
      <c r="K86" s="95" t="s">
        <v>56</v>
      </c>
      <c r="L86" s="95"/>
    </row>
    <row r="87" spans="1:12" ht="30" x14ac:dyDescent="0.25">
      <c r="A87" s="99" t="s">
        <v>252</v>
      </c>
      <c r="B87" s="36" t="s">
        <v>223</v>
      </c>
      <c r="C87" s="40">
        <v>0</v>
      </c>
      <c r="D87" s="47">
        <v>0</v>
      </c>
      <c r="E87" s="40">
        <v>1</v>
      </c>
      <c r="F87" s="47">
        <v>1.4184397163120568E-3</v>
      </c>
      <c r="G87" s="40">
        <v>16</v>
      </c>
      <c r="H87" s="47">
        <v>2.2191400832177532E-2</v>
      </c>
      <c r="I87" s="40">
        <v>7</v>
      </c>
      <c r="J87" s="47">
        <v>8.9399744572158362E-3</v>
      </c>
      <c r="K87" s="40">
        <v>13</v>
      </c>
      <c r="L87" s="47">
        <v>1.5366430260047281E-2</v>
      </c>
    </row>
    <row r="88" spans="1:12" ht="30" x14ac:dyDescent="0.25">
      <c r="A88" s="101"/>
      <c r="B88" s="36" t="s">
        <v>224</v>
      </c>
      <c r="C88" s="40">
        <v>0</v>
      </c>
      <c r="D88" s="47">
        <v>0</v>
      </c>
      <c r="E88" s="40">
        <v>0</v>
      </c>
      <c r="F88" s="47">
        <v>0</v>
      </c>
      <c r="G88" s="40">
        <v>5</v>
      </c>
      <c r="H88" s="47">
        <v>6.9348127600554789E-3</v>
      </c>
      <c r="I88" s="40">
        <v>6</v>
      </c>
      <c r="J88" s="47">
        <v>7.6628352490421461E-3</v>
      </c>
      <c r="K88" s="40">
        <v>6</v>
      </c>
      <c r="L88" s="47">
        <v>7.0921985815602835E-3</v>
      </c>
    </row>
    <row r="89" spans="1:12" x14ac:dyDescent="0.25">
      <c r="A89" s="101"/>
      <c r="B89" s="36" t="s">
        <v>225</v>
      </c>
      <c r="C89" s="40">
        <v>0</v>
      </c>
      <c r="D89" s="47">
        <v>0</v>
      </c>
      <c r="E89" s="40">
        <v>0</v>
      </c>
      <c r="F89" s="47">
        <v>0</v>
      </c>
      <c r="G89" s="40">
        <v>0</v>
      </c>
      <c r="H89" s="47">
        <v>0</v>
      </c>
      <c r="I89" s="40">
        <v>1</v>
      </c>
      <c r="J89" s="47">
        <v>1.277139208173691E-3</v>
      </c>
      <c r="K89" s="40">
        <v>0</v>
      </c>
      <c r="L89" s="47">
        <v>0</v>
      </c>
    </row>
    <row r="90" spans="1:12" x14ac:dyDescent="0.25">
      <c r="A90" s="101"/>
      <c r="B90" s="36" t="s">
        <v>226</v>
      </c>
      <c r="C90" s="40">
        <v>0</v>
      </c>
      <c r="D90" s="47">
        <v>0</v>
      </c>
      <c r="E90" s="40">
        <v>0</v>
      </c>
      <c r="F90" s="47">
        <v>0</v>
      </c>
      <c r="G90" s="40">
        <v>0</v>
      </c>
      <c r="H90" s="47">
        <v>0</v>
      </c>
      <c r="I90" s="40">
        <v>1</v>
      </c>
      <c r="J90" s="47">
        <v>1.277139208173691E-3</v>
      </c>
      <c r="K90" s="40">
        <v>1</v>
      </c>
      <c r="L90" s="47">
        <v>1.1820330969267139E-3</v>
      </c>
    </row>
    <row r="91" spans="1:12" x14ac:dyDescent="0.25">
      <c r="A91" s="101"/>
      <c r="B91" s="36" t="s">
        <v>227</v>
      </c>
      <c r="C91" s="40">
        <v>0</v>
      </c>
      <c r="D91" s="47">
        <v>0</v>
      </c>
      <c r="E91" s="40">
        <v>0</v>
      </c>
      <c r="F91" s="47">
        <v>0</v>
      </c>
      <c r="G91" s="40">
        <v>6</v>
      </c>
      <c r="H91" s="47">
        <v>8.321775312066574E-3</v>
      </c>
      <c r="I91" s="40">
        <v>9</v>
      </c>
      <c r="J91" s="47">
        <v>1.1494252873563218E-2</v>
      </c>
      <c r="K91" s="40">
        <v>6</v>
      </c>
      <c r="L91" s="47">
        <v>7.0921985815602835E-3</v>
      </c>
    </row>
    <row r="92" spans="1:12" ht="30" x14ac:dyDescent="0.25">
      <c r="A92" s="101"/>
      <c r="B92" s="36" t="s">
        <v>228</v>
      </c>
      <c r="C92" s="40">
        <v>0</v>
      </c>
      <c r="D92" s="47">
        <v>0</v>
      </c>
      <c r="E92" s="40">
        <v>9</v>
      </c>
      <c r="F92" s="47">
        <v>1.2765957446808512E-2</v>
      </c>
      <c r="G92" s="40">
        <v>12</v>
      </c>
      <c r="H92" s="47">
        <v>1.6643550624133148E-2</v>
      </c>
      <c r="I92" s="40">
        <v>5</v>
      </c>
      <c r="J92" s="47">
        <v>6.3856960408684551E-3</v>
      </c>
      <c r="K92" s="40">
        <v>3</v>
      </c>
      <c r="L92" s="47">
        <v>3.5460992907801418E-3</v>
      </c>
    </row>
    <row r="93" spans="1:12" ht="30" x14ac:dyDescent="0.25">
      <c r="A93" s="101"/>
      <c r="B93" s="36" t="s">
        <v>229</v>
      </c>
      <c r="C93" s="40">
        <v>0</v>
      </c>
      <c r="D93" s="47">
        <v>0</v>
      </c>
      <c r="E93" s="40">
        <v>2</v>
      </c>
      <c r="F93" s="47">
        <v>2.8368794326241137E-3</v>
      </c>
      <c r="G93" s="40">
        <v>0</v>
      </c>
      <c r="H93" s="47">
        <v>0</v>
      </c>
      <c r="I93" s="40">
        <v>1</v>
      </c>
      <c r="J93" s="47">
        <v>1.277139208173691E-3</v>
      </c>
      <c r="K93" s="40">
        <v>2</v>
      </c>
      <c r="L93" s="47">
        <v>2.3640661938534278E-3</v>
      </c>
    </row>
    <row r="94" spans="1:12" x14ac:dyDescent="0.25">
      <c r="A94" s="101"/>
      <c r="B94" s="36" t="s">
        <v>230</v>
      </c>
      <c r="C94" s="40">
        <v>9</v>
      </c>
      <c r="D94" s="47">
        <v>1.4900662251655629E-2</v>
      </c>
      <c r="E94" s="40">
        <v>19</v>
      </c>
      <c r="F94" s="47">
        <v>2.6950354609929075E-2</v>
      </c>
      <c r="G94" s="40">
        <v>23</v>
      </c>
      <c r="H94" s="47">
        <v>3.1900138696255201E-2</v>
      </c>
      <c r="I94" s="40">
        <v>23</v>
      </c>
      <c r="J94" s="47">
        <v>2.9374201787994894E-2</v>
      </c>
      <c r="K94" s="40">
        <v>12</v>
      </c>
      <c r="L94" s="47">
        <v>1.4184397163120567E-2</v>
      </c>
    </row>
    <row r="95" spans="1:12" ht="30" x14ac:dyDescent="0.25">
      <c r="A95" s="101"/>
      <c r="B95" s="36" t="s">
        <v>231</v>
      </c>
      <c r="C95" s="40">
        <v>0</v>
      </c>
      <c r="D95" s="47">
        <v>0</v>
      </c>
      <c r="E95" s="40">
        <v>0</v>
      </c>
      <c r="F95" s="47">
        <v>0</v>
      </c>
      <c r="G95" s="40">
        <v>1</v>
      </c>
      <c r="H95" s="47">
        <v>1.3869625520110957E-3</v>
      </c>
      <c r="I95" s="40">
        <v>0</v>
      </c>
      <c r="J95" s="47">
        <v>0</v>
      </c>
      <c r="K95" s="40">
        <v>1</v>
      </c>
      <c r="L95" s="47">
        <v>1.1820330969267139E-3</v>
      </c>
    </row>
    <row r="96" spans="1:12" x14ac:dyDescent="0.25">
      <c r="A96" s="101"/>
      <c r="B96" s="36" t="s">
        <v>232</v>
      </c>
      <c r="C96" s="40">
        <v>18</v>
      </c>
      <c r="D96" s="47">
        <v>2.9801324503311258E-2</v>
      </c>
      <c r="E96" s="40">
        <v>20</v>
      </c>
      <c r="F96" s="47">
        <v>2.8368794326241134E-2</v>
      </c>
      <c r="G96" s="40">
        <v>19</v>
      </c>
      <c r="H96" s="47">
        <v>2.635228848821082E-2</v>
      </c>
      <c r="I96" s="40">
        <v>22</v>
      </c>
      <c r="J96" s="47">
        <v>2.8097062579821201E-2</v>
      </c>
      <c r="K96" s="40">
        <v>14</v>
      </c>
      <c r="L96" s="47">
        <v>1.6548463356973995E-2</v>
      </c>
    </row>
    <row r="97" spans="1:12" x14ac:dyDescent="0.25">
      <c r="A97" s="101"/>
      <c r="B97" s="36" t="s">
        <v>233</v>
      </c>
      <c r="C97" s="40">
        <v>0</v>
      </c>
      <c r="D97" s="47">
        <v>0</v>
      </c>
      <c r="E97" s="40">
        <v>0</v>
      </c>
      <c r="F97" s="47">
        <v>0</v>
      </c>
      <c r="G97" s="40">
        <v>0</v>
      </c>
      <c r="H97" s="47">
        <v>0</v>
      </c>
      <c r="I97" s="40">
        <v>1</v>
      </c>
      <c r="J97" s="47">
        <v>1.277139208173691E-3</v>
      </c>
      <c r="K97" s="40">
        <v>2</v>
      </c>
      <c r="L97" s="47">
        <v>2.3640661938534278E-3</v>
      </c>
    </row>
    <row r="98" spans="1:12" x14ac:dyDescent="0.25">
      <c r="A98" s="101"/>
      <c r="B98" s="36" t="s">
        <v>234</v>
      </c>
      <c r="C98" s="40">
        <v>0</v>
      </c>
      <c r="D98" s="47">
        <v>0</v>
      </c>
      <c r="E98" s="40">
        <v>0</v>
      </c>
      <c r="F98" s="47">
        <v>0</v>
      </c>
      <c r="G98" s="40">
        <v>0</v>
      </c>
      <c r="H98" s="47">
        <v>0</v>
      </c>
      <c r="I98" s="40">
        <v>5</v>
      </c>
      <c r="J98" s="47">
        <v>6.3856960408684551E-3</v>
      </c>
      <c r="K98" s="40">
        <v>1</v>
      </c>
      <c r="L98" s="47">
        <v>1.1820330969267139E-3</v>
      </c>
    </row>
    <row r="99" spans="1:12" x14ac:dyDescent="0.25">
      <c r="A99" s="101"/>
      <c r="B99" s="36" t="s">
        <v>235</v>
      </c>
      <c r="C99" s="40">
        <v>0</v>
      </c>
      <c r="D99" s="47">
        <v>0</v>
      </c>
      <c r="E99" s="40">
        <v>1</v>
      </c>
      <c r="F99" s="47">
        <v>1.4184397163120568E-3</v>
      </c>
      <c r="G99" s="40">
        <v>6</v>
      </c>
      <c r="H99" s="47">
        <v>8.321775312066574E-3</v>
      </c>
      <c r="I99" s="40">
        <v>4</v>
      </c>
      <c r="J99" s="47">
        <v>5.108556832694764E-3</v>
      </c>
      <c r="K99" s="40">
        <v>4</v>
      </c>
      <c r="L99" s="47">
        <v>4.7281323877068557E-3</v>
      </c>
    </row>
    <row r="100" spans="1:12" x14ac:dyDescent="0.25">
      <c r="A100" s="100"/>
      <c r="B100" s="36" t="s">
        <v>236</v>
      </c>
      <c r="C100" s="40">
        <v>0</v>
      </c>
      <c r="D100" s="47">
        <v>0</v>
      </c>
      <c r="E100" s="40">
        <v>0</v>
      </c>
      <c r="F100" s="47">
        <v>0</v>
      </c>
      <c r="G100" s="40">
        <v>1</v>
      </c>
      <c r="H100" s="47">
        <v>1.3869625520110957E-3</v>
      </c>
      <c r="I100" s="40">
        <v>1</v>
      </c>
      <c r="J100" s="47">
        <v>1.277139208173691E-3</v>
      </c>
      <c r="K100" s="40">
        <v>0</v>
      </c>
      <c r="L100" s="47">
        <v>0</v>
      </c>
    </row>
    <row r="101" spans="1:12" x14ac:dyDescent="0.25">
      <c r="A101" s="43" t="s">
        <v>80</v>
      </c>
      <c r="B101" s="34" t="s">
        <v>81</v>
      </c>
      <c r="C101" s="95" t="s">
        <v>52</v>
      </c>
      <c r="D101" s="95"/>
      <c r="E101" s="95" t="s">
        <v>53</v>
      </c>
      <c r="F101" s="95"/>
      <c r="G101" s="95" t="s">
        <v>54</v>
      </c>
      <c r="H101" s="95"/>
      <c r="I101" s="96" t="s">
        <v>55</v>
      </c>
      <c r="J101" s="97"/>
      <c r="K101" s="95" t="s">
        <v>56</v>
      </c>
      <c r="L101" s="95"/>
    </row>
    <row r="102" spans="1:12" ht="30" x14ac:dyDescent="0.25">
      <c r="A102" s="102" t="s">
        <v>135</v>
      </c>
      <c r="B102" s="36" t="s">
        <v>237</v>
      </c>
      <c r="C102" s="40">
        <v>31</v>
      </c>
      <c r="D102" s="47">
        <v>5.1324503311258277E-2</v>
      </c>
      <c r="E102" s="40">
        <v>25</v>
      </c>
      <c r="F102" s="47">
        <v>3.5460992907801414E-2</v>
      </c>
      <c r="G102" s="40">
        <v>20</v>
      </c>
      <c r="H102" s="47">
        <v>2.7739251040221916E-2</v>
      </c>
      <c r="I102" s="40">
        <v>26</v>
      </c>
      <c r="J102" s="47">
        <v>3.3205619412515965E-2</v>
      </c>
      <c r="K102" s="40">
        <v>51</v>
      </c>
      <c r="L102" s="47">
        <v>6.0283687943262408E-2</v>
      </c>
    </row>
    <row r="103" spans="1:12" ht="30" x14ac:dyDescent="0.25">
      <c r="A103" s="102"/>
      <c r="B103" s="36" t="s">
        <v>238</v>
      </c>
      <c r="C103" s="40">
        <v>28</v>
      </c>
      <c r="D103" s="47">
        <v>4.6357615894039729E-2</v>
      </c>
      <c r="E103" s="40">
        <v>30</v>
      </c>
      <c r="F103" s="47">
        <v>4.2553191489361701E-2</v>
      </c>
      <c r="G103" s="40">
        <v>30</v>
      </c>
      <c r="H103" s="47">
        <v>4.1608876560332873E-2</v>
      </c>
      <c r="I103" s="40">
        <v>32</v>
      </c>
      <c r="J103" s="47">
        <v>4.0868454661558112E-2</v>
      </c>
      <c r="K103" s="40">
        <v>53</v>
      </c>
      <c r="L103" s="47">
        <v>6.2647754137115846E-2</v>
      </c>
    </row>
    <row r="104" spans="1:12" ht="30" x14ac:dyDescent="0.25">
      <c r="A104" s="102"/>
      <c r="B104" s="36" t="s">
        <v>239</v>
      </c>
      <c r="C104" s="40">
        <v>24</v>
      </c>
      <c r="D104" s="47">
        <v>3.9735099337748346E-2</v>
      </c>
      <c r="E104" s="40">
        <v>37</v>
      </c>
      <c r="F104" s="47">
        <v>5.2482269503546099E-2</v>
      </c>
      <c r="G104" s="40">
        <v>26</v>
      </c>
      <c r="H104" s="47">
        <v>3.6061026352288493E-2</v>
      </c>
      <c r="I104" s="40">
        <v>27</v>
      </c>
      <c r="J104" s="47">
        <v>3.4482758620689655E-2</v>
      </c>
      <c r="K104" s="40">
        <v>25</v>
      </c>
      <c r="L104" s="47">
        <v>2.955082742316785E-2</v>
      </c>
    </row>
    <row r="105" spans="1:12" ht="30" x14ac:dyDescent="0.25">
      <c r="A105" s="102"/>
      <c r="B105" s="36" t="s">
        <v>240</v>
      </c>
      <c r="C105" s="40">
        <v>5</v>
      </c>
      <c r="D105" s="47">
        <v>8.2781456953642391E-3</v>
      </c>
      <c r="E105" s="40">
        <v>1</v>
      </c>
      <c r="F105" s="47">
        <v>1.4184397163120568E-3</v>
      </c>
      <c r="G105" s="40">
        <v>1</v>
      </c>
      <c r="H105" s="47">
        <v>1.3869625520110957E-3</v>
      </c>
      <c r="I105" s="40">
        <v>0</v>
      </c>
      <c r="J105" s="47">
        <v>0</v>
      </c>
      <c r="K105" s="40">
        <v>2</v>
      </c>
      <c r="L105" s="47">
        <v>2.3640661938534278E-3</v>
      </c>
    </row>
    <row r="106" spans="1:12" ht="30" x14ac:dyDescent="0.25">
      <c r="A106" s="102"/>
      <c r="B106" s="36" t="s">
        <v>241</v>
      </c>
      <c r="C106" s="40">
        <v>0</v>
      </c>
      <c r="D106" s="47">
        <v>0</v>
      </c>
      <c r="E106" s="40">
        <v>1</v>
      </c>
      <c r="F106" s="47">
        <v>1.4184397163120568E-3</v>
      </c>
      <c r="G106" s="40">
        <v>2</v>
      </c>
      <c r="H106" s="47">
        <v>2.7739251040221915E-3</v>
      </c>
      <c r="I106" s="40">
        <v>2</v>
      </c>
      <c r="J106" s="47">
        <v>2.554278416347382E-3</v>
      </c>
      <c r="K106" s="40">
        <v>4</v>
      </c>
      <c r="L106" s="47">
        <v>4.7281323877068557E-3</v>
      </c>
    </row>
    <row r="107" spans="1:12" ht="30" x14ac:dyDescent="0.25">
      <c r="A107" s="102"/>
      <c r="B107" s="36" t="s">
        <v>242</v>
      </c>
      <c r="C107" s="40">
        <v>8</v>
      </c>
      <c r="D107" s="47">
        <v>1.3245033112582783E-2</v>
      </c>
      <c r="E107" s="40">
        <v>5</v>
      </c>
      <c r="F107" s="47">
        <v>7.0921985815602835E-3</v>
      </c>
      <c r="G107" s="40">
        <v>9</v>
      </c>
      <c r="H107" s="47">
        <v>1.2482662968099861E-2</v>
      </c>
      <c r="I107" s="40">
        <v>11</v>
      </c>
      <c r="J107" s="47">
        <v>1.40485312899106E-2</v>
      </c>
      <c r="K107" s="40">
        <v>11</v>
      </c>
      <c r="L107" s="47">
        <v>1.3002364066193855E-2</v>
      </c>
    </row>
    <row r="108" spans="1:12" ht="30" x14ac:dyDescent="0.25">
      <c r="A108" s="102"/>
      <c r="B108" s="36" t="s">
        <v>243</v>
      </c>
      <c r="C108" s="40">
        <v>12</v>
      </c>
      <c r="D108" s="47">
        <v>1.9867549668874173E-2</v>
      </c>
      <c r="E108" s="40">
        <v>14</v>
      </c>
      <c r="F108" s="47">
        <v>1.9858156028368795E-2</v>
      </c>
      <c r="G108" s="40">
        <v>19</v>
      </c>
      <c r="H108" s="47">
        <v>2.635228848821082E-2</v>
      </c>
      <c r="I108" s="40">
        <v>21</v>
      </c>
      <c r="J108" s="47">
        <v>2.681992337164751E-2</v>
      </c>
      <c r="K108" s="40">
        <v>19</v>
      </c>
      <c r="L108" s="47">
        <v>2.2458628841607563E-2</v>
      </c>
    </row>
    <row r="109" spans="1:12" ht="30" x14ac:dyDescent="0.25">
      <c r="A109" s="102"/>
      <c r="B109" s="36" t="s">
        <v>244</v>
      </c>
      <c r="C109" s="40">
        <v>1</v>
      </c>
      <c r="D109" s="47">
        <v>1.6556291390728479E-3</v>
      </c>
      <c r="E109" s="40">
        <v>1</v>
      </c>
      <c r="F109" s="47">
        <v>1.4184397163120568E-3</v>
      </c>
      <c r="G109" s="40">
        <v>1</v>
      </c>
      <c r="H109" s="47">
        <v>1.3869625520110957E-3</v>
      </c>
      <c r="I109" s="40">
        <v>4</v>
      </c>
      <c r="J109" s="47">
        <v>5.108556832694764E-3</v>
      </c>
      <c r="K109" s="40">
        <v>7</v>
      </c>
      <c r="L109" s="47">
        <v>8.2742316784869974E-3</v>
      </c>
    </row>
    <row r="110" spans="1:12" ht="30" x14ac:dyDescent="0.25">
      <c r="A110" s="102"/>
      <c r="B110" s="36" t="s">
        <v>245</v>
      </c>
      <c r="C110" s="40">
        <v>38</v>
      </c>
      <c r="D110" s="47">
        <v>6.2913907284768214E-2</v>
      </c>
      <c r="E110" s="40">
        <v>43</v>
      </c>
      <c r="F110" s="47">
        <v>6.0992907801418444E-2</v>
      </c>
      <c r="G110" s="40">
        <v>41</v>
      </c>
      <c r="H110" s="47">
        <v>5.6865464632454926E-2</v>
      </c>
      <c r="I110" s="40">
        <v>55</v>
      </c>
      <c r="J110" s="47">
        <v>7.0242656449553006E-2</v>
      </c>
      <c r="K110" s="40">
        <v>66</v>
      </c>
      <c r="L110" s="47">
        <v>7.8014184397163122E-2</v>
      </c>
    </row>
    <row r="111" spans="1:12" ht="30" x14ac:dyDescent="0.25">
      <c r="A111" s="102"/>
      <c r="B111" s="36" t="s">
        <v>246</v>
      </c>
      <c r="C111" s="40">
        <v>2</v>
      </c>
      <c r="D111" s="47">
        <v>3.3112582781456958E-3</v>
      </c>
      <c r="E111" s="40">
        <v>0</v>
      </c>
      <c r="F111" s="47">
        <v>0</v>
      </c>
      <c r="G111" s="40">
        <v>0</v>
      </c>
      <c r="H111" s="47">
        <v>0</v>
      </c>
      <c r="I111" s="40">
        <v>2</v>
      </c>
      <c r="J111" s="47">
        <v>2.554278416347382E-3</v>
      </c>
      <c r="K111" s="40">
        <v>1</v>
      </c>
      <c r="L111" s="47">
        <v>1.1820330969267139E-3</v>
      </c>
    </row>
    <row r="112" spans="1:12" ht="30" x14ac:dyDescent="0.25">
      <c r="A112" s="102"/>
      <c r="B112" s="36" t="s">
        <v>247</v>
      </c>
      <c r="C112" s="40">
        <v>6</v>
      </c>
      <c r="D112" s="47">
        <v>9.9337748344370865E-3</v>
      </c>
      <c r="E112" s="40">
        <v>3</v>
      </c>
      <c r="F112" s="47">
        <v>4.2553191489361703E-3</v>
      </c>
      <c r="G112" s="40">
        <v>3</v>
      </c>
      <c r="H112" s="47">
        <v>4.160887656033287E-3</v>
      </c>
      <c r="I112" s="40">
        <v>4</v>
      </c>
      <c r="J112" s="47">
        <v>5.108556832694764E-3</v>
      </c>
      <c r="K112" s="40">
        <v>2</v>
      </c>
      <c r="L112" s="47">
        <v>2.3640661938534278E-3</v>
      </c>
    </row>
    <row r="113" spans="1:12" ht="30" x14ac:dyDescent="0.25">
      <c r="A113" s="102"/>
      <c r="B113" s="36" t="s">
        <v>248</v>
      </c>
      <c r="C113" s="40">
        <v>0</v>
      </c>
      <c r="D113" s="47">
        <v>0</v>
      </c>
      <c r="E113" s="40">
        <v>0</v>
      </c>
      <c r="F113" s="47">
        <v>0</v>
      </c>
      <c r="G113" s="40">
        <v>2</v>
      </c>
      <c r="H113" s="47">
        <v>2.7739251040221915E-3</v>
      </c>
      <c r="I113" s="40">
        <v>0</v>
      </c>
      <c r="J113" s="47">
        <v>0</v>
      </c>
      <c r="K113" s="40">
        <v>0</v>
      </c>
      <c r="L113" s="47">
        <v>0</v>
      </c>
    </row>
    <row r="114" spans="1:12" ht="30" x14ac:dyDescent="0.25">
      <c r="A114" s="102"/>
      <c r="B114" s="36" t="s">
        <v>249</v>
      </c>
      <c r="C114" s="40">
        <v>4</v>
      </c>
      <c r="D114" s="47">
        <v>6.6225165562913916E-3</v>
      </c>
      <c r="E114" s="40">
        <v>8</v>
      </c>
      <c r="F114" s="47">
        <v>1.1347517730496455E-2</v>
      </c>
      <c r="G114" s="40">
        <v>3</v>
      </c>
      <c r="H114" s="47">
        <v>4.160887656033287E-3</v>
      </c>
      <c r="I114" s="40">
        <v>5</v>
      </c>
      <c r="J114" s="47">
        <v>6.3856960408684551E-3</v>
      </c>
      <c r="K114" s="40">
        <v>6</v>
      </c>
      <c r="L114" s="47">
        <v>7.0921985815602835E-3</v>
      </c>
    </row>
    <row r="115" spans="1:12" x14ac:dyDescent="0.25">
      <c r="A115" s="43" t="s">
        <v>80</v>
      </c>
      <c r="B115" s="34" t="s">
        <v>81</v>
      </c>
      <c r="C115" s="95" t="s">
        <v>52</v>
      </c>
      <c r="D115" s="95"/>
      <c r="E115" s="95" t="s">
        <v>53</v>
      </c>
      <c r="F115" s="95"/>
      <c r="G115" s="95" t="s">
        <v>54</v>
      </c>
      <c r="H115" s="95"/>
      <c r="I115" s="96" t="s">
        <v>55</v>
      </c>
      <c r="J115" s="97"/>
      <c r="K115" s="95" t="s">
        <v>56</v>
      </c>
      <c r="L115" s="95"/>
    </row>
    <row r="116" spans="1:12" x14ac:dyDescent="0.25">
      <c r="A116" s="44" t="s">
        <v>138</v>
      </c>
      <c r="B116" s="36" t="s">
        <v>250</v>
      </c>
      <c r="C116" s="40">
        <v>2</v>
      </c>
      <c r="D116" s="47">
        <v>3.3112582781456958E-3</v>
      </c>
      <c r="E116" s="40">
        <v>0</v>
      </c>
      <c r="F116" s="47">
        <v>0</v>
      </c>
      <c r="G116" s="40">
        <v>0</v>
      </c>
      <c r="H116" s="47">
        <v>0</v>
      </c>
      <c r="I116" s="40">
        <v>1</v>
      </c>
      <c r="J116" s="47">
        <v>1.277139208173691E-3</v>
      </c>
      <c r="K116" s="40">
        <v>0</v>
      </c>
      <c r="L116" s="47">
        <v>0</v>
      </c>
    </row>
    <row r="117" spans="1:12" x14ac:dyDescent="0.25">
      <c r="A117" s="102" t="s">
        <v>140</v>
      </c>
      <c r="B117" s="36" t="s">
        <v>141</v>
      </c>
      <c r="C117" s="40">
        <v>4</v>
      </c>
      <c r="D117" s="47">
        <v>6.6225165562913916E-3</v>
      </c>
      <c r="E117" s="40">
        <v>1</v>
      </c>
      <c r="F117" s="47">
        <v>1.4184397163120568E-3</v>
      </c>
      <c r="G117" s="40">
        <v>0</v>
      </c>
      <c r="H117" s="47">
        <v>0</v>
      </c>
      <c r="I117" s="40">
        <v>0</v>
      </c>
      <c r="J117" s="47">
        <v>0</v>
      </c>
      <c r="K117" s="40">
        <v>2</v>
      </c>
      <c r="L117" s="47">
        <v>2.3640661938534278E-3</v>
      </c>
    </row>
    <row r="118" spans="1:12" x14ac:dyDescent="0.25">
      <c r="A118" s="102"/>
      <c r="B118" s="36" t="s">
        <v>142</v>
      </c>
      <c r="C118" s="40">
        <v>6</v>
      </c>
      <c r="D118" s="47">
        <v>9.9337748344370865E-3</v>
      </c>
      <c r="E118" s="40">
        <v>7</v>
      </c>
      <c r="F118" s="47">
        <v>9.9290780141843976E-3</v>
      </c>
      <c r="G118" s="40">
        <v>2</v>
      </c>
      <c r="H118" s="47">
        <v>2.7739251040221915E-3</v>
      </c>
      <c r="I118" s="40">
        <v>2</v>
      </c>
      <c r="J118" s="47">
        <v>2.554278416347382E-3</v>
      </c>
      <c r="K118" s="40">
        <v>1</v>
      </c>
      <c r="L118" s="47">
        <v>1.1820330969267139E-3</v>
      </c>
    </row>
    <row r="119" spans="1:12" x14ac:dyDescent="0.25">
      <c r="A119" s="102"/>
      <c r="B119" s="36" t="s">
        <v>143</v>
      </c>
      <c r="C119" s="40">
        <v>6</v>
      </c>
      <c r="D119" s="47">
        <v>9.9337748344370865E-3</v>
      </c>
      <c r="E119" s="40">
        <v>8</v>
      </c>
      <c r="F119" s="47">
        <v>1.1347517730496455E-2</v>
      </c>
      <c r="G119" s="40">
        <v>0</v>
      </c>
      <c r="H119" s="47">
        <v>0</v>
      </c>
      <c r="I119" s="40">
        <v>8</v>
      </c>
      <c r="J119" s="47">
        <v>1.0217113665389528E-2</v>
      </c>
      <c r="K119" s="40">
        <v>4</v>
      </c>
      <c r="L119" s="47">
        <v>4.7281323877068557E-3</v>
      </c>
    </row>
    <row r="120" spans="1:12" x14ac:dyDescent="0.25">
      <c r="A120" s="102"/>
      <c r="B120" s="36" t="s">
        <v>144</v>
      </c>
      <c r="C120" s="40">
        <v>11</v>
      </c>
      <c r="D120" s="47">
        <v>1.8211920529801324E-2</v>
      </c>
      <c r="E120" s="40">
        <v>5</v>
      </c>
      <c r="F120" s="47">
        <v>7.0921985815602835E-3</v>
      </c>
      <c r="G120" s="40">
        <v>2</v>
      </c>
      <c r="H120" s="47">
        <v>2.7739251040221915E-3</v>
      </c>
      <c r="I120" s="40">
        <v>0</v>
      </c>
      <c r="J120" s="47">
        <v>0</v>
      </c>
      <c r="K120" s="40">
        <v>0</v>
      </c>
      <c r="L120" s="47">
        <v>0</v>
      </c>
    </row>
    <row r="121" spans="1:12" x14ac:dyDescent="0.25">
      <c r="A121" s="102"/>
      <c r="B121" s="36" t="s">
        <v>145</v>
      </c>
      <c r="C121" s="40">
        <v>10</v>
      </c>
      <c r="D121" s="47">
        <v>1.6556291390728478E-2</v>
      </c>
      <c r="E121" s="40">
        <v>7</v>
      </c>
      <c r="F121" s="47">
        <v>9.9290780141843976E-3</v>
      </c>
      <c r="G121" s="40">
        <v>7</v>
      </c>
      <c r="H121" s="47">
        <v>9.7087378640776708E-3</v>
      </c>
      <c r="I121" s="40">
        <v>11</v>
      </c>
      <c r="J121" s="47">
        <v>1.40485312899106E-2</v>
      </c>
      <c r="K121" s="40">
        <v>8</v>
      </c>
      <c r="L121" s="47">
        <v>9.4562647754137114E-3</v>
      </c>
    </row>
    <row r="122" spans="1:12" ht="30" x14ac:dyDescent="0.25">
      <c r="A122" s="102"/>
      <c r="B122" s="36" t="s">
        <v>146</v>
      </c>
      <c r="C122" s="40">
        <v>0</v>
      </c>
      <c r="D122" s="47">
        <v>0</v>
      </c>
      <c r="E122" s="40">
        <v>2</v>
      </c>
      <c r="F122" s="47">
        <v>2.8368794326241137E-3</v>
      </c>
      <c r="G122" s="40">
        <v>2</v>
      </c>
      <c r="H122" s="47">
        <v>2.7739251040221915E-3</v>
      </c>
      <c r="I122" s="40">
        <v>1</v>
      </c>
      <c r="J122" s="47">
        <v>1.277139208173691E-3</v>
      </c>
      <c r="K122" s="40">
        <v>2</v>
      </c>
      <c r="L122" s="47">
        <v>2.3640661938534278E-3</v>
      </c>
    </row>
    <row r="123" spans="1:12" x14ac:dyDescent="0.25">
      <c r="A123" s="102"/>
      <c r="B123" s="36" t="s">
        <v>147</v>
      </c>
      <c r="C123" s="40">
        <v>0</v>
      </c>
      <c r="D123" s="47">
        <v>0</v>
      </c>
      <c r="E123" s="40">
        <v>2</v>
      </c>
      <c r="F123" s="47">
        <v>2.8368794326241137E-3</v>
      </c>
      <c r="G123" s="40">
        <v>2</v>
      </c>
      <c r="H123" s="47">
        <v>2.7739251040221915E-3</v>
      </c>
      <c r="I123" s="40">
        <v>11</v>
      </c>
      <c r="J123" s="47">
        <v>1.40485312899106E-2</v>
      </c>
      <c r="K123" s="40">
        <v>4</v>
      </c>
      <c r="L123" s="47">
        <v>4.7281323877068557E-3</v>
      </c>
    </row>
    <row r="124" spans="1:12" x14ac:dyDescent="0.25">
      <c r="A124" s="102"/>
      <c r="B124" s="36" t="s">
        <v>148</v>
      </c>
      <c r="C124" s="40">
        <v>0</v>
      </c>
      <c r="D124" s="47">
        <v>0</v>
      </c>
      <c r="E124" s="40">
        <v>3</v>
      </c>
      <c r="F124" s="47">
        <v>4.2553191489361703E-3</v>
      </c>
      <c r="G124" s="40">
        <v>1</v>
      </c>
      <c r="H124" s="47">
        <v>1.3869625520110957E-3</v>
      </c>
      <c r="I124" s="40">
        <v>2</v>
      </c>
      <c r="J124" s="47">
        <v>2.554278416347382E-3</v>
      </c>
      <c r="K124" s="40">
        <v>1</v>
      </c>
      <c r="L124" s="47">
        <v>1.1820330969267139E-3</v>
      </c>
    </row>
    <row r="125" spans="1:12" x14ac:dyDescent="0.25">
      <c r="A125" s="98" t="s">
        <v>251</v>
      </c>
      <c r="B125" s="98"/>
      <c r="C125" s="41">
        <f t="shared" ref="C125:L125" si="0">SUM(C3:C124)</f>
        <v>604</v>
      </c>
      <c r="D125" s="42">
        <f t="shared" si="0"/>
        <v>1.0000000000000002</v>
      </c>
      <c r="E125" s="41">
        <f t="shared" si="0"/>
        <v>705</v>
      </c>
      <c r="F125" s="42">
        <f t="shared" si="0"/>
        <v>1.0000000000000002</v>
      </c>
      <c r="G125" s="41">
        <f t="shared" si="0"/>
        <v>721</v>
      </c>
      <c r="H125" s="42">
        <f t="shared" si="0"/>
        <v>0.99999999999999967</v>
      </c>
      <c r="I125" s="41">
        <f t="shared" si="0"/>
        <v>783</v>
      </c>
      <c r="J125" s="42">
        <f t="shared" si="0"/>
        <v>1.0000000000000002</v>
      </c>
      <c r="K125" s="41">
        <f t="shared" si="0"/>
        <v>846</v>
      </c>
      <c r="L125" s="42">
        <f t="shared" si="0"/>
        <v>0.99999999999999978</v>
      </c>
    </row>
  </sheetData>
  <mergeCells count="55">
    <mergeCell ref="A1:L1"/>
    <mergeCell ref="C2:D2"/>
    <mergeCell ref="E2:F2"/>
    <mergeCell ref="G2:H2"/>
    <mergeCell ref="I2:J2"/>
    <mergeCell ref="K2:L2"/>
    <mergeCell ref="G44:H44"/>
    <mergeCell ref="I44:J44"/>
    <mergeCell ref="K44:L44"/>
    <mergeCell ref="A42:A43"/>
    <mergeCell ref="A25:A29"/>
    <mergeCell ref="A34:A36"/>
    <mergeCell ref="A37:A39"/>
    <mergeCell ref="C44:D44"/>
    <mergeCell ref="E44:F44"/>
    <mergeCell ref="A125:B125"/>
    <mergeCell ref="A5:A6"/>
    <mergeCell ref="A7:A9"/>
    <mergeCell ref="A12:A14"/>
    <mergeCell ref="A15:A18"/>
    <mergeCell ref="A19:A20"/>
    <mergeCell ref="A73:A85"/>
    <mergeCell ref="A87:A100"/>
    <mergeCell ref="A45:A51"/>
    <mergeCell ref="A55:A56"/>
    <mergeCell ref="A57:A65"/>
    <mergeCell ref="A102:A114"/>
    <mergeCell ref="A117:A124"/>
    <mergeCell ref="A21:A22"/>
    <mergeCell ref="A10:A11"/>
    <mergeCell ref="C24:D24"/>
    <mergeCell ref="E24:F24"/>
    <mergeCell ref="G24:H24"/>
    <mergeCell ref="I24:J24"/>
    <mergeCell ref="K24:L24"/>
    <mergeCell ref="C101:D101"/>
    <mergeCell ref="E101:F101"/>
    <mergeCell ref="G101:H101"/>
    <mergeCell ref="I101:J101"/>
    <mergeCell ref="K101:L101"/>
    <mergeCell ref="C66:D66"/>
    <mergeCell ref="E66:F66"/>
    <mergeCell ref="G66:H66"/>
    <mergeCell ref="I66:J66"/>
    <mergeCell ref="K66:L66"/>
    <mergeCell ref="C86:D86"/>
    <mergeCell ref="E86:F86"/>
    <mergeCell ref="G86:H86"/>
    <mergeCell ref="I86:J86"/>
    <mergeCell ref="K86:L86"/>
    <mergeCell ref="C115:D115"/>
    <mergeCell ref="E115:F115"/>
    <mergeCell ref="G115:H115"/>
    <mergeCell ref="I115:J115"/>
    <mergeCell ref="K115:L115"/>
  </mergeCells>
  <pageMargins left="0.7" right="0.7" top="0.75" bottom="0.75" header="0.3" footer="0.3"/>
  <pageSetup scale="88" fitToWidth="0" fitToHeight="0" orientation="landscape" verticalDpi="1200" r:id="rId1"/>
  <headerFooter>
    <oddHeader>&amp;CCuyamaca College Program Review 2017-2018</oddHeader>
    <oddFooter>&amp;CInstitutional Effectiveness, Success, and Equity Office (September 2017)</oddFooter>
  </headerFooter>
  <rowBreaks count="6" manualBreakCount="6">
    <brk id="23" max="16383" man="1"/>
    <brk id="43" max="16383" man="1"/>
    <brk id="65" max="11" man="1"/>
    <brk id="85" max="16383" man="1"/>
    <brk id="100" max="16383" man="1"/>
    <brk id="114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view="pageLayout" zoomScaleNormal="100" workbookViewId="0">
      <selection sqref="A1:K1"/>
    </sheetView>
  </sheetViews>
  <sheetFormatPr defaultRowHeight="15" x14ac:dyDescent="0.25"/>
  <cols>
    <col min="1" max="1" width="15.42578125" customWidth="1"/>
    <col min="2" max="11" width="11.7109375" customWidth="1"/>
  </cols>
  <sheetData>
    <row r="1" spans="1:11" ht="30" customHeight="1" x14ac:dyDescent="0.25">
      <c r="A1" s="83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45" x14ac:dyDescent="0.25">
      <c r="A2" s="29" t="s">
        <v>34</v>
      </c>
      <c r="B2" s="11" t="s">
        <v>41</v>
      </c>
      <c r="C2" s="11" t="s">
        <v>42</v>
      </c>
      <c r="D2" s="11" t="s">
        <v>43</v>
      </c>
      <c r="E2" s="11" t="s">
        <v>44</v>
      </c>
      <c r="F2" s="11" t="s">
        <v>45</v>
      </c>
      <c r="G2" s="11" t="s">
        <v>46</v>
      </c>
      <c r="H2" s="11" t="s">
        <v>47</v>
      </c>
      <c r="I2" s="11" t="s">
        <v>48</v>
      </c>
      <c r="J2" s="11" t="s">
        <v>49</v>
      </c>
      <c r="K2" s="11" t="s">
        <v>50</v>
      </c>
    </row>
    <row r="3" spans="1:11" x14ac:dyDescent="0.25">
      <c r="A3" s="1" t="s">
        <v>1</v>
      </c>
      <c r="B3" s="24">
        <v>631</v>
      </c>
      <c r="C3" s="25">
        <v>72632.639651954974</v>
      </c>
      <c r="D3" s="26">
        <f>C3/F3</f>
        <v>489.85484726199104</v>
      </c>
      <c r="E3" s="25">
        <v>2385.7213217748995</v>
      </c>
      <c r="F3" s="25">
        <v>148.27379999999994</v>
      </c>
      <c r="G3" s="27">
        <v>108.74729999999994</v>
      </c>
      <c r="H3" s="26">
        <f>E3/F3</f>
        <v>16.089972212048927</v>
      </c>
      <c r="I3" s="24">
        <v>20220</v>
      </c>
      <c r="J3" s="24">
        <v>21991</v>
      </c>
      <c r="K3" s="28">
        <v>0.91946705470419721</v>
      </c>
    </row>
    <row r="4" spans="1:11" x14ac:dyDescent="0.25">
      <c r="A4" s="1" t="s">
        <v>2</v>
      </c>
      <c r="B4" s="24">
        <v>713</v>
      </c>
      <c r="C4" s="25">
        <v>81199.110349124894</v>
      </c>
      <c r="D4" s="26">
        <f t="shared" ref="D4:D7" si="0">C4/F4</f>
        <v>468.69417802218862</v>
      </c>
      <c r="E4" s="25">
        <v>2658.0895831011967</v>
      </c>
      <c r="F4" s="25">
        <v>173.24539999999919</v>
      </c>
      <c r="G4" s="27">
        <v>126.70439999999917</v>
      </c>
      <c r="H4" s="26">
        <f t="shared" ref="H4:H7" si="1">E4/F4</f>
        <v>15.342915789401676</v>
      </c>
      <c r="I4" s="24">
        <v>21478</v>
      </c>
      <c r="J4" s="24">
        <v>24614</v>
      </c>
      <c r="K4" s="28">
        <v>0.87259283334687576</v>
      </c>
    </row>
    <row r="5" spans="1:11" x14ac:dyDescent="0.25">
      <c r="A5" s="1" t="s">
        <v>3</v>
      </c>
      <c r="B5" s="24">
        <v>706</v>
      </c>
      <c r="C5" s="25">
        <v>78423.073784805034</v>
      </c>
      <c r="D5" s="26">
        <f t="shared" si="0"/>
        <v>448.15438596229671</v>
      </c>
      <c r="E5" s="25">
        <v>2581.1767452344011</v>
      </c>
      <c r="F5" s="25">
        <v>174.99119999999905</v>
      </c>
      <c r="G5" s="27">
        <v>125.574899999999</v>
      </c>
      <c r="H5" s="26">
        <f t="shared" si="1"/>
        <v>14.750323131874145</v>
      </c>
      <c r="I5" s="24">
        <v>20356</v>
      </c>
      <c r="J5" s="24">
        <v>24254</v>
      </c>
      <c r="K5" s="28">
        <v>0.83928424177455263</v>
      </c>
    </row>
    <row r="6" spans="1:11" x14ac:dyDescent="0.25">
      <c r="A6" s="1" t="s">
        <v>4</v>
      </c>
      <c r="B6" s="24">
        <v>652</v>
      </c>
      <c r="C6" s="25">
        <v>81171.025760402932</v>
      </c>
      <c r="D6" s="26">
        <f t="shared" si="0"/>
        <v>476.91442417528458</v>
      </c>
      <c r="E6" s="25">
        <v>2705.7008586800976</v>
      </c>
      <c r="F6" s="25">
        <v>170.20039999999963</v>
      </c>
      <c r="G6" s="27">
        <v>121.08929999999958</v>
      </c>
      <c r="H6" s="26">
        <f t="shared" si="1"/>
        <v>15.897147472509486</v>
      </c>
      <c r="I6" s="24">
        <v>20416</v>
      </c>
      <c r="J6" s="24">
        <v>25485</v>
      </c>
      <c r="K6" s="28">
        <v>0.80109868550127528</v>
      </c>
    </row>
    <row r="7" spans="1:11" x14ac:dyDescent="0.25">
      <c r="A7" s="1" t="s">
        <v>5</v>
      </c>
      <c r="B7" s="24">
        <v>745</v>
      </c>
      <c r="C7" s="25">
        <v>85235.360150948953</v>
      </c>
      <c r="D7" s="26">
        <f t="shared" si="0"/>
        <v>446.56213912472077</v>
      </c>
      <c r="E7" s="25">
        <v>2841.1786716982983</v>
      </c>
      <c r="F7" s="25">
        <v>190.87009999999907</v>
      </c>
      <c r="G7" s="27">
        <v>136.86819999999901</v>
      </c>
      <c r="H7" s="26">
        <f t="shared" si="1"/>
        <v>14.885404637490693</v>
      </c>
      <c r="I7" s="24">
        <v>21666</v>
      </c>
      <c r="J7" s="24">
        <v>28597</v>
      </c>
      <c r="K7" s="28">
        <v>0.75763191943210828</v>
      </c>
    </row>
  </sheetData>
  <mergeCells count="1">
    <mergeCell ref="A1:K1"/>
  </mergeCells>
  <pageMargins left="0.7" right="0.7" top="0.75" bottom="0.75" header="0.3" footer="0.3"/>
  <pageSetup scale="92" orientation="landscape" verticalDpi="1200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Student Characteristics</vt:lpstr>
      <vt:lpstr>Success Rates by Division</vt:lpstr>
      <vt:lpstr>Success Rates by DE</vt:lpstr>
      <vt:lpstr>Success Rates by Demographics</vt:lpstr>
      <vt:lpstr>Awards</vt:lpstr>
      <vt:lpstr>Awards - Certificates</vt:lpstr>
      <vt:lpstr>Awards - Degrees</vt:lpstr>
      <vt:lpstr>Productivity</vt:lpstr>
      <vt:lpstr>'Awards - Degrees'!Print_Area</vt:lpstr>
    </vt:vector>
  </TitlesOfParts>
  <Company>GCCCD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tns</cp:lastModifiedBy>
  <cp:lastPrinted>2017-09-27T17:27:53Z</cp:lastPrinted>
  <dcterms:created xsi:type="dcterms:W3CDTF">2017-09-01T20:57:23Z</dcterms:created>
  <dcterms:modified xsi:type="dcterms:W3CDTF">2017-10-02T20:35:34Z</dcterms:modified>
</cp:coreProperties>
</file>