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31" i="1"/>
  <c r="K26" i="1"/>
  <c r="I27" i="1"/>
  <c r="I28" i="1"/>
  <c r="I29" i="1"/>
  <c r="I30" i="1"/>
  <c r="I26" i="1"/>
  <c r="G27" i="1"/>
  <c r="G28" i="1"/>
  <c r="G29" i="1"/>
  <c r="G30" i="1"/>
  <c r="G31" i="1"/>
  <c r="G26" i="1"/>
  <c r="E27" i="1"/>
  <c r="E28" i="1"/>
  <c r="E29" i="1"/>
  <c r="E30" i="1"/>
  <c r="E26" i="1"/>
  <c r="C27" i="1"/>
  <c r="C28" i="1"/>
  <c r="C29" i="1"/>
  <c r="C30" i="1"/>
  <c r="C31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4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L10" i="1"/>
  <c r="C4" i="1"/>
  <c r="C5" i="1"/>
  <c r="C6" i="1"/>
  <c r="E4" i="1"/>
  <c r="E5" i="1"/>
  <c r="E6" i="1"/>
  <c r="G4" i="1"/>
  <c r="G5" i="1"/>
  <c r="G6" i="1"/>
  <c r="I4" i="1"/>
  <c r="I5" i="1"/>
  <c r="I6" i="1"/>
  <c r="K4" i="1"/>
  <c r="K5" i="1"/>
  <c r="K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H31" i="1"/>
  <c r="I31" i="1" s="1"/>
  <c r="F31" i="1"/>
  <c r="D31" i="1"/>
  <c r="E31" i="1" s="1"/>
  <c r="B31" i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B24" i="1"/>
  <c r="L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C24" i="1" l="1"/>
  <c r="L35" i="1"/>
  <c r="L31" i="1"/>
  <c r="L18" i="1"/>
  <c r="L7" i="1"/>
</calcChain>
</file>

<file path=xl/sharedStrings.xml><?xml version="1.0" encoding="utf-8"?>
<sst xmlns="http://schemas.openxmlformats.org/spreadsheetml/2006/main" count="1213" uniqueCount="127">
  <si>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</si>
  <si>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</si>
  <si>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</si>
  <si>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</si>
  <si>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</si>
  <si>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</si>
  <si>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</si>
  <si>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</si>
  <si>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</si>
  <si>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</si>
  <si>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</si>
  <si>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</si>
  <si>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</si>
  <si>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</si>
  <si>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</si>
  <si>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</si>
  <si>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</si>
  <si>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</si>
  <si>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</si>
  <si>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</si>
  <si>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</si>
  <si>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</si>
  <si>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</si>
  <si>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</si>
  <si>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</si>
  <si>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</si>
  <si>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</si>
  <si>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</si>
  <si>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</si>
  <si>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</si>
  <si>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</si>
  <si>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</si>
  <si>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</si>
  <si>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</si>
  <si>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</si>
  <si>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Exercise Science
Student Characteristics</t>
  </si>
  <si>
    <t>Program</t>
  </si>
  <si>
    <t>Term</t>
  </si>
  <si>
    <t>Success Rate</t>
  </si>
  <si>
    <t>Course</t>
  </si>
  <si>
    <t>Exercise Science
Success and Retention Rates by Course</t>
  </si>
  <si>
    <t>Exercise Science</t>
  </si>
  <si>
    <t>ES-001 : Adapted Physical Exercise</t>
  </si>
  <si>
    <t>ES-009 : Aerobic Dance Exercise</t>
  </si>
  <si>
    <t>ES-009A : Beginning Aerobic Dance Ex</t>
  </si>
  <si>
    <t>ES-009B : Intermediate Aerobic Dance Ex</t>
  </si>
  <si>
    <t>ES-009C : Advanced Aerobic Dance Ex</t>
  </si>
  <si>
    <t>ES-010 : Cardio Fitness and Nutrition</t>
  </si>
  <si>
    <t>ES-011 : Circuit Training</t>
  </si>
  <si>
    <t>ES-012 : Sports Conditioning</t>
  </si>
  <si>
    <t>ES-014A : Beginning Body Building</t>
  </si>
  <si>
    <t>ES-014B : Intermediate Body Building</t>
  </si>
  <si>
    <t>ES-014C : Advanced Body Building</t>
  </si>
  <si>
    <t>ES-019A : Beginning Physical Fitness</t>
  </si>
  <si>
    <t>ES-019B : Intermediate Physical Fitness</t>
  </si>
  <si>
    <t>ES-019C : Advanced Physical Fitness</t>
  </si>
  <si>
    <t>ES-060A : Beginning Badminton</t>
  </si>
  <si>
    <t>ES-060B : Intermediate Badminton</t>
  </si>
  <si>
    <t>ES-060C : Advanced Badminton</t>
  </si>
  <si>
    <t>ES-076A : Beginning Tennis</t>
  </si>
  <si>
    <t>ES-076B : Intermediate Tennis</t>
  </si>
  <si>
    <t>ES-076C : Advanced Tennis</t>
  </si>
  <si>
    <t>ES-125A : Beginning Golf</t>
  </si>
  <si>
    <t>ES-125C : Advanced Golf</t>
  </si>
  <si>
    <t>ES-155A : Beginning Basketball</t>
  </si>
  <si>
    <t>ES-155B : Intermediate Basketball</t>
  </si>
  <si>
    <t>ES-155C : Advanced Basketball</t>
  </si>
  <si>
    <t>ES-170A : Beginning Soccer</t>
  </si>
  <si>
    <t>ES-170B : Intermediate Soccer</t>
  </si>
  <si>
    <t>ES-170C : Advanced Soccer</t>
  </si>
  <si>
    <t>ES-171A : Beginning Softball</t>
  </si>
  <si>
    <t>ES-171B : Intermediate Softball</t>
  </si>
  <si>
    <t>ES-171C : Advanced Softball</t>
  </si>
  <si>
    <t>ES-175A : Beginning Volleyball</t>
  </si>
  <si>
    <t>ES-175B : Intermediate Volleyball</t>
  </si>
  <si>
    <t>ES-175C : Advanced Volleyball</t>
  </si>
  <si>
    <t>ES-199 : Special Studies/Projects ES</t>
  </si>
  <si>
    <t>ES-200 : Condition &amp; Inj Prev/Athletics</t>
  </si>
  <si>
    <t>ES-206 : Intercollegiate Basketball</t>
  </si>
  <si>
    <t>ES-209 : Intercollegiate Cross-Country</t>
  </si>
  <si>
    <t>ES-213 : Intercollegiate Golf</t>
  </si>
  <si>
    <t>ES-218 : Intercollegiate Soccer</t>
  </si>
  <si>
    <t>ES-225 : Adv Tech/Strategies of Tennis</t>
  </si>
  <si>
    <t>ES-230 : Intercollegiate Volleyball</t>
  </si>
  <si>
    <t>ES-248 : Conditioning for Athletes</t>
  </si>
  <si>
    <t>ES-249 : Comp for Intercoll Athletes</t>
  </si>
  <si>
    <t>ES-250 : Introduction to Kinesiology</t>
  </si>
  <si>
    <t>ES-253 : Physical Ed Elementary Schools</t>
  </si>
  <si>
    <t>ES-255 : Care/Prevent Athletic Injuries</t>
  </si>
  <si>
    <t>ES-270 : Cooperative Games</t>
  </si>
  <si>
    <t>ES-271 : Fitness Walking w/Children</t>
  </si>
  <si>
    <t>ES-272 : Issues in Childhood Obesity</t>
  </si>
  <si>
    <t>Location</t>
  </si>
  <si>
    <t>On-Campus</t>
  </si>
  <si>
    <t>100% Online</t>
  </si>
  <si>
    <t>Less Than 50%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</si>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</sst>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O16" sqref="O16"/>
    </sheetView>
  </sheetViews>
  <sheetFormatPr defaultRowHeight="15" x14ac:dyDescent="0.25"/>
  <cols>
    <col min="1" max="1" width="30" style="9" customWidth="1"/>
    <col min="2" max="12" width="8.28515625" style="15" customWidth="1"/>
  </cols>
  <sheetData>
    <row r="1" spans="1:12" x14ac:dyDescent="0.25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30" x14ac:dyDescent="0.25">
      <c r="A3" s="4" t="s">
        <v>0</v>
      </c>
      <c r="B3" s="47" t="s">
        <v>1</v>
      </c>
      <c r="C3" s="47"/>
      <c r="D3" s="47" t="s">
        <v>2</v>
      </c>
      <c r="E3" s="47"/>
      <c r="F3" s="47" t="s">
        <v>3</v>
      </c>
      <c r="G3" s="47"/>
      <c r="H3" s="47" t="s">
        <v>4</v>
      </c>
      <c r="I3" s="47"/>
      <c r="J3" s="47" t="s">
        <v>5</v>
      </c>
      <c r="K3" s="47"/>
      <c r="L3" s="10" t="s">
        <v>6</v>
      </c>
    </row>
    <row r="4" spans="1:12" x14ac:dyDescent="0.25">
      <c r="A4" s="5" t="s">
        <v>7</v>
      </c>
      <c r="B4" s="11">
        <v>608</v>
      </c>
      <c r="C4" s="12">
        <f t="shared" ref="C4:C6" si="0">B4/1161</f>
        <v>0.52368647717484929</v>
      </c>
      <c r="D4" s="11">
        <v>560</v>
      </c>
      <c r="E4" s="12">
        <f t="shared" ref="E4:E6" si="1">D4/1091</f>
        <v>0.51329055912007338</v>
      </c>
      <c r="F4" s="11">
        <v>553</v>
      </c>
      <c r="G4" s="12">
        <f t="shared" ref="G4:G6" si="2">F4/1032</f>
        <v>0.53585271317829453</v>
      </c>
      <c r="H4" s="11">
        <v>563</v>
      </c>
      <c r="I4" s="12">
        <f t="shared" ref="I4:I6" si="3">H4/1063</f>
        <v>0.52963311382878642</v>
      </c>
      <c r="J4" s="11">
        <v>475</v>
      </c>
      <c r="K4" s="12">
        <f t="shared" ref="K4:K6" si="4">J4/893</f>
        <v>0.53191489361702127</v>
      </c>
      <c r="L4" s="12">
        <f>(J4-B4)/B4</f>
        <v>-0.21875</v>
      </c>
    </row>
    <row r="5" spans="1:12" x14ac:dyDescent="0.25">
      <c r="A5" s="5" t="s">
        <v>8</v>
      </c>
      <c r="B5" s="11">
        <v>545</v>
      </c>
      <c r="C5" s="12">
        <f t="shared" si="0"/>
        <v>0.46942291128337638</v>
      </c>
      <c r="D5" s="11">
        <v>523</v>
      </c>
      <c r="E5" s="12">
        <f t="shared" si="1"/>
        <v>0.47937671860678277</v>
      </c>
      <c r="F5" s="11">
        <v>473</v>
      </c>
      <c r="G5" s="12">
        <f t="shared" si="2"/>
        <v>0.45833333333333331</v>
      </c>
      <c r="H5" s="11">
        <v>493</v>
      </c>
      <c r="I5" s="12">
        <f t="shared" si="3"/>
        <v>0.46378174976481656</v>
      </c>
      <c r="J5" s="11">
        <v>413</v>
      </c>
      <c r="K5" s="12">
        <f t="shared" si="4"/>
        <v>0.46248600223964165</v>
      </c>
      <c r="L5" s="12">
        <f t="shared" ref="L5:L7" si="5">(J5-B5)/B5</f>
        <v>-0.24220183486238533</v>
      </c>
    </row>
    <row r="6" spans="1:12" x14ac:dyDescent="0.25">
      <c r="A6" s="5" t="s">
        <v>9</v>
      </c>
      <c r="B6" s="11">
        <v>8</v>
      </c>
      <c r="C6" s="12">
        <f t="shared" si="0"/>
        <v>6.8906115417743325E-3</v>
      </c>
      <c r="D6" s="11">
        <v>8</v>
      </c>
      <c r="E6" s="12">
        <f t="shared" si="1"/>
        <v>7.3327222731439049E-3</v>
      </c>
      <c r="F6" s="11">
        <v>6</v>
      </c>
      <c r="G6" s="12">
        <f t="shared" si="2"/>
        <v>5.8139534883720929E-3</v>
      </c>
      <c r="H6" s="11">
        <v>7</v>
      </c>
      <c r="I6" s="12">
        <f t="shared" si="3"/>
        <v>6.58513640639699E-3</v>
      </c>
      <c r="J6" s="11">
        <v>5</v>
      </c>
      <c r="K6" s="12">
        <f t="shared" si="4"/>
        <v>5.5991041433370659E-3</v>
      </c>
      <c r="L6" s="12">
        <f t="shared" si="5"/>
        <v>-0.375</v>
      </c>
    </row>
    <row r="7" spans="1:12" s="16" customFormat="1" x14ac:dyDescent="0.25">
      <c r="A7" s="6" t="s">
        <v>10</v>
      </c>
      <c r="B7" s="13">
        <f>SUM(B4:B6)</f>
        <v>1161</v>
      </c>
      <c r="C7" s="14">
        <f>B7/1161</f>
        <v>1</v>
      </c>
      <c r="D7" s="13">
        <f t="shared" ref="D7:H7" si="6">SUM(D4:D6)</f>
        <v>1091</v>
      </c>
      <c r="E7" s="14">
        <f>D7/1091</f>
        <v>1</v>
      </c>
      <c r="F7" s="13">
        <f t="shared" si="6"/>
        <v>1032</v>
      </c>
      <c r="G7" s="14">
        <f>F7/1032</f>
        <v>1</v>
      </c>
      <c r="H7" s="13">
        <f t="shared" si="6"/>
        <v>1063</v>
      </c>
      <c r="I7" s="14">
        <f>H7/1063</f>
        <v>1</v>
      </c>
      <c r="J7" s="13">
        <f>SUM(J4:J6)</f>
        <v>893</v>
      </c>
      <c r="K7" s="14">
        <f>J7/893</f>
        <v>1</v>
      </c>
      <c r="L7" s="14">
        <f t="shared" si="5"/>
        <v>-0.23083548664944015</v>
      </c>
    </row>
    <row r="8" spans="1:12" ht="30" x14ac:dyDescent="0.25">
      <c r="A8" s="4" t="s">
        <v>11</v>
      </c>
      <c r="B8" s="47" t="s">
        <v>1</v>
      </c>
      <c r="C8" s="47"/>
      <c r="D8" s="47" t="s">
        <v>2</v>
      </c>
      <c r="E8" s="47"/>
      <c r="F8" s="47" t="s">
        <v>3</v>
      </c>
      <c r="G8" s="47"/>
      <c r="H8" s="47" t="s">
        <v>4</v>
      </c>
      <c r="I8" s="47"/>
      <c r="J8" s="47" t="s">
        <v>5</v>
      </c>
      <c r="K8" s="47"/>
      <c r="L8" s="10" t="s">
        <v>6</v>
      </c>
    </row>
    <row r="9" spans="1:12" x14ac:dyDescent="0.25">
      <c r="A9" s="5" t="s">
        <v>12</v>
      </c>
      <c r="B9" s="11">
        <v>81</v>
      </c>
      <c r="C9" s="12">
        <f>B9/1161</f>
        <v>6.9767441860465115E-2</v>
      </c>
      <c r="D9" s="11">
        <v>71</v>
      </c>
      <c r="E9" s="12">
        <f>D9/1091</f>
        <v>6.5077910174152154E-2</v>
      </c>
      <c r="F9" s="11">
        <v>61</v>
      </c>
      <c r="G9" s="12">
        <f>F9/1032</f>
        <v>5.9108527131782947E-2</v>
      </c>
      <c r="H9" s="11">
        <v>53</v>
      </c>
      <c r="I9" s="12">
        <f>H9/1063</f>
        <v>4.9858889934148637E-2</v>
      </c>
      <c r="J9" s="11">
        <v>46</v>
      </c>
      <c r="K9" s="12">
        <f>J9/893</f>
        <v>5.1511758118701005E-2</v>
      </c>
      <c r="L9" s="12">
        <f t="shared" ref="L9:L18" si="7">(J9-B9)/B9</f>
        <v>-0.43209876543209874</v>
      </c>
    </row>
    <row r="10" spans="1:12" x14ac:dyDescent="0.25">
      <c r="A10" s="5" t="s">
        <v>13</v>
      </c>
      <c r="B10" s="11">
        <v>3</v>
      </c>
      <c r="C10" s="12">
        <f t="shared" ref="C10:C35" si="8">B10/1161</f>
        <v>2.5839793281653748E-3</v>
      </c>
      <c r="D10" s="11">
        <v>5</v>
      </c>
      <c r="E10" s="12">
        <f t="shared" ref="E10:E35" si="9">D10/1091</f>
        <v>4.5829514207149404E-3</v>
      </c>
      <c r="F10" s="11">
        <v>2</v>
      </c>
      <c r="G10" s="12">
        <f t="shared" ref="G10:G35" si="10">F10/1032</f>
        <v>1.937984496124031E-3</v>
      </c>
      <c r="H10" s="11">
        <v>2</v>
      </c>
      <c r="I10" s="12">
        <f t="shared" ref="I10:I35" si="11">H10/1063</f>
        <v>1.8814675446848542E-3</v>
      </c>
      <c r="J10" s="11">
        <v>1</v>
      </c>
      <c r="K10" s="12">
        <f t="shared" ref="K10:K35" si="12">J10/893</f>
        <v>1.1198208286674132E-3</v>
      </c>
      <c r="L10" s="12">
        <f t="shared" si="7"/>
        <v>-0.66666666666666663</v>
      </c>
    </row>
    <row r="11" spans="1:12" x14ac:dyDescent="0.25">
      <c r="A11" s="5" t="s">
        <v>15</v>
      </c>
      <c r="B11" s="11">
        <v>30</v>
      </c>
      <c r="C11" s="12">
        <f t="shared" si="8"/>
        <v>2.5839793281653745E-2</v>
      </c>
      <c r="D11" s="11">
        <v>27</v>
      </c>
      <c r="E11" s="12">
        <f t="shared" si="9"/>
        <v>2.4747937671860679E-2</v>
      </c>
      <c r="F11" s="11">
        <v>25</v>
      </c>
      <c r="G11" s="12">
        <f t="shared" si="10"/>
        <v>2.4224806201550389E-2</v>
      </c>
      <c r="H11" s="11">
        <v>29</v>
      </c>
      <c r="I11" s="12">
        <f t="shared" si="11"/>
        <v>2.7281279397930385E-2</v>
      </c>
      <c r="J11" s="11">
        <v>25</v>
      </c>
      <c r="K11" s="12">
        <f t="shared" si="12"/>
        <v>2.7995520716685332E-2</v>
      </c>
      <c r="L11" s="12">
        <f t="shared" si="7"/>
        <v>-0.16666666666666666</v>
      </c>
    </row>
    <row r="12" spans="1:12" x14ac:dyDescent="0.25">
      <c r="A12" s="5" t="s">
        <v>16</v>
      </c>
      <c r="B12" s="11">
        <v>28</v>
      </c>
      <c r="C12" s="12">
        <f t="shared" si="8"/>
        <v>2.4117140396210164E-2</v>
      </c>
      <c r="D12" s="11">
        <v>22</v>
      </c>
      <c r="E12" s="12">
        <f t="shared" si="9"/>
        <v>2.0164986251145739E-2</v>
      </c>
      <c r="F12" s="11">
        <v>11</v>
      </c>
      <c r="G12" s="12">
        <f t="shared" si="10"/>
        <v>1.065891472868217E-2</v>
      </c>
      <c r="H12" s="11">
        <v>16</v>
      </c>
      <c r="I12" s="12">
        <f t="shared" si="11"/>
        <v>1.5051740357478834E-2</v>
      </c>
      <c r="J12" s="11">
        <v>17</v>
      </c>
      <c r="K12" s="12">
        <f t="shared" si="12"/>
        <v>1.9036954087346025E-2</v>
      </c>
      <c r="L12" s="12">
        <f t="shared" si="7"/>
        <v>-0.39285714285714285</v>
      </c>
    </row>
    <row r="13" spans="1:12" x14ac:dyDescent="0.25">
      <c r="A13" s="5" t="s">
        <v>17</v>
      </c>
      <c r="B13" s="11">
        <v>322</v>
      </c>
      <c r="C13" s="12">
        <f t="shared" si="8"/>
        <v>0.27734711455641686</v>
      </c>
      <c r="D13" s="11">
        <v>362</v>
      </c>
      <c r="E13" s="12">
        <f t="shared" si="9"/>
        <v>0.3318056828597617</v>
      </c>
      <c r="F13" s="11">
        <v>298</v>
      </c>
      <c r="G13" s="12">
        <f t="shared" si="10"/>
        <v>0.28875968992248063</v>
      </c>
      <c r="H13" s="11">
        <v>272</v>
      </c>
      <c r="I13" s="12">
        <f t="shared" si="11"/>
        <v>0.25587958607714018</v>
      </c>
      <c r="J13" s="11">
        <v>239</v>
      </c>
      <c r="K13" s="12">
        <f t="shared" si="12"/>
        <v>0.26763717805151177</v>
      </c>
      <c r="L13" s="12">
        <f t="shared" si="7"/>
        <v>-0.25776397515527949</v>
      </c>
    </row>
    <row r="14" spans="1:12" x14ac:dyDescent="0.25">
      <c r="A14" s="5" t="s">
        <v>18</v>
      </c>
      <c r="B14" s="11">
        <v>6</v>
      </c>
      <c r="C14" s="12">
        <f t="shared" si="8"/>
        <v>5.1679586563307496E-3</v>
      </c>
      <c r="D14" s="11">
        <v>7</v>
      </c>
      <c r="E14" s="12">
        <f t="shared" si="9"/>
        <v>6.416131989000917E-3</v>
      </c>
      <c r="F14" s="11">
        <v>11</v>
      </c>
      <c r="G14" s="12">
        <f t="shared" si="10"/>
        <v>1.065891472868217E-2</v>
      </c>
      <c r="H14" s="11">
        <v>6</v>
      </c>
      <c r="I14" s="12">
        <f t="shared" si="11"/>
        <v>5.6444026340545629E-3</v>
      </c>
      <c r="J14" s="11">
        <v>10</v>
      </c>
      <c r="K14" s="12">
        <f t="shared" si="12"/>
        <v>1.1198208286674132E-2</v>
      </c>
      <c r="L14" s="12">
        <f t="shared" si="7"/>
        <v>0.66666666666666663</v>
      </c>
    </row>
    <row r="15" spans="1:12" x14ac:dyDescent="0.25">
      <c r="A15" s="5" t="s">
        <v>19</v>
      </c>
      <c r="B15" s="11">
        <v>561</v>
      </c>
      <c r="C15" s="12">
        <f t="shared" si="8"/>
        <v>0.48320413436692505</v>
      </c>
      <c r="D15" s="11">
        <v>496</v>
      </c>
      <c r="E15" s="12">
        <f t="shared" si="9"/>
        <v>0.45462878093492209</v>
      </c>
      <c r="F15" s="11">
        <v>524</v>
      </c>
      <c r="G15" s="12">
        <f t="shared" si="10"/>
        <v>0.50775193798449614</v>
      </c>
      <c r="H15" s="11">
        <v>584</v>
      </c>
      <c r="I15" s="12">
        <f t="shared" si="11"/>
        <v>0.54938852304797747</v>
      </c>
      <c r="J15" s="11">
        <v>467</v>
      </c>
      <c r="K15" s="12">
        <f t="shared" si="12"/>
        <v>0.52295632698768202</v>
      </c>
      <c r="L15" s="12">
        <f t="shared" si="7"/>
        <v>-0.16755793226381463</v>
      </c>
    </row>
    <row r="16" spans="1:12" x14ac:dyDescent="0.25">
      <c r="A16" s="5" t="s">
        <v>20</v>
      </c>
      <c r="B16" s="11">
        <v>91</v>
      </c>
      <c r="C16" s="12">
        <f t="shared" si="8"/>
        <v>7.8380706287683038E-2</v>
      </c>
      <c r="D16" s="11">
        <v>75</v>
      </c>
      <c r="E16" s="12">
        <f t="shared" si="9"/>
        <v>6.8744271310724109E-2</v>
      </c>
      <c r="F16" s="11">
        <v>80</v>
      </c>
      <c r="G16" s="12">
        <f t="shared" si="10"/>
        <v>7.7519379844961239E-2</v>
      </c>
      <c r="H16" s="11">
        <v>88</v>
      </c>
      <c r="I16" s="12">
        <f t="shared" si="11"/>
        <v>8.2784571966133591E-2</v>
      </c>
      <c r="J16" s="11">
        <v>83</v>
      </c>
      <c r="K16" s="12">
        <f t="shared" si="12"/>
        <v>9.29451287793953E-2</v>
      </c>
      <c r="L16" s="12">
        <f t="shared" si="7"/>
        <v>-8.7912087912087919E-2</v>
      </c>
    </row>
    <row r="17" spans="1:12" x14ac:dyDescent="0.25">
      <c r="A17" s="5" t="s">
        <v>21</v>
      </c>
      <c r="B17" s="11">
        <v>39</v>
      </c>
      <c r="C17" s="12">
        <f t="shared" si="8"/>
        <v>3.3591731266149873E-2</v>
      </c>
      <c r="D17" s="11">
        <v>26</v>
      </c>
      <c r="E17" s="12">
        <f t="shared" si="9"/>
        <v>2.3831347387717691E-2</v>
      </c>
      <c r="F17" s="11">
        <v>20</v>
      </c>
      <c r="G17" s="12">
        <f t="shared" si="10"/>
        <v>1.937984496124031E-2</v>
      </c>
      <c r="H17" s="11">
        <v>13</v>
      </c>
      <c r="I17" s="12">
        <f t="shared" si="11"/>
        <v>1.2229539040451553E-2</v>
      </c>
      <c r="J17" s="11">
        <v>5</v>
      </c>
      <c r="K17" s="12">
        <f t="shared" si="12"/>
        <v>5.5991041433370659E-3</v>
      </c>
      <c r="L17" s="12">
        <f t="shared" si="7"/>
        <v>-0.87179487179487181</v>
      </c>
    </row>
    <row r="18" spans="1:12" s="16" customFormat="1" x14ac:dyDescent="0.25">
      <c r="A18" s="6" t="s">
        <v>10</v>
      </c>
      <c r="B18" s="13">
        <f>SUM(B9:B17)</f>
        <v>1161</v>
      </c>
      <c r="C18" s="14">
        <f t="shared" si="8"/>
        <v>1</v>
      </c>
      <c r="D18" s="13">
        <f t="shared" ref="D18:J18" si="13">SUM(D9:D17)</f>
        <v>1091</v>
      </c>
      <c r="E18" s="14">
        <f t="shared" si="9"/>
        <v>1</v>
      </c>
      <c r="F18" s="13">
        <f t="shared" si="13"/>
        <v>1032</v>
      </c>
      <c r="G18" s="14">
        <f t="shared" si="10"/>
        <v>1</v>
      </c>
      <c r="H18" s="13">
        <f t="shared" si="13"/>
        <v>1063</v>
      </c>
      <c r="I18" s="14">
        <f t="shared" si="11"/>
        <v>1</v>
      </c>
      <c r="J18" s="13">
        <f t="shared" si="13"/>
        <v>893</v>
      </c>
      <c r="K18" s="14">
        <f t="shared" si="12"/>
        <v>1</v>
      </c>
      <c r="L18" s="14">
        <f t="shared" si="7"/>
        <v>-0.23083548664944015</v>
      </c>
    </row>
    <row r="19" spans="1:12" ht="30" x14ac:dyDescent="0.25">
      <c r="A19" s="4" t="s">
        <v>22</v>
      </c>
      <c r="B19" s="47" t="s">
        <v>1</v>
      </c>
      <c r="C19" s="47"/>
      <c r="D19" s="47" t="s">
        <v>2</v>
      </c>
      <c r="E19" s="47"/>
      <c r="F19" s="47" t="s">
        <v>3</v>
      </c>
      <c r="G19" s="47"/>
      <c r="H19" s="47" t="s">
        <v>4</v>
      </c>
      <c r="I19" s="47"/>
      <c r="J19" s="47" t="s">
        <v>5</v>
      </c>
      <c r="K19" s="47"/>
      <c r="L19" s="10" t="s">
        <v>6</v>
      </c>
    </row>
    <row r="20" spans="1:12" x14ac:dyDescent="0.25">
      <c r="A20" s="5" t="s">
        <v>23</v>
      </c>
      <c r="B20" s="11">
        <v>292</v>
      </c>
      <c r="C20" s="12">
        <f t="shared" si="8"/>
        <v>0.25150732127476316</v>
      </c>
      <c r="D20" s="11">
        <v>290</v>
      </c>
      <c r="E20" s="12">
        <f t="shared" si="9"/>
        <v>0.26581118240146656</v>
      </c>
      <c r="F20" s="11">
        <v>248</v>
      </c>
      <c r="G20" s="12">
        <f t="shared" si="10"/>
        <v>0.24031007751937986</v>
      </c>
      <c r="H20" s="11">
        <v>216</v>
      </c>
      <c r="I20" s="12">
        <f t="shared" si="11"/>
        <v>0.20319849482596425</v>
      </c>
      <c r="J20" s="11">
        <v>188</v>
      </c>
      <c r="K20" s="12">
        <f t="shared" si="12"/>
        <v>0.21052631578947367</v>
      </c>
      <c r="L20" s="12">
        <f t="shared" ref="L20:L24" si="14">(J20-B20)/B20</f>
        <v>-0.35616438356164382</v>
      </c>
    </row>
    <row r="21" spans="1:12" x14ac:dyDescent="0.25">
      <c r="A21" s="5" t="s">
        <v>24</v>
      </c>
      <c r="B21" s="11">
        <v>413</v>
      </c>
      <c r="C21" s="12">
        <f t="shared" si="8"/>
        <v>0.35572782084409993</v>
      </c>
      <c r="D21" s="11">
        <v>403</v>
      </c>
      <c r="E21" s="12">
        <f t="shared" si="9"/>
        <v>0.36938588450962417</v>
      </c>
      <c r="F21" s="11">
        <v>321</v>
      </c>
      <c r="G21" s="12">
        <f t="shared" si="10"/>
        <v>0.31104651162790697</v>
      </c>
      <c r="H21" s="11">
        <v>324</v>
      </c>
      <c r="I21" s="12">
        <f t="shared" si="11"/>
        <v>0.3047977422389464</v>
      </c>
      <c r="J21" s="11">
        <v>262</v>
      </c>
      <c r="K21" s="12">
        <f t="shared" si="12"/>
        <v>0.29339305711086228</v>
      </c>
      <c r="L21" s="12">
        <f t="shared" si="14"/>
        <v>-0.36561743341404357</v>
      </c>
    </row>
    <row r="22" spans="1:12" x14ac:dyDescent="0.25">
      <c r="A22" s="5" t="s">
        <v>25</v>
      </c>
      <c r="B22" s="11">
        <v>260</v>
      </c>
      <c r="C22" s="12">
        <f t="shared" si="8"/>
        <v>0.22394487510766581</v>
      </c>
      <c r="D22" s="11">
        <v>232</v>
      </c>
      <c r="E22" s="12">
        <f t="shared" si="9"/>
        <v>0.21264894592117323</v>
      </c>
      <c r="F22" s="11">
        <v>241</v>
      </c>
      <c r="G22" s="12">
        <f t="shared" si="10"/>
        <v>0.23352713178294573</v>
      </c>
      <c r="H22" s="11">
        <v>263</v>
      </c>
      <c r="I22" s="12">
        <f t="shared" si="11"/>
        <v>0.24741298212605833</v>
      </c>
      <c r="J22" s="11">
        <v>237</v>
      </c>
      <c r="K22" s="12">
        <f t="shared" si="12"/>
        <v>0.26539753639417696</v>
      </c>
      <c r="L22" s="12">
        <f t="shared" si="14"/>
        <v>-8.8461538461538466E-2</v>
      </c>
    </row>
    <row r="23" spans="1:12" x14ac:dyDescent="0.25">
      <c r="A23" s="5" t="s">
        <v>26</v>
      </c>
      <c r="B23" s="11">
        <v>196</v>
      </c>
      <c r="C23" s="12">
        <f t="shared" si="8"/>
        <v>0.16881998277347116</v>
      </c>
      <c r="D23" s="11">
        <v>166</v>
      </c>
      <c r="E23" s="12">
        <f t="shared" si="9"/>
        <v>0.15215398716773601</v>
      </c>
      <c r="F23" s="11">
        <v>222</v>
      </c>
      <c r="G23" s="12">
        <f t="shared" si="10"/>
        <v>0.21511627906976744</v>
      </c>
      <c r="H23" s="11">
        <v>260</v>
      </c>
      <c r="I23" s="12">
        <f t="shared" si="11"/>
        <v>0.24459078080903104</v>
      </c>
      <c r="J23" s="11">
        <v>206</v>
      </c>
      <c r="K23" s="12">
        <f t="shared" si="12"/>
        <v>0.23068309070548712</v>
      </c>
      <c r="L23" s="12">
        <f t="shared" si="14"/>
        <v>5.1020408163265307E-2</v>
      </c>
    </row>
    <row r="24" spans="1:12" s="16" customFormat="1" x14ac:dyDescent="0.25">
      <c r="A24" s="6" t="s">
        <v>10</v>
      </c>
      <c r="B24" s="13">
        <f>SUM(B20:B23)</f>
        <v>1161</v>
      </c>
      <c r="C24" s="14">
        <f t="shared" si="8"/>
        <v>1</v>
      </c>
      <c r="D24" s="13">
        <f t="shared" ref="D24:J24" si="15">SUM(D20:D23)</f>
        <v>1091</v>
      </c>
      <c r="E24" s="14">
        <f t="shared" si="9"/>
        <v>1</v>
      </c>
      <c r="F24" s="13">
        <f t="shared" si="15"/>
        <v>1032</v>
      </c>
      <c r="G24" s="14">
        <f t="shared" si="10"/>
        <v>1</v>
      </c>
      <c r="H24" s="13">
        <f t="shared" si="15"/>
        <v>1063</v>
      </c>
      <c r="I24" s="14">
        <f t="shared" si="11"/>
        <v>1</v>
      </c>
      <c r="J24" s="13">
        <f t="shared" si="15"/>
        <v>893</v>
      </c>
      <c r="K24" s="14">
        <f t="shared" si="12"/>
        <v>1</v>
      </c>
      <c r="L24" s="14">
        <f t="shared" si="14"/>
        <v>-0.23083548664944015</v>
      </c>
    </row>
    <row r="25" spans="1:12" ht="30" x14ac:dyDescent="0.25">
      <c r="A25" s="7" t="s">
        <v>27</v>
      </c>
      <c r="B25" s="47" t="s">
        <v>1</v>
      </c>
      <c r="C25" s="47"/>
      <c r="D25" s="47" t="s">
        <v>2</v>
      </c>
      <c r="E25" s="47"/>
      <c r="F25" s="47" t="s">
        <v>3</v>
      </c>
      <c r="G25" s="47"/>
      <c r="H25" s="47" t="s">
        <v>4</v>
      </c>
      <c r="I25" s="47"/>
      <c r="J25" s="47" t="s">
        <v>5</v>
      </c>
      <c r="K25" s="47"/>
      <c r="L25" s="10" t="s">
        <v>6</v>
      </c>
    </row>
    <row r="26" spans="1:12" x14ac:dyDescent="0.25">
      <c r="A26" s="5" t="s">
        <v>28</v>
      </c>
      <c r="B26" s="11">
        <v>493</v>
      </c>
      <c r="C26" s="12">
        <f t="shared" si="8"/>
        <v>0.42463393626184326</v>
      </c>
      <c r="D26" s="11">
        <v>492</v>
      </c>
      <c r="E26" s="12">
        <f t="shared" si="9"/>
        <v>0.45096241979835011</v>
      </c>
      <c r="F26" s="11">
        <v>456</v>
      </c>
      <c r="G26" s="12">
        <f t="shared" si="10"/>
        <v>0.44186046511627908</v>
      </c>
      <c r="H26" s="11">
        <v>483</v>
      </c>
      <c r="I26" s="12">
        <f t="shared" si="11"/>
        <v>0.45437441204139228</v>
      </c>
      <c r="J26" s="11">
        <v>433</v>
      </c>
      <c r="K26" s="12">
        <f t="shared" si="12"/>
        <v>0.48488241881298993</v>
      </c>
      <c r="L26" s="12">
        <f t="shared" ref="L26:L31" si="16">(J26-B26)/B26</f>
        <v>-0.12170385395537525</v>
      </c>
    </row>
    <row r="27" spans="1:12" x14ac:dyDescent="0.25">
      <c r="A27" s="5" t="s">
        <v>29</v>
      </c>
      <c r="B27" s="11">
        <v>172</v>
      </c>
      <c r="C27" s="12">
        <f t="shared" si="8"/>
        <v>0.14814814814814814</v>
      </c>
      <c r="D27" s="11">
        <v>164</v>
      </c>
      <c r="E27" s="12">
        <f t="shared" si="9"/>
        <v>0.15032080659945005</v>
      </c>
      <c r="F27" s="11">
        <v>134</v>
      </c>
      <c r="G27" s="12">
        <f t="shared" si="10"/>
        <v>0.12984496124031009</v>
      </c>
      <c r="H27" s="11">
        <v>141</v>
      </c>
      <c r="I27" s="12">
        <f t="shared" si="11"/>
        <v>0.13264346190028223</v>
      </c>
      <c r="J27" s="11">
        <v>105</v>
      </c>
      <c r="K27" s="12">
        <f t="shared" si="12"/>
        <v>0.11758118701007839</v>
      </c>
      <c r="L27" s="12">
        <f t="shared" si="16"/>
        <v>-0.38953488372093026</v>
      </c>
    </row>
    <row r="28" spans="1:12" x14ac:dyDescent="0.25">
      <c r="A28" s="5" t="s">
        <v>30</v>
      </c>
      <c r="B28" s="11">
        <v>223</v>
      </c>
      <c r="C28" s="12">
        <f t="shared" si="8"/>
        <v>0.19207579672695951</v>
      </c>
      <c r="D28" s="11">
        <v>201</v>
      </c>
      <c r="E28" s="12">
        <f t="shared" si="9"/>
        <v>0.1842346471127406</v>
      </c>
      <c r="F28" s="11">
        <v>249</v>
      </c>
      <c r="G28" s="12">
        <f t="shared" si="10"/>
        <v>0.24127906976744187</v>
      </c>
      <c r="H28" s="11">
        <v>315</v>
      </c>
      <c r="I28" s="12">
        <f t="shared" si="11"/>
        <v>0.29633113828786456</v>
      </c>
      <c r="J28" s="11">
        <v>272</v>
      </c>
      <c r="K28" s="12">
        <f t="shared" si="12"/>
        <v>0.30459126539753639</v>
      </c>
      <c r="L28" s="12">
        <f t="shared" si="16"/>
        <v>0.21973094170403587</v>
      </c>
    </row>
    <row r="29" spans="1:12" x14ac:dyDescent="0.25">
      <c r="A29" s="5" t="s">
        <v>31</v>
      </c>
      <c r="B29" s="11">
        <v>28</v>
      </c>
      <c r="C29" s="12">
        <f t="shared" si="8"/>
        <v>2.4117140396210164E-2</v>
      </c>
      <c r="D29" s="11">
        <v>32</v>
      </c>
      <c r="E29" s="12">
        <f t="shared" si="9"/>
        <v>2.933088909257562E-2</v>
      </c>
      <c r="F29" s="11">
        <v>40</v>
      </c>
      <c r="G29" s="12">
        <f t="shared" si="10"/>
        <v>3.875968992248062E-2</v>
      </c>
      <c r="H29" s="11">
        <v>26</v>
      </c>
      <c r="I29" s="12">
        <f t="shared" si="11"/>
        <v>2.4459078080903106E-2</v>
      </c>
      <c r="J29" s="11">
        <v>15</v>
      </c>
      <c r="K29" s="12">
        <f t="shared" si="12"/>
        <v>1.6797312430011199E-2</v>
      </c>
      <c r="L29" s="12">
        <f t="shared" si="16"/>
        <v>-0.4642857142857143</v>
      </c>
    </row>
    <row r="30" spans="1:12" x14ac:dyDescent="0.25">
      <c r="A30" s="5" t="s">
        <v>32</v>
      </c>
      <c r="B30" s="11">
        <v>245</v>
      </c>
      <c r="C30" s="12">
        <f t="shared" si="8"/>
        <v>0.21102497846683893</v>
      </c>
      <c r="D30" s="11">
        <v>202</v>
      </c>
      <c r="E30" s="12">
        <f t="shared" si="9"/>
        <v>0.18515123739688361</v>
      </c>
      <c r="F30" s="11">
        <v>153</v>
      </c>
      <c r="G30" s="12">
        <f t="shared" si="10"/>
        <v>0.14825581395348839</v>
      </c>
      <c r="H30" s="11">
        <v>98</v>
      </c>
      <c r="I30" s="12">
        <f t="shared" si="11"/>
        <v>9.2191909689557858E-2</v>
      </c>
      <c r="J30" s="11">
        <v>68</v>
      </c>
      <c r="K30" s="12">
        <f t="shared" si="12"/>
        <v>7.6147816349384098E-2</v>
      </c>
      <c r="L30" s="12">
        <f t="shared" si="16"/>
        <v>-0.72244897959183674</v>
      </c>
    </row>
    <row r="31" spans="1:12" s="16" customFormat="1" x14ac:dyDescent="0.25">
      <c r="A31" s="6" t="s">
        <v>10</v>
      </c>
      <c r="B31" s="13">
        <f>SUM(B26:B30)</f>
        <v>1161</v>
      </c>
      <c r="C31" s="14">
        <f t="shared" si="8"/>
        <v>1</v>
      </c>
      <c r="D31" s="13">
        <f t="shared" ref="D31:J31" si="17">SUM(D26:D30)</f>
        <v>1091</v>
      </c>
      <c r="E31" s="14">
        <f t="shared" si="9"/>
        <v>1</v>
      </c>
      <c r="F31" s="13">
        <f t="shared" si="17"/>
        <v>1032</v>
      </c>
      <c r="G31" s="14">
        <f t="shared" si="10"/>
        <v>1</v>
      </c>
      <c r="H31" s="13">
        <f t="shared" si="17"/>
        <v>1063</v>
      </c>
      <c r="I31" s="14">
        <f t="shared" si="11"/>
        <v>1</v>
      </c>
      <c r="J31" s="13">
        <f t="shared" si="17"/>
        <v>893</v>
      </c>
      <c r="K31" s="14">
        <f t="shared" si="12"/>
        <v>1</v>
      </c>
      <c r="L31" s="14">
        <f t="shared" si="16"/>
        <v>-0.23083548664944015</v>
      </c>
    </row>
    <row r="32" spans="1:12" ht="30" x14ac:dyDescent="0.25">
      <c r="A32" s="4" t="s">
        <v>33</v>
      </c>
      <c r="B32" s="47" t="s">
        <v>1</v>
      </c>
      <c r="C32" s="47"/>
      <c r="D32" s="47" t="s">
        <v>2</v>
      </c>
      <c r="E32" s="47"/>
      <c r="F32" s="47" t="s">
        <v>3</v>
      </c>
      <c r="G32" s="47"/>
      <c r="H32" s="47" t="s">
        <v>4</v>
      </c>
      <c r="I32" s="47"/>
      <c r="J32" s="47" t="s">
        <v>5</v>
      </c>
      <c r="K32" s="47"/>
      <c r="L32" s="10" t="s">
        <v>6</v>
      </c>
    </row>
    <row r="33" spans="1:12" ht="30" x14ac:dyDescent="0.25">
      <c r="A33" s="8" t="s">
        <v>126</v>
      </c>
      <c r="B33" s="11">
        <v>861</v>
      </c>
      <c r="C33" s="12">
        <f t="shared" si="8"/>
        <v>0.74160206718346255</v>
      </c>
      <c r="D33" s="11">
        <v>771</v>
      </c>
      <c r="E33" s="12">
        <f t="shared" si="9"/>
        <v>0.70669110907424382</v>
      </c>
      <c r="F33" s="11">
        <v>762</v>
      </c>
      <c r="G33" s="12">
        <f t="shared" si="10"/>
        <v>0.73837209302325579</v>
      </c>
      <c r="H33" s="11">
        <v>768</v>
      </c>
      <c r="I33" s="12">
        <f t="shared" si="11"/>
        <v>0.72248353715898406</v>
      </c>
      <c r="J33" s="11">
        <v>620</v>
      </c>
      <c r="K33" s="12">
        <f t="shared" si="12"/>
        <v>0.6942889137737962</v>
      </c>
      <c r="L33" s="12">
        <f t="shared" ref="L33:L35" si="18">(J33-B33)/B33</f>
        <v>-0.27990708478513354</v>
      </c>
    </row>
    <row r="34" spans="1:12" x14ac:dyDescent="0.25">
      <c r="A34" s="5" t="s">
        <v>34</v>
      </c>
      <c r="B34" s="11">
        <v>300</v>
      </c>
      <c r="C34" s="12">
        <f t="shared" si="8"/>
        <v>0.25839793281653745</v>
      </c>
      <c r="D34" s="11">
        <v>320</v>
      </c>
      <c r="E34" s="12">
        <f t="shared" si="9"/>
        <v>0.29330889092575618</v>
      </c>
      <c r="F34" s="11">
        <v>270</v>
      </c>
      <c r="G34" s="12">
        <f t="shared" si="10"/>
        <v>0.26162790697674421</v>
      </c>
      <c r="H34" s="11">
        <v>295</v>
      </c>
      <c r="I34" s="12">
        <f t="shared" si="11"/>
        <v>0.277516462841016</v>
      </c>
      <c r="J34" s="11">
        <v>273</v>
      </c>
      <c r="K34" s="12">
        <f t="shared" si="12"/>
        <v>0.3057110862262038</v>
      </c>
      <c r="L34" s="12">
        <f t="shared" si="18"/>
        <v>-0.09</v>
      </c>
    </row>
    <row r="35" spans="1:12" s="16" customFormat="1" x14ac:dyDescent="0.25">
      <c r="A35" s="6" t="s">
        <v>10</v>
      </c>
      <c r="B35" s="13">
        <f>SUM(B33:B34)</f>
        <v>1161</v>
      </c>
      <c r="C35" s="14">
        <f t="shared" si="8"/>
        <v>1</v>
      </c>
      <c r="D35" s="13">
        <f t="shared" ref="D35:J35" si="19">SUM(D33:D34)</f>
        <v>1091</v>
      </c>
      <c r="E35" s="14">
        <f t="shared" si="9"/>
        <v>1</v>
      </c>
      <c r="F35" s="13">
        <f t="shared" si="19"/>
        <v>1032</v>
      </c>
      <c r="G35" s="14">
        <f t="shared" si="10"/>
        <v>1</v>
      </c>
      <c r="H35" s="13">
        <f t="shared" si="19"/>
        <v>1063</v>
      </c>
      <c r="I35" s="14">
        <f t="shared" si="11"/>
        <v>1</v>
      </c>
      <c r="J35" s="13">
        <f t="shared" si="19"/>
        <v>893</v>
      </c>
      <c r="K35" s="14">
        <f t="shared" si="12"/>
        <v>1</v>
      </c>
      <c r="L35" s="14">
        <f t="shared" si="18"/>
        <v>-0.23083548664944015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9"/>
  <sheetViews>
    <sheetView zoomScaleNormal="100" workbookViewId="0">
      <selection activeCell="B16" sqref="B16:H16"/>
    </sheetView>
  </sheetViews>
  <sheetFormatPr defaultRowHeight="15" x14ac:dyDescent="0.25"/>
  <cols>
    <col min="1" max="1" width="38.140625" style="9" customWidth="1"/>
    <col min="2" max="2" width="18.5703125" style="15" customWidth="1"/>
    <col min="3" max="4" width="13.140625" style="15" customWidth="1"/>
    <col min="5" max="5" width="13.140625" style="24" customWidth="1"/>
    <col min="6" max="6" width="13.140625" style="15" customWidth="1"/>
    <col min="7" max="7" width="13.140625" style="24" customWidth="1"/>
    <col min="8" max="8" width="13.140625" style="25" customWidth="1"/>
  </cols>
  <sheetData>
    <row r="1" spans="1:8" x14ac:dyDescent="0.25">
      <c r="A1" s="48" t="s">
        <v>40</v>
      </c>
      <c r="B1" s="48"/>
      <c r="C1" s="48"/>
      <c r="D1" s="48"/>
      <c r="E1" s="48"/>
      <c r="F1" s="48"/>
      <c r="G1" s="48"/>
      <c r="H1" s="48"/>
    </row>
    <row r="2" spans="1:8" x14ac:dyDescent="0.25">
      <c r="A2" s="52"/>
      <c r="B2" s="52"/>
      <c r="C2" s="52"/>
      <c r="D2" s="52"/>
      <c r="E2" s="52"/>
      <c r="F2" s="52"/>
      <c r="G2" s="52"/>
      <c r="H2" s="52"/>
    </row>
    <row r="3" spans="1:8" ht="30" x14ac:dyDescent="0.25">
      <c r="A3" s="27" t="s">
        <v>36</v>
      </c>
      <c r="B3" s="2" t="s">
        <v>37</v>
      </c>
      <c r="C3" s="17" t="s">
        <v>118</v>
      </c>
      <c r="D3" s="17" t="s">
        <v>119</v>
      </c>
      <c r="E3" s="18" t="s">
        <v>120</v>
      </c>
      <c r="F3" s="17" t="s">
        <v>121</v>
      </c>
      <c r="G3" s="18" t="s">
        <v>38</v>
      </c>
      <c r="H3" s="19" t="s">
        <v>122</v>
      </c>
    </row>
    <row r="4" spans="1:8" x14ac:dyDescent="0.25">
      <c r="A4" s="53" t="s">
        <v>41</v>
      </c>
      <c r="B4" s="3" t="s">
        <v>1</v>
      </c>
      <c r="C4" s="3">
        <v>1345</v>
      </c>
      <c r="D4" s="3">
        <v>1079</v>
      </c>
      <c r="E4" s="20">
        <v>0.8805331690089282</v>
      </c>
      <c r="F4" s="3">
        <v>860</v>
      </c>
      <c r="G4" s="20">
        <v>0.83109035106918971</v>
      </c>
      <c r="H4" s="21" t="s">
        <v>14</v>
      </c>
    </row>
    <row r="5" spans="1:8" x14ac:dyDescent="0.25">
      <c r="A5" s="54"/>
      <c r="B5" s="3" t="s">
        <v>2</v>
      </c>
      <c r="C5" s="11">
        <v>1171</v>
      </c>
      <c r="D5" s="11">
        <v>1030</v>
      </c>
      <c r="E5" s="22">
        <v>0.89240799796523551</v>
      </c>
      <c r="F5" s="11">
        <v>836</v>
      </c>
      <c r="G5" s="22">
        <v>0.81550457064164017</v>
      </c>
      <c r="H5" s="23" t="s">
        <v>14</v>
      </c>
    </row>
    <row r="6" spans="1:8" x14ac:dyDescent="0.25">
      <c r="A6" s="54"/>
      <c r="B6" s="3" t="s">
        <v>3</v>
      </c>
      <c r="C6" s="11">
        <v>1124</v>
      </c>
      <c r="D6" s="11">
        <v>952</v>
      </c>
      <c r="E6" s="22">
        <v>0.89215773041252577</v>
      </c>
      <c r="F6" s="11">
        <v>817</v>
      </c>
      <c r="G6" s="22">
        <v>0.84468989915313453</v>
      </c>
      <c r="H6" s="23" t="s">
        <v>14</v>
      </c>
    </row>
    <row r="7" spans="1:8" x14ac:dyDescent="0.25">
      <c r="A7" s="54"/>
      <c r="B7" s="3" t="s">
        <v>4</v>
      </c>
      <c r="C7" s="11">
        <v>1204</v>
      </c>
      <c r="D7" s="11">
        <v>1044</v>
      </c>
      <c r="E7" s="22">
        <v>0.88510996665247543</v>
      </c>
      <c r="F7" s="11">
        <v>911</v>
      </c>
      <c r="G7" s="22">
        <v>0.84097779559276498</v>
      </c>
      <c r="H7" s="23" t="s">
        <v>14</v>
      </c>
    </row>
    <row r="8" spans="1:8" x14ac:dyDescent="0.25">
      <c r="A8" s="55"/>
      <c r="B8" s="3" t="s">
        <v>5</v>
      </c>
      <c r="C8" s="11">
        <v>973</v>
      </c>
      <c r="D8" s="11">
        <v>897</v>
      </c>
      <c r="E8" s="22">
        <v>0.93963197893605077</v>
      </c>
      <c r="F8" s="11">
        <v>839</v>
      </c>
      <c r="G8" s="22">
        <v>0.89791455254859209</v>
      </c>
      <c r="H8" s="23" t="s">
        <v>14</v>
      </c>
    </row>
    <row r="10" spans="1:8" ht="30" x14ac:dyDescent="0.25">
      <c r="A10" s="4" t="s">
        <v>39</v>
      </c>
      <c r="B10" s="2" t="s">
        <v>37</v>
      </c>
      <c r="C10" s="17" t="s">
        <v>118</v>
      </c>
      <c r="D10" s="17" t="s">
        <v>119</v>
      </c>
      <c r="E10" s="18" t="s">
        <v>120</v>
      </c>
      <c r="F10" s="17" t="s">
        <v>121</v>
      </c>
      <c r="G10" s="18" t="s">
        <v>38</v>
      </c>
      <c r="H10" s="19" t="s">
        <v>122</v>
      </c>
    </row>
    <row r="11" spans="1:8" x14ac:dyDescent="0.25">
      <c r="A11" s="51" t="s">
        <v>42</v>
      </c>
      <c r="B11" s="3" t="s">
        <v>1</v>
      </c>
      <c r="C11" s="11">
        <v>23</v>
      </c>
      <c r="D11" s="11">
        <v>21</v>
      </c>
      <c r="E11" s="22">
        <v>0.91304347826086951</v>
      </c>
      <c r="F11" s="11">
        <v>19</v>
      </c>
      <c r="G11" s="22">
        <v>0.82608695652173914</v>
      </c>
      <c r="H11" s="23">
        <v>3.6190476190476191</v>
      </c>
    </row>
    <row r="12" spans="1:8" x14ac:dyDescent="0.25">
      <c r="A12" s="51"/>
      <c r="B12" s="3" t="s">
        <v>2</v>
      </c>
      <c r="C12" s="11">
        <v>20</v>
      </c>
      <c r="D12" s="11">
        <v>19</v>
      </c>
      <c r="E12" s="22">
        <v>0.95</v>
      </c>
      <c r="F12" s="11">
        <v>19</v>
      </c>
      <c r="G12" s="22">
        <v>0.95</v>
      </c>
      <c r="H12" s="23">
        <v>3.736842105263158</v>
      </c>
    </row>
    <row r="13" spans="1:8" x14ac:dyDescent="0.25">
      <c r="A13" s="51"/>
      <c r="B13" s="3" t="s">
        <v>3</v>
      </c>
      <c r="C13" s="11">
        <v>24</v>
      </c>
      <c r="D13" s="11">
        <v>22</v>
      </c>
      <c r="E13" s="22">
        <v>0.91666666666666663</v>
      </c>
      <c r="F13" s="11">
        <v>22</v>
      </c>
      <c r="G13" s="22">
        <v>0.91666666666666663</v>
      </c>
      <c r="H13" s="23">
        <v>3.6818181818181817</v>
      </c>
    </row>
    <row r="14" spans="1:8" x14ac:dyDescent="0.25">
      <c r="A14" s="51"/>
      <c r="B14" s="3" t="s">
        <v>4</v>
      </c>
      <c r="C14" s="11">
        <v>21</v>
      </c>
      <c r="D14" s="11">
        <v>21</v>
      </c>
      <c r="E14" s="22">
        <v>1</v>
      </c>
      <c r="F14" s="11">
        <v>21</v>
      </c>
      <c r="G14" s="22">
        <v>1</v>
      </c>
      <c r="H14" s="23">
        <v>3.7619047619047619</v>
      </c>
    </row>
    <row r="15" spans="1:8" x14ac:dyDescent="0.25">
      <c r="A15" s="51"/>
      <c r="B15" s="3" t="s">
        <v>5</v>
      </c>
      <c r="C15" s="11">
        <v>65</v>
      </c>
      <c r="D15" s="11">
        <v>62</v>
      </c>
      <c r="E15" s="22">
        <v>0.9538461538461539</v>
      </c>
      <c r="F15" s="11">
        <v>61</v>
      </c>
      <c r="G15" s="22">
        <v>0.93846153846153846</v>
      </c>
      <c r="H15" s="23">
        <v>3.5357142857142856</v>
      </c>
    </row>
    <row r="16" spans="1:8" ht="30" x14ac:dyDescent="0.25">
      <c r="A16" s="28"/>
      <c r="B16" s="2" t="s">
        <v>37</v>
      </c>
      <c r="C16" s="17" t="s">
        <v>118</v>
      </c>
      <c r="D16" s="17" t="s">
        <v>119</v>
      </c>
      <c r="E16" s="18" t="s">
        <v>120</v>
      </c>
      <c r="F16" s="17" t="s">
        <v>121</v>
      </c>
      <c r="G16" s="18" t="s">
        <v>38</v>
      </c>
      <c r="H16" s="19" t="s">
        <v>122</v>
      </c>
    </row>
    <row r="17" spans="1:8" x14ac:dyDescent="0.25">
      <c r="A17" s="51" t="s">
        <v>43</v>
      </c>
      <c r="B17" s="3" t="s">
        <v>1</v>
      </c>
      <c r="C17" s="11">
        <v>36</v>
      </c>
      <c r="D17" s="11">
        <v>35</v>
      </c>
      <c r="E17" s="22">
        <v>0.97222222222222221</v>
      </c>
      <c r="F17" s="11">
        <v>32</v>
      </c>
      <c r="G17" s="22">
        <v>0.88888888888888884</v>
      </c>
      <c r="H17" s="23">
        <v>3.6285714285714286</v>
      </c>
    </row>
    <row r="18" spans="1:8" x14ac:dyDescent="0.25">
      <c r="A18" s="51"/>
      <c r="B18" s="3" t="s">
        <v>2</v>
      </c>
      <c r="C18" s="11">
        <v>34</v>
      </c>
      <c r="D18" s="11">
        <v>33</v>
      </c>
      <c r="E18" s="22">
        <v>0.97058823529411764</v>
      </c>
      <c r="F18" s="11">
        <v>32</v>
      </c>
      <c r="G18" s="22">
        <v>0.94117647058823528</v>
      </c>
      <c r="H18" s="23">
        <v>3.8787878787878789</v>
      </c>
    </row>
    <row r="19" spans="1:8" x14ac:dyDescent="0.25">
      <c r="A19" s="51"/>
      <c r="B19" s="3" t="s">
        <v>3</v>
      </c>
      <c r="C19" s="11" t="s">
        <v>14</v>
      </c>
      <c r="D19" s="11" t="s">
        <v>14</v>
      </c>
      <c r="E19" s="22" t="s">
        <v>14</v>
      </c>
      <c r="F19" s="11" t="s">
        <v>14</v>
      </c>
      <c r="G19" s="22" t="s">
        <v>14</v>
      </c>
      <c r="H19" s="23" t="s">
        <v>14</v>
      </c>
    </row>
    <row r="20" spans="1:8" x14ac:dyDescent="0.25">
      <c r="A20" s="51"/>
      <c r="B20" s="3" t="s">
        <v>4</v>
      </c>
      <c r="C20" s="11" t="s">
        <v>14</v>
      </c>
      <c r="D20" s="11" t="s">
        <v>14</v>
      </c>
      <c r="E20" s="22" t="s">
        <v>14</v>
      </c>
      <c r="F20" s="11" t="s">
        <v>14</v>
      </c>
      <c r="G20" s="22" t="s">
        <v>14</v>
      </c>
      <c r="H20" s="23" t="s">
        <v>14</v>
      </c>
    </row>
    <row r="21" spans="1:8" x14ac:dyDescent="0.25">
      <c r="A21" s="51"/>
      <c r="B21" s="3" t="s">
        <v>5</v>
      </c>
      <c r="C21" s="11" t="s">
        <v>14</v>
      </c>
      <c r="D21" s="11" t="s">
        <v>14</v>
      </c>
      <c r="E21" s="22" t="s">
        <v>14</v>
      </c>
      <c r="F21" s="11" t="s">
        <v>14</v>
      </c>
      <c r="G21" s="22" t="s">
        <v>14</v>
      </c>
      <c r="H21" s="23" t="s">
        <v>14</v>
      </c>
    </row>
    <row r="22" spans="1:8" ht="30" x14ac:dyDescent="0.25">
      <c r="A22" s="28"/>
      <c r="B22" s="2" t="s">
        <v>37</v>
      </c>
      <c r="C22" s="17" t="s">
        <v>118</v>
      </c>
      <c r="D22" s="17" t="s">
        <v>119</v>
      </c>
      <c r="E22" s="18" t="s">
        <v>120</v>
      </c>
      <c r="F22" s="17" t="s">
        <v>121</v>
      </c>
      <c r="G22" s="18" t="s">
        <v>38</v>
      </c>
      <c r="H22" s="19" t="s">
        <v>122</v>
      </c>
    </row>
    <row r="23" spans="1:8" x14ac:dyDescent="0.25">
      <c r="A23" s="51" t="s">
        <v>44</v>
      </c>
      <c r="B23" s="3" t="s">
        <v>1</v>
      </c>
      <c r="C23" s="11" t="s">
        <v>14</v>
      </c>
      <c r="D23" s="11" t="s">
        <v>14</v>
      </c>
      <c r="E23" s="22" t="s">
        <v>14</v>
      </c>
      <c r="F23" s="11" t="s">
        <v>14</v>
      </c>
      <c r="G23" s="22" t="s">
        <v>14</v>
      </c>
      <c r="H23" s="23" t="s">
        <v>14</v>
      </c>
    </row>
    <row r="24" spans="1:8" x14ac:dyDescent="0.25">
      <c r="A24" s="51"/>
      <c r="B24" s="3" t="s">
        <v>2</v>
      </c>
      <c r="C24" s="11" t="s">
        <v>14</v>
      </c>
      <c r="D24" s="11" t="s">
        <v>14</v>
      </c>
      <c r="E24" s="22" t="s">
        <v>14</v>
      </c>
      <c r="F24" s="11" t="s">
        <v>14</v>
      </c>
      <c r="G24" s="22" t="s">
        <v>14</v>
      </c>
      <c r="H24" s="23" t="s">
        <v>14</v>
      </c>
    </row>
    <row r="25" spans="1:8" x14ac:dyDescent="0.25">
      <c r="A25" s="51"/>
      <c r="B25" s="3" t="s">
        <v>3</v>
      </c>
      <c r="C25" s="11">
        <v>36</v>
      </c>
      <c r="D25" s="11">
        <v>30</v>
      </c>
      <c r="E25" s="22">
        <v>0.83333333333333337</v>
      </c>
      <c r="F25" s="11">
        <v>30</v>
      </c>
      <c r="G25" s="22">
        <v>0.83333333333333337</v>
      </c>
      <c r="H25" s="23">
        <v>3.9310344827586206</v>
      </c>
    </row>
    <row r="26" spans="1:8" x14ac:dyDescent="0.25">
      <c r="A26" s="51"/>
      <c r="B26" s="3" t="s">
        <v>4</v>
      </c>
      <c r="C26" s="3" t="s">
        <v>14</v>
      </c>
      <c r="D26" s="3" t="s">
        <v>14</v>
      </c>
      <c r="E26" s="22" t="s">
        <v>14</v>
      </c>
      <c r="F26" s="3" t="s">
        <v>14</v>
      </c>
      <c r="G26" s="22" t="s">
        <v>14</v>
      </c>
      <c r="H26" s="23" t="s">
        <v>14</v>
      </c>
    </row>
    <row r="27" spans="1:8" x14ac:dyDescent="0.25">
      <c r="A27" s="51"/>
      <c r="B27" s="3" t="s">
        <v>5</v>
      </c>
      <c r="C27" s="11">
        <v>19</v>
      </c>
      <c r="D27" s="11">
        <v>18</v>
      </c>
      <c r="E27" s="22">
        <v>0.94736842105263153</v>
      </c>
      <c r="F27" s="11">
        <v>18</v>
      </c>
      <c r="G27" s="22">
        <v>0.94736842105263153</v>
      </c>
      <c r="H27" s="23">
        <v>3.7222222222222223</v>
      </c>
    </row>
    <row r="28" spans="1:8" ht="30" x14ac:dyDescent="0.25">
      <c r="A28" s="28"/>
      <c r="B28" s="2" t="s">
        <v>37</v>
      </c>
      <c r="C28" s="17" t="s">
        <v>118</v>
      </c>
      <c r="D28" s="17" t="s">
        <v>119</v>
      </c>
      <c r="E28" s="18" t="s">
        <v>120</v>
      </c>
      <c r="F28" s="17" t="s">
        <v>121</v>
      </c>
      <c r="G28" s="18" t="s">
        <v>38</v>
      </c>
      <c r="H28" s="19" t="s">
        <v>122</v>
      </c>
    </row>
    <row r="29" spans="1:8" x14ac:dyDescent="0.25">
      <c r="A29" s="51" t="s">
        <v>45</v>
      </c>
      <c r="B29" s="3" t="s">
        <v>1</v>
      </c>
      <c r="C29" s="11" t="s">
        <v>14</v>
      </c>
      <c r="D29" s="11" t="s">
        <v>14</v>
      </c>
      <c r="E29" s="22" t="s">
        <v>14</v>
      </c>
      <c r="F29" s="11" t="s">
        <v>14</v>
      </c>
      <c r="G29" s="22" t="s">
        <v>14</v>
      </c>
      <c r="H29" s="23" t="s">
        <v>14</v>
      </c>
    </row>
    <row r="30" spans="1:8" x14ac:dyDescent="0.25">
      <c r="A30" s="51"/>
      <c r="B30" s="3" t="s">
        <v>2</v>
      </c>
      <c r="C30" s="11" t="s">
        <v>14</v>
      </c>
      <c r="D30" s="11" t="s">
        <v>14</v>
      </c>
      <c r="E30" s="22" t="s">
        <v>14</v>
      </c>
      <c r="F30" s="11" t="s">
        <v>14</v>
      </c>
      <c r="G30" s="22" t="s">
        <v>14</v>
      </c>
      <c r="H30" s="23" t="s">
        <v>14</v>
      </c>
    </row>
    <row r="31" spans="1:8" x14ac:dyDescent="0.25">
      <c r="A31" s="51"/>
      <c r="B31" s="3" t="s">
        <v>3</v>
      </c>
      <c r="C31" s="11">
        <v>3</v>
      </c>
      <c r="D31" s="11">
        <v>2</v>
      </c>
      <c r="E31" s="22">
        <v>0.66666666666666663</v>
      </c>
      <c r="F31" s="11">
        <v>2</v>
      </c>
      <c r="G31" s="22">
        <v>0.66666666666666663</v>
      </c>
      <c r="H31" s="23">
        <v>3.5</v>
      </c>
    </row>
    <row r="32" spans="1:8" x14ac:dyDescent="0.25">
      <c r="A32" s="51"/>
      <c r="B32" s="3" t="s">
        <v>4</v>
      </c>
      <c r="C32" s="11">
        <v>35</v>
      </c>
      <c r="D32" s="11">
        <v>33</v>
      </c>
      <c r="E32" s="22">
        <v>0.94285714285714284</v>
      </c>
      <c r="F32" s="11">
        <v>33</v>
      </c>
      <c r="G32" s="22">
        <v>0.94285714285714284</v>
      </c>
      <c r="H32" s="23">
        <v>3.78125</v>
      </c>
    </row>
    <row r="33" spans="1:8" x14ac:dyDescent="0.25">
      <c r="A33" s="51"/>
      <c r="B33" s="3" t="s">
        <v>5</v>
      </c>
      <c r="C33" s="11">
        <v>3</v>
      </c>
      <c r="D33" s="11">
        <v>3</v>
      </c>
      <c r="E33" s="22">
        <v>1</v>
      </c>
      <c r="F33" s="11">
        <v>3</v>
      </c>
      <c r="G33" s="22">
        <v>1</v>
      </c>
      <c r="H33" s="23">
        <v>4</v>
      </c>
    </row>
    <row r="34" spans="1:8" ht="30" x14ac:dyDescent="0.25">
      <c r="A34" s="28"/>
      <c r="B34" s="2" t="s">
        <v>37</v>
      </c>
      <c r="C34" s="17" t="s">
        <v>118</v>
      </c>
      <c r="D34" s="17" t="s">
        <v>119</v>
      </c>
      <c r="E34" s="18" t="s">
        <v>120</v>
      </c>
      <c r="F34" s="17" t="s">
        <v>121</v>
      </c>
      <c r="G34" s="18" t="s">
        <v>38</v>
      </c>
      <c r="H34" s="19" t="s">
        <v>122</v>
      </c>
    </row>
    <row r="35" spans="1:8" x14ac:dyDescent="0.25">
      <c r="A35" s="51" t="s">
        <v>46</v>
      </c>
      <c r="B35" s="3" t="s">
        <v>1</v>
      </c>
      <c r="C35" s="11" t="s">
        <v>14</v>
      </c>
      <c r="D35" s="11" t="s">
        <v>14</v>
      </c>
      <c r="E35" s="22" t="s">
        <v>14</v>
      </c>
      <c r="F35" s="11" t="s">
        <v>14</v>
      </c>
      <c r="G35" s="22" t="s">
        <v>14</v>
      </c>
      <c r="H35" s="23" t="s">
        <v>14</v>
      </c>
    </row>
    <row r="36" spans="1:8" x14ac:dyDescent="0.25">
      <c r="A36" s="51"/>
      <c r="B36" s="3" t="s">
        <v>2</v>
      </c>
      <c r="C36" s="11" t="s">
        <v>14</v>
      </c>
      <c r="D36" s="11" t="s">
        <v>14</v>
      </c>
      <c r="E36" s="22" t="s">
        <v>14</v>
      </c>
      <c r="F36" s="11" t="s">
        <v>14</v>
      </c>
      <c r="G36" s="22" t="s">
        <v>14</v>
      </c>
      <c r="H36" s="23" t="s">
        <v>14</v>
      </c>
    </row>
    <row r="37" spans="1:8" x14ac:dyDescent="0.25">
      <c r="A37" s="51"/>
      <c r="B37" s="3" t="s">
        <v>3</v>
      </c>
      <c r="C37" s="11" t="s">
        <v>14</v>
      </c>
      <c r="D37" s="11" t="s">
        <v>14</v>
      </c>
      <c r="E37" s="22" t="s">
        <v>14</v>
      </c>
      <c r="F37" s="11" t="s">
        <v>14</v>
      </c>
      <c r="G37" s="22" t="s">
        <v>14</v>
      </c>
      <c r="H37" s="23" t="s">
        <v>14</v>
      </c>
    </row>
    <row r="38" spans="1:8" x14ac:dyDescent="0.25">
      <c r="A38" s="51"/>
      <c r="B38" s="3" t="s">
        <v>4</v>
      </c>
      <c r="C38" s="11" t="s">
        <v>14</v>
      </c>
      <c r="D38" s="11" t="s">
        <v>14</v>
      </c>
      <c r="E38" s="22" t="s">
        <v>14</v>
      </c>
      <c r="F38" s="11" t="s">
        <v>14</v>
      </c>
      <c r="G38" s="22" t="s">
        <v>14</v>
      </c>
      <c r="H38" s="23" t="s">
        <v>14</v>
      </c>
    </row>
    <row r="39" spans="1:8" x14ac:dyDescent="0.25">
      <c r="A39" s="51"/>
      <c r="B39" s="3" t="s">
        <v>5</v>
      </c>
      <c r="C39" s="11">
        <v>3</v>
      </c>
      <c r="D39" s="11">
        <v>3</v>
      </c>
      <c r="E39" s="22">
        <v>1</v>
      </c>
      <c r="F39" s="11">
        <v>3</v>
      </c>
      <c r="G39" s="22">
        <v>1</v>
      </c>
      <c r="H39" s="23">
        <v>4</v>
      </c>
    </row>
    <row r="40" spans="1:8" ht="30" x14ac:dyDescent="0.25">
      <c r="A40" s="28"/>
      <c r="B40" s="2" t="s">
        <v>37</v>
      </c>
      <c r="C40" s="17" t="s">
        <v>118</v>
      </c>
      <c r="D40" s="17" t="s">
        <v>119</v>
      </c>
      <c r="E40" s="18" t="s">
        <v>120</v>
      </c>
      <c r="F40" s="17" t="s">
        <v>121</v>
      </c>
      <c r="G40" s="18" t="s">
        <v>38</v>
      </c>
      <c r="H40" s="19" t="s">
        <v>122</v>
      </c>
    </row>
    <row r="41" spans="1:8" x14ac:dyDescent="0.25">
      <c r="A41" s="51" t="s">
        <v>47</v>
      </c>
      <c r="B41" s="3" t="s">
        <v>1</v>
      </c>
      <c r="C41" s="11">
        <v>138</v>
      </c>
      <c r="D41" s="11">
        <v>81.000000000000014</v>
      </c>
      <c r="E41" s="22">
        <v>0.58695652173913049</v>
      </c>
      <c r="F41" s="11">
        <v>50</v>
      </c>
      <c r="G41" s="22">
        <v>0.36231884057971014</v>
      </c>
      <c r="H41" s="23" t="s">
        <v>14</v>
      </c>
    </row>
    <row r="42" spans="1:8" x14ac:dyDescent="0.25">
      <c r="A42" s="51"/>
      <c r="B42" s="3" t="s">
        <v>2</v>
      </c>
      <c r="C42" s="11">
        <v>210</v>
      </c>
      <c r="D42" s="11">
        <v>174</v>
      </c>
      <c r="E42" s="22">
        <v>0.82857142857142863</v>
      </c>
      <c r="F42" s="11">
        <v>108</v>
      </c>
      <c r="G42" s="22">
        <v>0.51428571428571423</v>
      </c>
      <c r="H42" s="23" t="s">
        <v>14</v>
      </c>
    </row>
    <row r="43" spans="1:8" x14ac:dyDescent="0.25">
      <c r="A43" s="51"/>
      <c r="B43" s="3" t="s">
        <v>3</v>
      </c>
      <c r="C43" s="11">
        <v>182</v>
      </c>
      <c r="D43" s="11">
        <v>154</v>
      </c>
      <c r="E43" s="22">
        <v>0.84615384615384615</v>
      </c>
      <c r="F43" s="11">
        <v>110</v>
      </c>
      <c r="G43" s="22">
        <v>0.60439560439560436</v>
      </c>
      <c r="H43" s="23" t="s">
        <v>14</v>
      </c>
    </row>
    <row r="44" spans="1:8" x14ac:dyDescent="0.25">
      <c r="A44" s="51"/>
      <c r="B44" s="3" t="s">
        <v>4</v>
      </c>
      <c r="C44" s="11">
        <v>243</v>
      </c>
      <c r="D44" s="11">
        <v>197</v>
      </c>
      <c r="E44" s="22">
        <v>0.81069958847736623</v>
      </c>
      <c r="F44" s="11">
        <v>150</v>
      </c>
      <c r="G44" s="22">
        <v>0.61728395061728392</v>
      </c>
      <c r="H44" s="23" t="s">
        <v>14</v>
      </c>
    </row>
    <row r="45" spans="1:8" x14ac:dyDescent="0.25">
      <c r="A45" s="51"/>
      <c r="B45" s="3" t="s">
        <v>5</v>
      </c>
      <c r="C45" s="11">
        <v>43</v>
      </c>
      <c r="D45" s="11">
        <v>40</v>
      </c>
      <c r="E45" s="22">
        <v>0.93023255813953487</v>
      </c>
      <c r="F45" s="11">
        <v>34</v>
      </c>
      <c r="G45" s="22">
        <v>0.79069767441860461</v>
      </c>
      <c r="H45" s="23" t="s">
        <v>14</v>
      </c>
    </row>
    <row r="46" spans="1:8" ht="30" x14ac:dyDescent="0.25">
      <c r="A46" s="28"/>
      <c r="B46" s="2" t="s">
        <v>37</v>
      </c>
      <c r="C46" s="17" t="s">
        <v>118</v>
      </c>
      <c r="D46" s="17" t="s">
        <v>119</v>
      </c>
      <c r="E46" s="18" t="s">
        <v>120</v>
      </c>
      <c r="F46" s="17" t="s">
        <v>121</v>
      </c>
      <c r="G46" s="18" t="s">
        <v>38</v>
      </c>
      <c r="H46" s="19" t="s">
        <v>122</v>
      </c>
    </row>
    <row r="47" spans="1:8" x14ac:dyDescent="0.25">
      <c r="A47" s="51" t="s">
        <v>48</v>
      </c>
      <c r="B47" s="3" t="s">
        <v>1</v>
      </c>
      <c r="C47" s="11">
        <v>314</v>
      </c>
      <c r="D47" s="11">
        <v>236.00000000000003</v>
      </c>
      <c r="E47" s="22">
        <v>0.75159235668789814</v>
      </c>
      <c r="F47" s="11">
        <v>111</v>
      </c>
      <c r="G47" s="22">
        <v>0.35350318471337577</v>
      </c>
      <c r="H47" s="23" t="s">
        <v>14</v>
      </c>
    </row>
    <row r="48" spans="1:8" x14ac:dyDescent="0.25">
      <c r="A48" s="51"/>
      <c r="B48" s="3" t="s">
        <v>2</v>
      </c>
      <c r="C48" s="11">
        <v>185</v>
      </c>
      <c r="D48" s="11">
        <v>155</v>
      </c>
      <c r="E48" s="22">
        <v>0.83783783783783783</v>
      </c>
      <c r="F48" s="11">
        <v>92</v>
      </c>
      <c r="G48" s="22">
        <v>0.49729729729729732</v>
      </c>
      <c r="H48" s="23" t="s">
        <v>14</v>
      </c>
    </row>
    <row r="49" spans="1:8" x14ac:dyDescent="0.25">
      <c r="A49" s="51"/>
      <c r="B49" s="3" t="s">
        <v>3</v>
      </c>
      <c r="C49" s="11">
        <v>204</v>
      </c>
      <c r="D49" s="11">
        <v>164</v>
      </c>
      <c r="E49" s="22">
        <v>0.80392156862745101</v>
      </c>
      <c r="F49" s="11">
        <v>115</v>
      </c>
      <c r="G49" s="22">
        <v>0.56372549019607843</v>
      </c>
      <c r="H49" s="23" t="s">
        <v>14</v>
      </c>
    </row>
    <row r="50" spans="1:8" x14ac:dyDescent="0.25">
      <c r="A50" s="51"/>
      <c r="B50" s="3" t="s">
        <v>4</v>
      </c>
      <c r="C50" s="11">
        <v>161</v>
      </c>
      <c r="D50" s="11">
        <v>133</v>
      </c>
      <c r="E50" s="22">
        <v>0.82608695652173914</v>
      </c>
      <c r="F50" s="11">
        <v>92</v>
      </c>
      <c r="G50" s="22">
        <v>0.5714285714285714</v>
      </c>
      <c r="H50" s="23" t="s">
        <v>14</v>
      </c>
    </row>
    <row r="51" spans="1:8" x14ac:dyDescent="0.25">
      <c r="A51" s="51"/>
      <c r="B51" s="3" t="s">
        <v>5</v>
      </c>
      <c r="C51" s="11">
        <v>75</v>
      </c>
      <c r="D51" s="11">
        <v>73</v>
      </c>
      <c r="E51" s="22">
        <v>0.97333333333333338</v>
      </c>
      <c r="F51" s="11">
        <v>71</v>
      </c>
      <c r="G51" s="22">
        <v>0.94666666666666666</v>
      </c>
      <c r="H51" s="23" t="s">
        <v>14</v>
      </c>
    </row>
    <row r="52" spans="1:8" ht="30" x14ac:dyDescent="0.25">
      <c r="A52" s="4"/>
      <c r="B52" s="2" t="s">
        <v>37</v>
      </c>
      <c r="C52" s="17" t="s">
        <v>118</v>
      </c>
      <c r="D52" s="17" t="s">
        <v>119</v>
      </c>
      <c r="E52" s="18" t="s">
        <v>120</v>
      </c>
      <c r="F52" s="17" t="s">
        <v>121</v>
      </c>
      <c r="G52" s="18" t="s">
        <v>38</v>
      </c>
      <c r="H52" s="19" t="s">
        <v>122</v>
      </c>
    </row>
    <row r="53" spans="1:8" x14ac:dyDescent="0.25">
      <c r="A53" s="51" t="s">
        <v>49</v>
      </c>
      <c r="B53" s="3" t="s">
        <v>1</v>
      </c>
      <c r="C53" s="11">
        <v>90</v>
      </c>
      <c r="D53" s="11">
        <v>50</v>
      </c>
      <c r="E53" s="22">
        <v>0.55555555555555558</v>
      </c>
      <c r="F53" s="11">
        <v>30</v>
      </c>
      <c r="G53" s="22">
        <v>0.33333333333333331</v>
      </c>
      <c r="H53" s="23" t="s">
        <v>14</v>
      </c>
    </row>
    <row r="54" spans="1:8" x14ac:dyDescent="0.25">
      <c r="A54" s="51"/>
      <c r="B54" s="3" t="s">
        <v>2</v>
      </c>
      <c r="C54" s="11">
        <v>65</v>
      </c>
      <c r="D54" s="11">
        <v>58</v>
      </c>
      <c r="E54" s="22">
        <v>0.89230769230769236</v>
      </c>
      <c r="F54" s="11">
        <v>33</v>
      </c>
      <c r="G54" s="22">
        <v>0.50769230769230766</v>
      </c>
      <c r="H54" s="23" t="s">
        <v>14</v>
      </c>
    </row>
    <row r="55" spans="1:8" x14ac:dyDescent="0.25">
      <c r="A55" s="51"/>
      <c r="B55" s="3" t="s">
        <v>3</v>
      </c>
      <c r="C55" s="11">
        <v>105</v>
      </c>
      <c r="D55" s="11">
        <v>76</v>
      </c>
      <c r="E55" s="22">
        <v>0.72380952380952379</v>
      </c>
      <c r="F55" s="11">
        <v>60</v>
      </c>
      <c r="G55" s="22">
        <v>0.5714285714285714</v>
      </c>
      <c r="H55" s="23" t="s">
        <v>14</v>
      </c>
    </row>
    <row r="56" spans="1:8" x14ac:dyDescent="0.25">
      <c r="A56" s="51"/>
      <c r="B56" s="3" t="s">
        <v>4</v>
      </c>
      <c r="C56" s="11">
        <v>81</v>
      </c>
      <c r="D56" s="11">
        <v>74</v>
      </c>
      <c r="E56" s="22">
        <v>0.9135802469135802</v>
      </c>
      <c r="F56" s="11">
        <v>56</v>
      </c>
      <c r="G56" s="22">
        <v>0.69135802469135799</v>
      </c>
      <c r="H56" s="23" t="s">
        <v>14</v>
      </c>
    </row>
    <row r="57" spans="1:8" x14ac:dyDescent="0.25">
      <c r="A57" s="51"/>
      <c r="B57" s="3" t="s">
        <v>5</v>
      </c>
      <c r="C57" s="11">
        <v>24</v>
      </c>
      <c r="D57" s="11">
        <v>21</v>
      </c>
      <c r="E57" s="22">
        <v>0.875</v>
      </c>
      <c r="F57" s="11">
        <v>17</v>
      </c>
      <c r="G57" s="22">
        <v>0.70833333333333337</v>
      </c>
      <c r="H57" s="23" t="s">
        <v>14</v>
      </c>
    </row>
    <row r="58" spans="1:8" ht="30" x14ac:dyDescent="0.25">
      <c r="A58" s="28"/>
      <c r="B58" s="2" t="s">
        <v>37</v>
      </c>
      <c r="C58" s="17" t="s">
        <v>118</v>
      </c>
      <c r="D58" s="17" t="s">
        <v>119</v>
      </c>
      <c r="E58" s="18" t="s">
        <v>120</v>
      </c>
      <c r="F58" s="17" t="s">
        <v>121</v>
      </c>
      <c r="G58" s="18" t="s">
        <v>38</v>
      </c>
      <c r="H58" s="19" t="s">
        <v>122</v>
      </c>
    </row>
    <row r="59" spans="1:8" x14ac:dyDescent="0.25">
      <c r="A59" s="51" t="s">
        <v>50</v>
      </c>
      <c r="B59" s="3" t="s">
        <v>1</v>
      </c>
      <c r="C59" s="11">
        <v>48</v>
      </c>
      <c r="D59" s="11">
        <v>39</v>
      </c>
      <c r="E59" s="22">
        <v>0.8125</v>
      </c>
      <c r="F59" s="11">
        <v>32</v>
      </c>
      <c r="G59" s="22">
        <v>0.66666666666666663</v>
      </c>
      <c r="H59" s="23">
        <v>2.9487179487179489</v>
      </c>
    </row>
    <row r="60" spans="1:8" x14ac:dyDescent="0.25">
      <c r="A60" s="51"/>
      <c r="B60" s="3" t="s">
        <v>2</v>
      </c>
      <c r="C60" s="11">
        <v>39</v>
      </c>
      <c r="D60" s="11">
        <v>33</v>
      </c>
      <c r="E60" s="22">
        <v>0.84615384615384615</v>
      </c>
      <c r="F60" s="11">
        <v>30</v>
      </c>
      <c r="G60" s="22">
        <v>0.76923076923076927</v>
      </c>
      <c r="H60" s="23">
        <v>3.2727272727272729</v>
      </c>
    </row>
    <row r="61" spans="1:8" x14ac:dyDescent="0.25">
      <c r="A61" s="51"/>
      <c r="B61" s="3" t="s">
        <v>3</v>
      </c>
      <c r="C61" s="11">
        <v>40</v>
      </c>
      <c r="D61" s="11">
        <v>28</v>
      </c>
      <c r="E61" s="22">
        <v>0.7</v>
      </c>
      <c r="F61" s="11">
        <v>25</v>
      </c>
      <c r="G61" s="22">
        <v>0.625</v>
      </c>
      <c r="H61" s="23">
        <v>3.2857142857142856</v>
      </c>
    </row>
    <row r="62" spans="1:8" x14ac:dyDescent="0.25">
      <c r="A62" s="51"/>
      <c r="B62" s="3" t="s">
        <v>4</v>
      </c>
      <c r="C62" s="11">
        <v>41</v>
      </c>
      <c r="D62" s="11">
        <v>38</v>
      </c>
      <c r="E62" s="22">
        <v>0.92682926829268297</v>
      </c>
      <c r="F62" s="11">
        <v>37</v>
      </c>
      <c r="G62" s="22">
        <v>0.90243902439024393</v>
      </c>
      <c r="H62" s="23">
        <v>3.6315789473684212</v>
      </c>
    </row>
    <row r="63" spans="1:8" x14ac:dyDescent="0.25">
      <c r="A63" s="51"/>
      <c r="B63" s="3" t="s">
        <v>5</v>
      </c>
      <c r="C63" s="11">
        <v>37</v>
      </c>
      <c r="D63" s="11">
        <v>30</v>
      </c>
      <c r="E63" s="22">
        <v>0.81081081081081086</v>
      </c>
      <c r="F63" s="11">
        <v>29</v>
      </c>
      <c r="G63" s="22">
        <v>0.78378378378378377</v>
      </c>
      <c r="H63" s="23">
        <v>3.6666666666666665</v>
      </c>
    </row>
    <row r="64" spans="1:8" ht="30" x14ac:dyDescent="0.25">
      <c r="A64" s="28"/>
      <c r="B64" s="2" t="s">
        <v>37</v>
      </c>
      <c r="C64" s="17" t="s">
        <v>118</v>
      </c>
      <c r="D64" s="17" t="s">
        <v>119</v>
      </c>
      <c r="E64" s="18" t="s">
        <v>120</v>
      </c>
      <c r="F64" s="17" t="s">
        <v>121</v>
      </c>
      <c r="G64" s="18" t="s">
        <v>38</v>
      </c>
      <c r="H64" s="19" t="s">
        <v>122</v>
      </c>
    </row>
    <row r="65" spans="1:8" x14ac:dyDescent="0.25">
      <c r="A65" s="51" t="s">
        <v>51</v>
      </c>
      <c r="B65" s="3" t="s">
        <v>1</v>
      </c>
      <c r="C65" s="11">
        <v>12</v>
      </c>
      <c r="D65" s="11">
        <v>11</v>
      </c>
      <c r="E65" s="22">
        <v>0.91666666666666663</v>
      </c>
      <c r="F65" s="11">
        <v>11</v>
      </c>
      <c r="G65" s="22">
        <v>0.91666666666666663</v>
      </c>
      <c r="H65" s="23">
        <v>3.5454545454545454</v>
      </c>
    </row>
    <row r="66" spans="1:8" x14ac:dyDescent="0.25">
      <c r="A66" s="51"/>
      <c r="B66" s="3" t="s">
        <v>2</v>
      </c>
      <c r="C66" s="11">
        <v>9</v>
      </c>
      <c r="D66" s="11">
        <v>9</v>
      </c>
      <c r="E66" s="22">
        <v>1</v>
      </c>
      <c r="F66" s="11">
        <v>8</v>
      </c>
      <c r="G66" s="22">
        <v>0.88888888888888884</v>
      </c>
      <c r="H66" s="23">
        <v>3.4444444444444446</v>
      </c>
    </row>
    <row r="67" spans="1:8" x14ac:dyDescent="0.25">
      <c r="A67" s="51"/>
      <c r="B67" s="3" t="s">
        <v>3</v>
      </c>
      <c r="C67" s="11">
        <v>5</v>
      </c>
      <c r="D67" s="11">
        <v>4</v>
      </c>
      <c r="E67" s="22">
        <v>0.8</v>
      </c>
      <c r="F67" s="11">
        <v>4</v>
      </c>
      <c r="G67" s="22">
        <v>0.8</v>
      </c>
      <c r="H67" s="23">
        <v>3.5</v>
      </c>
    </row>
    <row r="68" spans="1:8" x14ac:dyDescent="0.25">
      <c r="A68" s="51"/>
      <c r="B68" s="3" t="s">
        <v>4</v>
      </c>
      <c r="C68" s="3">
        <v>4</v>
      </c>
      <c r="D68" s="3">
        <v>3</v>
      </c>
      <c r="E68" s="22">
        <v>0.75</v>
      </c>
      <c r="F68" s="3">
        <v>3</v>
      </c>
      <c r="G68" s="22">
        <v>0.75</v>
      </c>
      <c r="H68" s="23">
        <v>4</v>
      </c>
    </row>
    <row r="69" spans="1:8" x14ac:dyDescent="0.25">
      <c r="A69" s="51"/>
      <c r="B69" s="3" t="s">
        <v>5</v>
      </c>
      <c r="C69" s="11">
        <v>6</v>
      </c>
      <c r="D69" s="11">
        <v>6</v>
      </c>
      <c r="E69" s="22">
        <v>1</v>
      </c>
      <c r="F69" s="11">
        <v>6</v>
      </c>
      <c r="G69" s="22">
        <v>1</v>
      </c>
      <c r="H69" s="23">
        <v>4</v>
      </c>
    </row>
    <row r="70" spans="1:8" ht="30" x14ac:dyDescent="0.25">
      <c r="A70" s="28"/>
      <c r="B70" s="2" t="s">
        <v>37</v>
      </c>
      <c r="C70" s="17" t="s">
        <v>118</v>
      </c>
      <c r="D70" s="17" t="s">
        <v>119</v>
      </c>
      <c r="E70" s="18" t="s">
        <v>120</v>
      </c>
      <c r="F70" s="17" t="s">
        <v>121</v>
      </c>
      <c r="G70" s="18" t="s">
        <v>38</v>
      </c>
      <c r="H70" s="19" t="s">
        <v>122</v>
      </c>
    </row>
    <row r="71" spans="1:8" x14ac:dyDescent="0.25">
      <c r="A71" s="51" t="s">
        <v>52</v>
      </c>
      <c r="B71" s="3" t="s">
        <v>1</v>
      </c>
      <c r="C71" s="11">
        <v>3</v>
      </c>
      <c r="D71" s="11">
        <v>3</v>
      </c>
      <c r="E71" s="22">
        <v>1</v>
      </c>
      <c r="F71" s="11">
        <v>3</v>
      </c>
      <c r="G71" s="22">
        <v>1</v>
      </c>
      <c r="H71" s="23">
        <v>4</v>
      </c>
    </row>
    <row r="72" spans="1:8" x14ac:dyDescent="0.25">
      <c r="A72" s="51"/>
      <c r="B72" s="3" t="s">
        <v>2</v>
      </c>
      <c r="C72" s="11">
        <v>6</v>
      </c>
      <c r="D72" s="11">
        <v>4</v>
      </c>
      <c r="E72" s="22">
        <v>0.66666666666666663</v>
      </c>
      <c r="F72" s="11">
        <v>4</v>
      </c>
      <c r="G72" s="22">
        <v>0.66666666666666663</v>
      </c>
      <c r="H72" s="23">
        <v>2.75</v>
      </c>
    </row>
    <row r="73" spans="1:8" x14ac:dyDescent="0.25">
      <c r="A73" s="51"/>
      <c r="B73" s="3" t="s">
        <v>3</v>
      </c>
      <c r="C73" s="11">
        <v>3</v>
      </c>
      <c r="D73" s="11">
        <v>2</v>
      </c>
      <c r="E73" s="22">
        <v>0.66666666666666663</v>
      </c>
      <c r="F73" s="11">
        <v>2</v>
      </c>
      <c r="G73" s="22">
        <v>0.66666666666666663</v>
      </c>
      <c r="H73" s="23">
        <v>4</v>
      </c>
    </row>
    <row r="74" spans="1:8" x14ac:dyDescent="0.25">
      <c r="A74" s="51"/>
      <c r="B74" s="3" t="s">
        <v>4</v>
      </c>
      <c r="C74" s="11" t="s">
        <v>14</v>
      </c>
      <c r="D74" s="11" t="s">
        <v>14</v>
      </c>
      <c r="E74" s="22" t="s">
        <v>14</v>
      </c>
      <c r="F74" s="11" t="s">
        <v>14</v>
      </c>
      <c r="G74" s="22" t="s">
        <v>14</v>
      </c>
      <c r="H74" s="23" t="s">
        <v>14</v>
      </c>
    </row>
    <row r="75" spans="1:8" x14ac:dyDescent="0.25">
      <c r="A75" s="51"/>
      <c r="B75" s="3" t="s">
        <v>5</v>
      </c>
      <c r="C75" s="11">
        <v>1</v>
      </c>
      <c r="D75" s="11">
        <v>1</v>
      </c>
      <c r="E75" s="22">
        <v>1</v>
      </c>
      <c r="F75" s="11">
        <v>1</v>
      </c>
      <c r="G75" s="22">
        <v>1</v>
      </c>
      <c r="H75" s="23">
        <v>4</v>
      </c>
    </row>
    <row r="76" spans="1:8" ht="30" x14ac:dyDescent="0.25">
      <c r="A76" s="28"/>
      <c r="B76" s="2" t="s">
        <v>37</v>
      </c>
      <c r="C76" s="17" t="s">
        <v>118</v>
      </c>
      <c r="D76" s="17" t="s">
        <v>119</v>
      </c>
      <c r="E76" s="18" t="s">
        <v>120</v>
      </c>
      <c r="F76" s="17" t="s">
        <v>121</v>
      </c>
      <c r="G76" s="18" t="s">
        <v>38</v>
      </c>
      <c r="H76" s="19" t="s">
        <v>122</v>
      </c>
    </row>
    <row r="77" spans="1:8" x14ac:dyDescent="0.25">
      <c r="A77" s="51" t="s">
        <v>53</v>
      </c>
      <c r="B77" s="3" t="s">
        <v>1</v>
      </c>
      <c r="C77" s="11">
        <v>30</v>
      </c>
      <c r="D77" s="11">
        <v>27</v>
      </c>
      <c r="E77" s="22">
        <v>0.9</v>
      </c>
      <c r="F77" s="11">
        <v>27</v>
      </c>
      <c r="G77" s="22">
        <v>0.9</v>
      </c>
      <c r="H77" s="23">
        <v>4</v>
      </c>
    </row>
    <row r="78" spans="1:8" x14ac:dyDescent="0.25">
      <c r="A78" s="51"/>
      <c r="B78" s="3" t="s">
        <v>2</v>
      </c>
      <c r="C78" s="11">
        <v>22</v>
      </c>
      <c r="D78" s="11">
        <v>21</v>
      </c>
      <c r="E78" s="22">
        <v>0.95454545454545459</v>
      </c>
      <c r="F78" s="11">
        <v>19</v>
      </c>
      <c r="G78" s="22">
        <v>0.86363636363636365</v>
      </c>
      <c r="H78" s="23">
        <v>3.5238095238095237</v>
      </c>
    </row>
    <row r="79" spans="1:8" x14ac:dyDescent="0.25">
      <c r="A79" s="51"/>
      <c r="B79" s="3" t="s">
        <v>3</v>
      </c>
      <c r="C79" s="11">
        <v>10</v>
      </c>
      <c r="D79" s="11">
        <v>8</v>
      </c>
      <c r="E79" s="22">
        <v>0.8</v>
      </c>
      <c r="F79" s="11">
        <v>8</v>
      </c>
      <c r="G79" s="22">
        <v>0.8</v>
      </c>
      <c r="H79" s="23">
        <v>4</v>
      </c>
    </row>
    <row r="80" spans="1:8" x14ac:dyDescent="0.25">
      <c r="A80" s="51"/>
      <c r="B80" s="3" t="s">
        <v>4</v>
      </c>
      <c r="C80" s="11">
        <v>15</v>
      </c>
      <c r="D80" s="11">
        <v>14</v>
      </c>
      <c r="E80" s="22">
        <v>0.93333333333333335</v>
      </c>
      <c r="F80" s="11">
        <v>11</v>
      </c>
      <c r="G80" s="22">
        <v>0.73333333333333328</v>
      </c>
      <c r="H80" s="23">
        <v>3.1428571428571428</v>
      </c>
    </row>
    <row r="81" spans="1:8" x14ac:dyDescent="0.25">
      <c r="A81" s="51"/>
      <c r="B81" s="3" t="s">
        <v>5</v>
      </c>
      <c r="C81" s="11">
        <v>23</v>
      </c>
      <c r="D81" s="11">
        <v>21</v>
      </c>
      <c r="E81" s="22">
        <v>0.91304347826086951</v>
      </c>
      <c r="F81" s="11">
        <v>18</v>
      </c>
      <c r="G81" s="22">
        <v>0.78260869565217395</v>
      </c>
      <c r="H81" s="23">
        <v>3.3333333333333335</v>
      </c>
    </row>
    <row r="82" spans="1:8" ht="30" x14ac:dyDescent="0.25">
      <c r="A82" s="28"/>
      <c r="B82" s="2" t="s">
        <v>37</v>
      </c>
      <c r="C82" s="17" t="s">
        <v>118</v>
      </c>
      <c r="D82" s="17" t="s">
        <v>119</v>
      </c>
      <c r="E82" s="18" t="s">
        <v>120</v>
      </c>
      <c r="F82" s="17" t="s">
        <v>121</v>
      </c>
      <c r="G82" s="18" t="s">
        <v>38</v>
      </c>
      <c r="H82" s="19" t="s">
        <v>122</v>
      </c>
    </row>
    <row r="83" spans="1:8" x14ac:dyDescent="0.25">
      <c r="A83" s="51" t="s">
        <v>54</v>
      </c>
      <c r="B83" s="3" t="s">
        <v>1</v>
      </c>
      <c r="C83" s="11">
        <v>14</v>
      </c>
      <c r="D83" s="11">
        <v>14</v>
      </c>
      <c r="E83" s="22">
        <v>1</v>
      </c>
      <c r="F83" s="11">
        <v>14</v>
      </c>
      <c r="G83" s="22">
        <v>1</v>
      </c>
      <c r="H83" s="23">
        <v>4</v>
      </c>
    </row>
    <row r="84" spans="1:8" x14ac:dyDescent="0.25">
      <c r="A84" s="51"/>
      <c r="B84" s="3" t="s">
        <v>2</v>
      </c>
      <c r="C84" s="11">
        <v>1</v>
      </c>
      <c r="D84" s="11">
        <v>1</v>
      </c>
      <c r="E84" s="22">
        <v>1</v>
      </c>
      <c r="F84" s="11">
        <v>1</v>
      </c>
      <c r="G84" s="22">
        <v>1</v>
      </c>
      <c r="H84" s="23">
        <v>4</v>
      </c>
    </row>
    <row r="85" spans="1:8" x14ac:dyDescent="0.25">
      <c r="A85" s="51"/>
      <c r="B85" s="3" t="s">
        <v>3</v>
      </c>
      <c r="C85" s="11">
        <v>17</v>
      </c>
      <c r="D85" s="11">
        <v>16</v>
      </c>
      <c r="E85" s="22">
        <v>0.94117647058823528</v>
      </c>
      <c r="F85" s="11">
        <v>15</v>
      </c>
      <c r="G85" s="22">
        <v>0.88235294117647056</v>
      </c>
      <c r="H85" s="23">
        <v>3.8125</v>
      </c>
    </row>
    <row r="86" spans="1:8" x14ac:dyDescent="0.25">
      <c r="A86" s="51"/>
      <c r="B86" s="3" t="s">
        <v>4</v>
      </c>
      <c r="C86" s="11" t="s">
        <v>14</v>
      </c>
      <c r="D86" s="11" t="s">
        <v>14</v>
      </c>
      <c r="E86" s="22" t="s">
        <v>14</v>
      </c>
      <c r="F86" s="11" t="s">
        <v>14</v>
      </c>
      <c r="G86" s="22" t="s">
        <v>14</v>
      </c>
      <c r="H86" s="23" t="s">
        <v>14</v>
      </c>
    </row>
    <row r="87" spans="1:8" x14ac:dyDescent="0.25">
      <c r="A87" s="51"/>
      <c r="B87" s="3" t="s">
        <v>5</v>
      </c>
      <c r="C87" s="11">
        <v>1</v>
      </c>
      <c r="D87" s="11">
        <v>1</v>
      </c>
      <c r="E87" s="22">
        <v>1</v>
      </c>
      <c r="F87" s="11">
        <v>1</v>
      </c>
      <c r="G87" s="22">
        <v>1</v>
      </c>
      <c r="H87" s="23">
        <v>3</v>
      </c>
    </row>
    <row r="88" spans="1:8" ht="30" x14ac:dyDescent="0.25">
      <c r="A88" s="28"/>
      <c r="B88" s="2" t="s">
        <v>37</v>
      </c>
      <c r="C88" s="17" t="s">
        <v>118</v>
      </c>
      <c r="D88" s="17" t="s">
        <v>119</v>
      </c>
      <c r="E88" s="18" t="s">
        <v>120</v>
      </c>
      <c r="F88" s="17" t="s">
        <v>121</v>
      </c>
      <c r="G88" s="18" t="s">
        <v>38</v>
      </c>
      <c r="H88" s="19" t="s">
        <v>122</v>
      </c>
    </row>
    <row r="89" spans="1:8" x14ac:dyDescent="0.25">
      <c r="A89" s="51" t="s">
        <v>55</v>
      </c>
      <c r="B89" s="3" t="s">
        <v>1</v>
      </c>
      <c r="C89" s="11">
        <v>3</v>
      </c>
      <c r="D89" s="11">
        <v>3</v>
      </c>
      <c r="E89" s="22">
        <v>1</v>
      </c>
      <c r="F89" s="11">
        <v>3</v>
      </c>
      <c r="G89" s="22">
        <v>1</v>
      </c>
      <c r="H89" s="23">
        <v>4</v>
      </c>
    </row>
    <row r="90" spans="1:8" x14ac:dyDescent="0.25">
      <c r="A90" s="51"/>
      <c r="B90" s="3" t="s">
        <v>2</v>
      </c>
      <c r="C90" s="11">
        <v>1</v>
      </c>
      <c r="D90" s="11">
        <v>0</v>
      </c>
      <c r="E90" s="22">
        <v>0</v>
      </c>
      <c r="F90" s="11">
        <v>0</v>
      </c>
      <c r="G90" s="22">
        <v>0</v>
      </c>
      <c r="H90" s="23" t="s">
        <v>14</v>
      </c>
    </row>
    <row r="91" spans="1:8" x14ac:dyDescent="0.25">
      <c r="A91" s="51"/>
      <c r="B91" s="3" t="s">
        <v>3</v>
      </c>
      <c r="C91" s="11" t="s">
        <v>14</v>
      </c>
      <c r="D91" s="11" t="s">
        <v>14</v>
      </c>
      <c r="E91" s="22" t="s">
        <v>14</v>
      </c>
      <c r="F91" s="11" t="s">
        <v>14</v>
      </c>
      <c r="G91" s="22" t="s">
        <v>14</v>
      </c>
      <c r="H91" s="23" t="s">
        <v>14</v>
      </c>
    </row>
    <row r="92" spans="1:8" x14ac:dyDescent="0.25">
      <c r="A92" s="51"/>
      <c r="B92" s="3" t="s">
        <v>4</v>
      </c>
      <c r="C92" s="11">
        <v>15</v>
      </c>
      <c r="D92" s="11">
        <v>12</v>
      </c>
      <c r="E92" s="22">
        <v>0.8</v>
      </c>
      <c r="F92" s="11">
        <v>12</v>
      </c>
      <c r="G92" s="22">
        <v>0.8</v>
      </c>
      <c r="H92" s="23">
        <v>3.8333333333333335</v>
      </c>
    </row>
    <row r="93" spans="1:8" x14ac:dyDescent="0.25">
      <c r="A93" s="51"/>
      <c r="B93" s="3" t="s">
        <v>5</v>
      </c>
      <c r="C93" s="11">
        <v>1</v>
      </c>
      <c r="D93" s="11">
        <v>1</v>
      </c>
      <c r="E93" s="22">
        <v>1</v>
      </c>
      <c r="F93" s="11">
        <v>1</v>
      </c>
      <c r="G93" s="22">
        <v>1</v>
      </c>
      <c r="H93" s="23">
        <v>4</v>
      </c>
    </row>
    <row r="94" spans="1:8" ht="30" x14ac:dyDescent="0.25">
      <c r="A94" s="4"/>
      <c r="B94" s="2" t="s">
        <v>37</v>
      </c>
      <c r="C94" s="17" t="s">
        <v>118</v>
      </c>
      <c r="D94" s="17" t="s">
        <v>119</v>
      </c>
      <c r="E94" s="18" t="s">
        <v>120</v>
      </c>
      <c r="F94" s="17" t="s">
        <v>121</v>
      </c>
      <c r="G94" s="18" t="s">
        <v>38</v>
      </c>
      <c r="H94" s="19" t="s">
        <v>122</v>
      </c>
    </row>
    <row r="95" spans="1:8" x14ac:dyDescent="0.25">
      <c r="A95" s="51" t="s">
        <v>56</v>
      </c>
      <c r="B95" s="3" t="s">
        <v>1</v>
      </c>
      <c r="C95" s="11">
        <v>17</v>
      </c>
      <c r="D95" s="11">
        <v>16</v>
      </c>
      <c r="E95" s="22">
        <v>0.94117647058823528</v>
      </c>
      <c r="F95" s="11">
        <v>15</v>
      </c>
      <c r="G95" s="22">
        <v>0.88235294117647056</v>
      </c>
      <c r="H95" s="23">
        <v>3.4375</v>
      </c>
    </row>
    <row r="96" spans="1:8" x14ac:dyDescent="0.25">
      <c r="A96" s="51"/>
      <c r="B96" s="3" t="s">
        <v>2</v>
      </c>
      <c r="C96" s="11">
        <v>19</v>
      </c>
      <c r="D96" s="11">
        <v>18</v>
      </c>
      <c r="E96" s="22">
        <v>0.94736842105263153</v>
      </c>
      <c r="F96" s="11">
        <v>18</v>
      </c>
      <c r="G96" s="22">
        <v>0.94736842105263153</v>
      </c>
      <c r="H96" s="23">
        <v>3.5</v>
      </c>
    </row>
    <row r="97" spans="1:8" x14ac:dyDescent="0.25">
      <c r="A97" s="51"/>
      <c r="B97" s="3" t="s">
        <v>3</v>
      </c>
      <c r="C97" s="11">
        <v>16</v>
      </c>
      <c r="D97" s="11">
        <v>14</v>
      </c>
      <c r="E97" s="22">
        <v>0.875</v>
      </c>
      <c r="F97" s="11">
        <v>14</v>
      </c>
      <c r="G97" s="22">
        <v>0.875</v>
      </c>
      <c r="H97" s="23">
        <v>3.8000000000000003</v>
      </c>
    </row>
    <row r="98" spans="1:8" x14ac:dyDescent="0.25">
      <c r="A98" s="51"/>
      <c r="B98" s="3" t="s">
        <v>4</v>
      </c>
      <c r="C98" s="11">
        <v>27</v>
      </c>
      <c r="D98" s="11">
        <v>23</v>
      </c>
      <c r="E98" s="22">
        <v>0.85185185185185186</v>
      </c>
      <c r="F98" s="11">
        <v>22</v>
      </c>
      <c r="G98" s="22">
        <v>0.81481481481481477</v>
      </c>
      <c r="H98" s="23">
        <v>3.652173913043478</v>
      </c>
    </row>
    <row r="99" spans="1:8" x14ac:dyDescent="0.25">
      <c r="A99" s="51"/>
      <c r="B99" s="3" t="s">
        <v>5</v>
      </c>
      <c r="C99" s="11">
        <v>26</v>
      </c>
      <c r="D99" s="11">
        <v>25</v>
      </c>
      <c r="E99" s="22">
        <v>0.96153846153846156</v>
      </c>
      <c r="F99" s="11">
        <v>25</v>
      </c>
      <c r="G99" s="22">
        <v>0.96153846153846156</v>
      </c>
      <c r="H99" s="23">
        <v>3.44</v>
      </c>
    </row>
    <row r="100" spans="1:8" ht="30" x14ac:dyDescent="0.25">
      <c r="A100" s="28"/>
      <c r="B100" s="2" t="s">
        <v>37</v>
      </c>
      <c r="C100" s="17" t="s">
        <v>118</v>
      </c>
      <c r="D100" s="17" t="s">
        <v>119</v>
      </c>
      <c r="E100" s="18" t="s">
        <v>120</v>
      </c>
      <c r="F100" s="17" t="s">
        <v>121</v>
      </c>
      <c r="G100" s="18" t="s">
        <v>38</v>
      </c>
      <c r="H100" s="19" t="s">
        <v>122</v>
      </c>
    </row>
    <row r="101" spans="1:8" x14ac:dyDescent="0.25">
      <c r="A101" s="51" t="s">
        <v>57</v>
      </c>
      <c r="B101" s="3" t="s">
        <v>1</v>
      </c>
      <c r="C101" s="11">
        <v>8</v>
      </c>
      <c r="D101" s="11">
        <v>8</v>
      </c>
      <c r="E101" s="22">
        <v>1</v>
      </c>
      <c r="F101" s="11">
        <v>8</v>
      </c>
      <c r="G101" s="22">
        <v>1</v>
      </c>
      <c r="H101" s="23">
        <v>4</v>
      </c>
    </row>
    <row r="102" spans="1:8" x14ac:dyDescent="0.25">
      <c r="A102" s="51"/>
      <c r="B102" s="3" t="s">
        <v>2</v>
      </c>
      <c r="C102" s="11">
        <v>3</v>
      </c>
      <c r="D102" s="11">
        <v>3</v>
      </c>
      <c r="E102" s="22">
        <v>1</v>
      </c>
      <c r="F102" s="11">
        <v>3</v>
      </c>
      <c r="G102" s="22">
        <v>1</v>
      </c>
      <c r="H102" s="23">
        <v>4</v>
      </c>
    </row>
    <row r="103" spans="1:8" x14ac:dyDescent="0.25">
      <c r="A103" s="51"/>
      <c r="B103" s="3" t="s">
        <v>3</v>
      </c>
      <c r="C103" s="11">
        <v>6</v>
      </c>
      <c r="D103" s="11">
        <v>6</v>
      </c>
      <c r="E103" s="22">
        <v>1</v>
      </c>
      <c r="F103" s="11">
        <v>6</v>
      </c>
      <c r="G103" s="22">
        <v>1</v>
      </c>
      <c r="H103" s="23">
        <v>4</v>
      </c>
    </row>
    <row r="104" spans="1:8" x14ac:dyDescent="0.25">
      <c r="A104" s="51"/>
      <c r="B104" s="3" t="s">
        <v>4</v>
      </c>
      <c r="C104" s="11">
        <v>1</v>
      </c>
      <c r="D104" s="11">
        <v>1</v>
      </c>
      <c r="E104" s="22">
        <v>1</v>
      </c>
      <c r="F104" s="11">
        <v>1</v>
      </c>
      <c r="G104" s="22">
        <v>1</v>
      </c>
      <c r="H104" s="23">
        <v>4</v>
      </c>
    </row>
    <row r="105" spans="1:8" x14ac:dyDescent="0.25">
      <c r="A105" s="51"/>
      <c r="B105" s="3" t="s">
        <v>5</v>
      </c>
      <c r="C105" s="11">
        <v>14</v>
      </c>
      <c r="D105" s="11">
        <v>14</v>
      </c>
      <c r="E105" s="22">
        <v>1</v>
      </c>
      <c r="F105" s="11">
        <v>14</v>
      </c>
      <c r="G105" s="22">
        <v>1</v>
      </c>
      <c r="H105" s="23">
        <v>3.5</v>
      </c>
    </row>
    <row r="106" spans="1:8" ht="30" x14ac:dyDescent="0.25">
      <c r="A106" s="28"/>
      <c r="B106" s="2" t="s">
        <v>37</v>
      </c>
      <c r="C106" s="17" t="s">
        <v>118</v>
      </c>
      <c r="D106" s="17" t="s">
        <v>119</v>
      </c>
      <c r="E106" s="18" t="s">
        <v>120</v>
      </c>
      <c r="F106" s="17" t="s">
        <v>121</v>
      </c>
      <c r="G106" s="18" t="s">
        <v>38</v>
      </c>
      <c r="H106" s="19" t="s">
        <v>122</v>
      </c>
    </row>
    <row r="107" spans="1:8" x14ac:dyDescent="0.25">
      <c r="A107" s="51" t="s">
        <v>58</v>
      </c>
      <c r="B107" s="3" t="s">
        <v>1</v>
      </c>
      <c r="C107" s="11">
        <v>6</v>
      </c>
      <c r="D107" s="11">
        <v>6</v>
      </c>
      <c r="E107" s="22">
        <v>1</v>
      </c>
      <c r="F107" s="11">
        <v>6</v>
      </c>
      <c r="G107" s="22">
        <v>1</v>
      </c>
      <c r="H107" s="23">
        <v>4</v>
      </c>
    </row>
    <row r="108" spans="1:8" x14ac:dyDescent="0.25">
      <c r="A108" s="51"/>
      <c r="B108" s="3" t="s">
        <v>2</v>
      </c>
      <c r="C108" s="11">
        <v>4</v>
      </c>
      <c r="D108" s="11">
        <v>4</v>
      </c>
      <c r="E108" s="22">
        <v>1</v>
      </c>
      <c r="F108" s="11">
        <v>4</v>
      </c>
      <c r="G108" s="22">
        <v>1</v>
      </c>
      <c r="H108" s="23">
        <v>3.75</v>
      </c>
    </row>
    <row r="109" spans="1:8" x14ac:dyDescent="0.25">
      <c r="A109" s="51"/>
      <c r="B109" s="3" t="s">
        <v>3</v>
      </c>
      <c r="C109" s="11">
        <v>1</v>
      </c>
      <c r="D109" s="11">
        <v>1</v>
      </c>
      <c r="E109" s="22">
        <v>1</v>
      </c>
      <c r="F109" s="11">
        <v>1</v>
      </c>
      <c r="G109" s="22">
        <v>1</v>
      </c>
      <c r="H109" s="23">
        <v>4</v>
      </c>
    </row>
    <row r="110" spans="1:8" x14ac:dyDescent="0.25">
      <c r="A110" s="51"/>
      <c r="B110" s="3" t="s">
        <v>4</v>
      </c>
      <c r="C110" s="3">
        <v>3</v>
      </c>
      <c r="D110" s="3">
        <v>3</v>
      </c>
      <c r="E110" s="22">
        <v>1</v>
      </c>
      <c r="F110" s="3">
        <v>3</v>
      </c>
      <c r="G110" s="22">
        <v>1</v>
      </c>
      <c r="H110" s="23">
        <v>3.6666666666666665</v>
      </c>
    </row>
    <row r="111" spans="1:8" x14ac:dyDescent="0.25">
      <c r="A111" s="51"/>
      <c r="B111" s="3" t="s">
        <v>5</v>
      </c>
      <c r="C111" s="11">
        <v>5</v>
      </c>
      <c r="D111" s="11">
        <v>5</v>
      </c>
      <c r="E111" s="22">
        <v>1</v>
      </c>
      <c r="F111" s="11">
        <v>5</v>
      </c>
      <c r="G111" s="22">
        <v>1</v>
      </c>
      <c r="H111" s="23">
        <v>4</v>
      </c>
    </row>
    <row r="112" spans="1:8" ht="30" x14ac:dyDescent="0.25">
      <c r="A112" s="28"/>
      <c r="B112" s="2" t="s">
        <v>37</v>
      </c>
      <c r="C112" s="17" t="s">
        <v>118</v>
      </c>
      <c r="D112" s="17" t="s">
        <v>119</v>
      </c>
      <c r="E112" s="18" t="s">
        <v>120</v>
      </c>
      <c r="F112" s="17" t="s">
        <v>121</v>
      </c>
      <c r="G112" s="18" t="s">
        <v>38</v>
      </c>
      <c r="H112" s="19" t="s">
        <v>122</v>
      </c>
    </row>
    <row r="113" spans="1:8" x14ac:dyDescent="0.25">
      <c r="A113" s="51" t="s">
        <v>59</v>
      </c>
      <c r="B113" s="3" t="s">
        <v>1</v>
      </c>
      <c r="C113" s="11">
        <v>37</v>
      </c>
      <c r="D113" s="11">
        <v>31</v>
      </c>
      <c r="E113" s="22">
        <v>0.83783783783783783</v>
      </c>
      <c r="F113" s="11">
        <v>29</v>
      </c>
      <c r="G113" s="22">
        <v>0.78378378378378377</v>
      </c>
      <c r="H113" s="23">
        <v>3.5483870967741935</v>
      </c>
    </row>
    <row r="114" spans="1:8" x14ac:dyDescent="0.25">
      <c r="A114" s="51"/>
      <c r="B114" s="3" t="s">
        <v>2</v>
      </c>
      <c r="C114" s="11">
        <v>38</v>
      </c>
      <c r="D114" s="11">
        <v>33</v>
      </c>
      <c r="E114" s="22">
        <v>0.86842105263157898</v>
      </c>
      <c r="F114" s="11">
        <v>33</v>
      </c>
      <c r="G114" s="22">
        <v>0.86842105263157898</v>
      </c>
      <c r="H114" s="23">
        <v>3.7272727272727271</v>
      </c>
    </row>
    <row r="115" spans="1:8" x14ac:dyDescent="0.25">
      <c r="A115" s="51"/>
      <c r="B115" s="3" t="s">
        <v>3</v>
      </c>
      <c r="C115" s="11">
        <v>34</v>
      </c>
      <c r="D115" s="11">
        <v>31</v>
      </c>
      <c r="E115" s="22">
        <v>0.91176470588235292</v>
      </c>
      <c r="F115" s="11">
        <v>28</v>
      </c>
      <c r="G115" s="22">
        <v>0.82352941176470584</v>
      </c>
      <c r="H115" s="23">
        <v>3.3225806451612905</v>
      </c>
    </row>
    <row r="116" spans="1:8" x14ac:dyDescent="0.25">
      <c r="A116" s="51"/>
      <c r="B116" s="3" t="s">
        <v>4</v>
      </c>
      <c r="C116" s="11">
        <v>17</v>
      </c>
      <c r="D116" s="11">
        <v>15</v>
      </c>
      <c r="E116" s="22">
        <v>0.88235294117647056</v>
      </c>
      <c r="F116" s="11">
        <v>15</v>
      </c>
      <c r="G116" s="22">
        <v>0.88235294117647056</v>
      </c>
      <c r="H116" s="23">
        <v>3.8666666666666667</v>
      </c>
    </row>
    <row r="117" spans="1:8" x14ac:dyDescent="0.25">
      <c r="A117" s="51"/>
      <c r="B117" s="3" t="s">
        <v>5</v>
      </c>
      <c r="C117" s="11">
        <v>22</v>
      </c>
      <c r="D117" s="11">
        <v>20</v>
      </c>
      <c r="E117" s="22">
        <v>0.90909090909090906</v>
      </c>
      <c r="F117" s="11">
        <v>20</v>
      </c>
      <c r="G117" s="22">
        <v>0.90909090909090906</v>
      </c>
      <c r="H117" s="23">
        <v>3.8</v>
      </c>
    </row>
    <row r="118" spans="1:8" ht="30" x14ac:dyDescent="0.25">
      <c r="A118" s="28"/>
      <c r="B118" s="2" t="s">
        <v>37</v>
      </c>
      <c r="C118" s="17" t="s">
        <v>118</v>
      </c>
      <c r="D118" s="17" t="s">
        <v>119</v>
      </c>
      <c r="E118" s="18" t="s">
        <v>120</v>
      </c>
      <c r="F118" s="17" t="s">
        <v>121</v>
      </c>
      <c r="G118" s="18" t="s">
        <v>38</v>
      </c>
      <c r="H118" s="19" t="s">
        <v>122</v>
      </c>
    </row>
    <row r="119" spans="1:8" x14ac:dyDescent="0.25">
      <c r="A119" s="51" t="s">
        <v>60</v>
      </c>
      <c r="B119" s="3" t="s">
        <v>1</v>
      </c>
      <c r="C119" s="11">
        <v>11</v>
      </c>
      <c r="D119" s="11">
        <v>10</v>
      </c>
      <c r="E119" s="22">
        <v>0.90909090909090906</v>
      </c>
      <c r="F119" s="11">
        <v>10</v>
      </c>
      <c r="G119" s="22">
        <v>0.90909090909090906</v>
      </c>
      <c r="H119" s="23">
        <v>3.5</v>
      </c>
    </row>
    <row r="120" spans="1:8" x14ac:dyDescent="0.25">
      <c r="A120" s="51"/>
      <c r="B120" s="3" t="s">
        <v>2</v>
      </c>
      <c r="C120" s="11">
        <v>12</v>
      </c>
      <c r="D120" s="11">
        <v>12</v>
      </c>
      <c r="E120" s="22">
        <v>1</v>
      </c>
      <c r="F120" s="11">
        <v>11</v>
      </c>
      <c r="G120" s="22">
        <v>0.91666666666666663</v>
      </c>
      <c r="H120" s="23">
        <v>3.6666666666666665</v>
      </c>
    </row>
    <row r="121" spans="1:8" x14ac:dyDescent="0.25">
      <c r="A121" s="51"/>
      <c r="B121" s="3" t="s">
        <v>3</v>
      </c>
      <c r="C121" s="11">
        <v>5</v>
      </c>
      <c r="D121" s="11">
        <v>4</v>
      </c>
      <c r="E121" s="22">
        <v>0.8</v>
      </c>
      <c r="F121" s="11">
        <v>4</v>
      </c>
      <c r="G121" s="22">
        <v>0.8</v>
      </c>
      <c r="H121" s="23">
        <v>4</v>
      </c>
    </row>
    <row r="122" spans="1:8" x14ac:dyDescent="0.25">
      <c r="A122" s="51"/>
      <c r="B122" s="3" t="s">
        <v>4</v>
      </c>
      <c r="C122" s="11">
        <v>7</v>
      </c>
      <c r="D122" s="11">
        <v>7</v>
      </c>
      <c r="E122" s="22">
        <v>1</v>
      </c>
      <c r="F122" s="11">
        <v>7</v>
      </c>
      <c r="G122" s="22">
        <v>1</v>
      </c>
      <c r="H122" s="23">
        <v>3.7142857142857144</v>
      </c>
    </row>
    <row r="123" spans="1:8" x14ac:dyDescent="0.25">
      <c r="A123" s="51"/>
      <c r="B123" s="3" t="s">
        <v>5</v>
      </c>
      <c r="C123" s="11">
        <v>6</v>
      </c>
      <c r="D123" s="11">
        <v>6</v>
      </c>
      <c r="E123" s="22">
        <v>1</v>
      </c>
      <c r="F123" s="11">
        <v>5</v>
      </c>
      <c r="G123" s="22">
        <v>0.83333333333333337</v>
      </c>
      <c r="H123" s="23">
        <v>3.3333333333333335</v>
      </c>
    </row>
    <row r="124" spans="1:8" ht="30" x14ac:dyDescent="0.25">
      <c r="A124" s="28"/>
      <c r="B124" s="2" t="s">
        <v>37</v>
      </c>
      <c r="C124" s="17" t="s">
        <v>118</v>
      </c>
      <c r="D124" s="17" t="s">
        <v>119</v>
      </c>
      <c r="E124" s="18" t="s">
        <v>120</v>
      </c>
      <c r="F124" s="17" t="s">
        <v>121</v>
      </c>
      <c r="G124" s="18" t="s">
        <v>38</v>
      </c>
      <c r="H124" s="19" t="s">
        <v>122</v>
      </c>
    </row>
    <row r="125" spans="1:8" x14ac:dyDescent="0.25">
      <c r="A125" s="51" t="s">
        <v>61</v>
      </c>
      <c r="B125" s="3" t="s">
        <v>1</v>
      </c>
      <c r="C125" s="11">
        <v>9</v>
      </c>
      <c r="D125" s="11">
        <v>8</v>
      </c>
      <c r="E125" s="22">
        <v>0.88888888888888884</v>
      </c>
      <c r="F125" s="11">
        <v>8</v>
      </c>
      <c r="G125" s="22">
        <v>0.88888888888888884</v>
      </c>
      <c r="H125" s="23">
        <v>4</v>
      </c>
    </row>
    <row r="126" spans="1:8" x14ac:dyDescent="0.25">
      <c r="A126" s="51"/>
      <c r="B126" s="3" t="s">
        <v>2</v>
      </c>
      <c r="C126" s="11">
        <v>4</v>
      </c>
      <c r="D126" s="11">
        <v>3</v>
      </c>
      <c r="E126" s="22">
        <v>0.75</v>
      </c>
      <c r="F126" s="11">
        <v>3</v>
      </c>
      <c r="G126" s="22">
        <v>0.75</v>
      </c>
      <c r="H126" s="23">
        <v>4</v>
      </c>
    </row>
    <row r="127" spans="1:8" x14ac:dyDescent="0.25">
      <c r="A127" s="51"/>
      <c r="B127" s="3" t="s">
        <v>3</v>
      </c>
      <c r="C127" s="11">
        <v>3</v>
      </c>
      <c r="D127" s="11">
        <v>3</v>
      </c>
      <c r="E127" s="22">
        <v>1</v>
      </c>
      <c r="F127" s="11">
        <v>3</v>
      </c>
      <c r="G127" s="22">
        <v>1</v>
      </c>
      <c r="H127" s="23">
        <v>4</v>
      </c>
    </row>
    <row r="128" spans="1:8" x14ac:dyDescent="0.25">
      <c r="A128" s="51"/>
      <c r="B128" s="3" t="s">
        <v>4</v>
      </c>
      <c r="C128" s="11">
        <v>1</v>
      </c>
      <c r="D128" s="11">
        <v>1</v>
      </c>
      <c r="E128" s="22">
        <v>1</v>
      </c>
      <c r="F128" s="11">
        <v>1</v>
      </c>
      <c r="G128" s="22">
        <v>1</v>
      </c>
      <c r="H128" s="23">
        <v>4</v>
      </c>
    </row>
    <row r="129" spans="1:8" x14ac:dyDescent="0.25">
      <c r="A129" s="51"/>
      <c r="B129" s="3" t="s">
        <v>5</v>
      </c>
      <c r="C129" s="11">
        <v>2</v>
      </c>
      <c r="D129" s="11">
        <v>2</v>
      </c>
      <c r="E129" s="22">
        <v>1</v>
      </c>
      <c r="F129" s="11">
        <v>2</v>
      </c>
      <c r="G129" s="22">
        <v>1</v>
      </c>
      <c r="H129" s="23">
        <v>4</v>
      </c>
    </row>
    <row r="130" spans="1:8" ht="30" x14ac:dyDescent="0.25">
      <c r="A130" s="28"/>
      <c r="B130" s="2" t="s">
        <v>37</v>
      </c>
      <c r="C130" s="17" t="s">
        <v>118</v>
      </c>
      <c r="D130" s="17" t="s">
        <v>119</v>
      </c>
      <c r="E130" s="18" t="s">
        <v>120</v>
      </c>
      <c r="F130" s="17" t="s">
        <v>121</v>
      </c>
      <c r="G130" s="18" t="s">
        <v>38</v>
      </c>
      <c r="H130" s="19" t="s">
        <v>122</v>
      </c>
    </row>
    <row r="131" spans="1:8" x14ac:dyDescent="0.25">
      <c r="A131" s="51" t="s">
        <v>62</v>
      </c>
      <c r="B131" s="3" t="s">
        <v>1</v>
      </c>
      <c r="C131" s="11">
        <v>24</v>
      </c>
      <c r="D131" s="11">
        <v>16</v>
      </c>
      <c r="E131" s="22">
        <v>0.66666666666666663</v>
      </c>
      <c r="F131" s="11">
        <v>14</v>
      </c>
      <c r="G131" s="22">
        <v>0.58333333333333337</v>
      </c>
      <c r="H131" s="23">
        <v>3.125</v>
      </c>
    </row>
    <row r="132" spans="1:8" x14ac:dyDescent="0.25">
      <c r="A132" s="51"/>
      <c r="B132" s="3" t="s">
        <v>2</v>
      </c>
      <c r="C132" s="11">
        <v>17</v>
      </c>
      <c r="D132" s="11">
        <v>11</v>
      </c>
      <c r="E132" s="22">
        <v>0.6470588235294118</v>
      </c>
      <c r="F132" s="11">
        <v>11</v>
      </c>
      <c r="G132" s="22">
        <v>0.6470588235294118</v>
      </c>
      <c r="H132" s="23">
        <v>4</v>
      </c>
    </row>
    <row r="133" spans="1:8" x14ac:dyDescent="0.25">
      <c r="A133" s="51"/>
      <c r="B133" s="3" t="s">
        <v>3</v>
      </c>
      <c r="C133" s="11">
        <v>12</v>
      </c>
      <c r="D133" s="11">
        <v>10</v>
      </c>
      <c r="E133" s="22">
        <v>0.83333333333333337</v>
      </c>
      <c r="F133" s="11">
        <v>10</v>
      </c>
      <c r="G133" s="22">
        <v>0.83333333333333337</v>
      </c>
      <c r="H133" s="23">
        <v>3.4</v>
      </c>
    </row>
    <row r="134" spans="1:8" x14ac:dyDescent="0.25">
      <c r="A134" s="51"/>
      <c r="B134" s="3" t="s">
        <v>4</v>
      </c>
      <c r="C134" s="11" t="s">
        <v>14</v>
      </c>
      <c r="D134" s="11" t="s">
        <v>14</v>
      </c>
      <c r="E134" s="22" t="s">
        <v>14</v>
      </c>
      <c r="F134" s="11" t="s">
        <v>14</v>
      </c>
      <c r="G134" s="22" t="s">
        <v>14</v>
      </c>
      <c r="H134" s="23" t="s">
        <v>14</v>
      </c>
    </row>
    <row r="135" spans="1:8" x14ac:dyDescent="0.25">
      <c r="A135" s="51"/>
      <c r="B135" s="3" t="s">
        <v>5</v>
      </c>
      <c r="C135" s="11" t="s">
        <v>14</v>
      </c>
      <c r="D135" s="11" t="s">
        <v>14</v>
      </c>
      <c r="E135" s="22" t="s">
        <v>14</v>
      </c>
      <c r="F135" s="11" t="s">
        <v>14</v>
      </c>
      <c r="G135" s="22" t="s">
        <v>14</v>
      </c>
      <c r="H135" s="23" t="s">
        <v>14</v>
      </c>
    </row>
    <row r="136" spans="1:8" ht="30" x14ac:dyDescent="0.25">
      <c r="A136" s="4"/>
      <c r="B136" s="2" t="s">
        <v>37</v>
      </c>
      <c r="C136" s="17" t="s">
        <v>118</v>
      </c>
      <c r="D136" s="17" t="s">
        <v>119</v>
      </c>
      <c r="E136" s="18" t="s">
        <v>120</v>
      </c>
      <c r="F136" s="17" t="s">
        <v>121</v>
      </c>
      <c r="G136" s="18" t="s">
        <v>38</v>
      </c>
      <c r="H136" s="19" t="s">
        <v>122</v>
      </c>
    </row>
    <row r="137" spans="1:8" x14ac:dyDescent="0.25">
      <c r="A137" s="51" t="s">
        <v>63</v>
      </c>
      <c r="B137" s="3" t="s">
        <v>1</v>
      </c>
      <c r="C137" s="11">
        <v>18</v>
      </c>
      <c r="D137" s="11">
        <v>16</v>
      </c>
      <c r="E137" s="22">
        <v>0.88888888888888884</v>
      </c>
      <c r="F137" s="11">
        <v>15</v>
      </c>
      <c r="G137" s="22">
        <v>0.83333333333333337</v>
      </c>
      <c r="H137" s="23">
        <v>3.8125</v>
      </c>
    </row>
    <row r="138" spans="1:8" x14ac:dyDescent="0.25">
      <c r="A138" s="51"/>
      <c r="B138" s="3" t="s">
        <v>2</v>
      </c>
      <c r="C138" s="11">
        <v>18</v>
      </c>
      <c r="D138" s="11">
        <v>16</v>
      </c>
      <c r="E138" s="22">
        <v>0.88888888888888884</v>
      </c>
      <c r="F138" s="11">
        <v>16</v>
      </c>
      <c r="G138" s="22">
        <v>0.88888888888888884</v>
      </c>
      <c r="H138" s="23">
        <v>3.9375</v>
      </c>
    </row>
    <row r="139" spans="1:8" x14ac:dyDescent="0.25">
      <c r="A139" s="51"/>
      <c r="B139" s="3" t="s">
        <v>3</v>
      </c>
      <c r="C139" s="11" t="s">
        <v>14</v>
      </c>
      <c r="D139" s="11" t="s">
        <v>14</v>
      </c>
      <c r="E139" s="22" t="s">
        <v>14</v>
      </c>
      <c r="F139" s="11" t="s">
        <v>14</v>
      </c>
      <c r="G139" s="22" t="s">
        <v>14</v>
      </c>
      <c r="H139" s="23" t="s">
        <v>14</v>
      </c>
    </row>
    <row r="140" spans="1:8" x14ac:dyDescent="0.25">
      <c r="A140" s="51"/>
      <c r="B140" s="3" t="s">
        <v>4</v>
      </c>
      <c r="C140" s="11" t="s">
        <v>14</v>
      </c>
      <c r="D140" s="11" t="s">
        <v>14</v>
      </c>
      <c r="E140" s="22" t="s">
        <v>14</v>
      </c>
      <c r="F140" s="11" t="s">
        <v>14</v>
      </c>
      <c r="G140" s="22" t="s">
        <v>14</v>
      </c>
      <c r="H140" s="23" t="s">
        <v>14</v>
      </c>
    </row>
    <row r="141" spans="1:8" x14ac:dyDescent="0.25">
      <c r="A141" s="51"/>
      <c r="B141" s="3" t="s">
        <v>5</v>
      </c>
      <c r="C141" s="11" t="s">
        <v>14</v>
      </c>
      <c r="D141" s="11" t="s">
        <v>14</v>
      </c>
      <c r="E141" s="22" t="s">
        <v>14</v>
      </c>
      <c r="F141" s="11" t="s">
        <v>14</v>
      </c>
      <c r="G141" s="22" t="s">
        <v>14</v>
      </c>
      <c r="H141" s="23" t="s">
        <v>14</v>
      </c>
    </row>
    <row r="142" spans="1:8" ht="30" x14ac:dyDescent="0.25">
      <c r="A142" s="28"/>
      <c r="B142" s="2" t="s">
        <v>37</v>
      </c>
      <c r="C142" s="17" t="s">
        <v>118</v>
      </c>
      <c r="D142" s="17" t="s">
        <v>119</v>
      </c>
      <c r="E142" s="18" t="s">
        <v>120</v>
      </c>
      <c r="F142" s="17" t="s">
        <v>121</v>
      </c>
      <c r="G142" s="18" t="s">
        <v>38</v>
      </c>
      <c r="H142" s="19" t="s">
        <v>122</v>
      </c>
    </row>
    <row r="143" spans="1:8" x14ac:dyDescent="0.25">
      <c r="A143" s="51" t="s">
        <v>64</v>
      </c>
      <c r="B143" s="3" t="s">
        <v>1</v>
      </c>
      <c r="C143" s="11">
        <v>48</v>
      </c>
      <c r="D143" s="11">
        <v>38</v>
      </c>
      <c r="E143" s="22">
        <v>0.79166666666666663</v>
      </c>
      <c r="F143" s="11">
        <v>37</v>
      </c>
      <c r="G143" s="22">
        <v>0.77083333333333337</v>
      </c>
      <c r="H143" s="23">
        <v>3.1428571428571428</v>
      </c>
    </row>
    <row r="144" spans="1:8" x14ac:dyDescent="0.25">
      <c r="A144" s="51"/>
      <c r="B144" s="3" t="s">
        <v>2</v>
      </c>
      <c r="C144" s="11">
        <v>33</v>
      </c>
      <c r="D144" s="11">
        <v>32</v>
      </c>
      <c r="E144" s="22">
        <v>0.96969696969696972</v>
      </c>
      <c r="F144" s="11">
        <v>31</v>
      </c>
      <c r="G144" s="22">
        <v>0.93939393939393945</v>
      </c>
      <c r="H144" s="23">
        <v>3.6129032258064515</v>
      </c>
    </row>
    <row r="145" spans="1:8" x14ac:dyDescent="0.25">
      <c r="A145" s="51"/>
      <c r="B145" s="3" t="s">
        <v>3</v>
      </c>
      <c r="C145" s="11">
        <v>30</v>
      </c>
      <c r="D145" s="11">
        <v>26</v>
      </c>
      <c r="E145" s="22">
        <v>0.8666666666666667</v>
      </c>
      <c r="F145" s="11">
        <v>24</v>
      </c>
      <c r="G145" s="22">
        <v>0.8</v>
      </c>
      <c r="H145" s="23">
        <v>3.3846153846153846</v>
      </c>
    </row>
    <row r="146" spans="1:8" x14ac:dyDescent="0.25">
      <c r="A146" s="51"/>
      <c r="B146" s="3" t="s">
        <v>4</v>
      </c>
      <c r="C146" s="11">
        <v>28</v>
      </c>
      <c r="D146" s="11">
        <v>26</v>
      </c>
      <c r="E146" s="22">
        <v>0.9285714285714286</v>
      </c>
      <c r="F146" s="11">
        <v>24</v>
      </c>
      <c r="G146" s="22">
        <v>0.8571428571428571</v>
      </c>
      <c r="H146" s="23">
        <v>3.5</v>
      </c>
    </row>
    <row r="147" spans="1:8" x14ac:dyDescent="0.25">
      <c r="A147" s="51"/>
      <c r="B147" s="3" t="s">
        <v>5</v>
      </c>
      <c r="C147" s="11">
        <v>64</v>
      </c>
      <c r="D147" s="11">
        <v>59</v>
      </c>
      <c r="E147" s="22">
        <v>0.921875</v>
      </c>
      <c r="F147" s="11">
        <v>55</v>
      </c>
      <c r="G147" s="22">
        <v>0.859375</v>
      </c>
      <c r="H147" s="23">
        <v>3.4406779661016951</v>
      </c>
    </row>
    <row r="148" spans="1:8" ht="30" x14ac:dyDescent="0.25">
      <c r="A148" s="28"/>
      <c r="B148" s="2" t="s">
        <v>37</v>
      </c>
      <c r="C148" s="17" t="s">
        <v>118</v>
      </c>
      <c r="D148" s="17" t="s">
        <v>119</v>
      </c>
      <c r="E148" s="18" t="s">
        <v>120</v>
      </c>
      <c r="F148" s="17" t="s">
        <v>121</v>
      </c>
      <c r="G148" s="18" t="s">
        <v>38</v>
      </c>
      <c r="H148" s="19" t="s">
        <v>122</v>
      </c>
    </row>
    <row r="149" spans="1:8" x14ac:dyDescent="0.25">
      <c r="A149" s="51" t="s">
        <v>65</v>
      </c>
      <c r="B149" s="3" t="s">
        <v>1</v>
      </c>
      <c r="C149" s="11">
        <v>10</v>
      </c>
      <c r="D149" s="11">
        <v>10</v>
      </c>
      <c r="E149" s="22">
        <v>1</v>
      </c>
      <c r="F149" s="11">
        <v>10</v>
      </c>
      <c r="G149" s="22">
        <v>1</v>
      </c>
      <c r="H149" s="23">
        <v>3.8</v>
      </c>
    </row>
    <row r="150" spans="1:8" x14ac:dyDescent="0.25">
      <c r="A150" s="51"/>
      <c r="B150" s="3" t="s">
        <v>2</v>
      </c>
      <c r="C150" s="11">
        <v>12</v>
      </c>
      <c r="D150" s="11">
        <v>12</v>
      </c>
      <c r="E150" s="22">
        <v>1</v>
      </c>
      <c r="F150" s="11">
        <v>11</v>
      </c>
      <c r="G150" s="22">
        <v>0.91666666666666663</v>
      </c>
      <c r="H150" s="23">
        <v>3.5833333333333335</v>
      </c>
    </row>
    <row r="151" spans="1:8" x14ac:dyDescent="0.25">
      <c r="A151" s="51"/>
      <c r="B151" s="3" t="s">
        <v>3</v>
      </c>
      <c r="C151" s="11">
        <v>12</v>
      </c>
      <c r="D151" s="11">
        <v>12</v>
      </c>
      <c r="E151" s="22">
        <v>1</v>
      </c>
      <c r="F151" s="11">
        <v>11</v>
      </c>
      <c r="G151" s="22">
        <v>0.91666666666666663</v>
      </c>
      <c r="H151" s="23">
        <v>3.5833333333333335</v>
      </c>
    </row>
    <row r="152" spans="1:8" x14ac:dyDescent="0.25">
      <c r="A152" s="51"/>
      <c r="B152" s="3" t="s">
        <v>4</v>
      </c>
      <c r="C152" s="3">
        <v>8</v>
      </c>
      <c r="D152" s="3">
        <v>8</v>
      </c>
      <c r="E152" s="22">
        <v>1</v>
      </c>
      <c r="F152" s="3">
        <v>8</v>
      </c>
      <c r="G152" s="22">
        <v>1</v>
      </c>
      <c r="H152" s="23">
        <v>3.875</v>
      </c>
    </row>
    <row r="153" spans="1:8" x14ac:dyDescent="0.25">
      <c r="A153" s="51"/>
      <c r="B153" s="3" t="s">
        <v>5</v>
      </c>
      <c r="C153" s="11">
        <v>16</v>
      </c>
      <c r="D153" s="11">
        <v>15</v>
      </c>
      <c r="E153" s="22">
        <v>0.9375</v>
      </c>
      <c r="F153" s="11">
        <v>15</v>
      </c>
      <c r="G153" s="22">
        <v>0.9375</v>
      </c>
      <c r="H153" s="23">
        <v>3.8571428571428572</v>
      </c>
    </row>
    <row r="154" spans="1:8" ht="30" x14ac:dyDescent="0.25">
      <c r="A154" s="28"/>
      <c r="B154" s="2" t="s">
        <v>37</v>
      </c>
      <c r="C154" s="17" t="s">
        <v>118</v>
      </c>
      <c r="D154" s="17" t="s">
        <v>119</v>
      </c>
      <c r="E154" s="18" t="s">
        <v>120</v>
      </c>
      <c r="F154" s="17" t="s">
        <v>121</v>
      </c>
      <c r="G154" s="18" t="s">
        <v>38</v>
      </c>
      <c r="H154" s="19" t="s">
        <v>122</v>
      </c>
    </row>
    <row r="155" spans="1:8" x14ac:dyDescent="0.25">
      <c r="A155" s="51" t="s">
        <v>66</v>
      </c>
      <c r="B155" s="3" t="s">
        <v>1</v>
      </c>
      <c r="C155" s="11">
        <v>3</v>
      </c>
      <c r="D155" s="11">
        <v>2</v>
      </c>
      <c r="E155" s="22">
        <v>0.66666666666666663</v>
      </c>
      <c r="F155" s="11">
        <v>2</v>
      </c>
      <c r="G155" s="22">
        <v>0.66666666666666663</v>
      </c>
      <c r="H155" s="23">
        <v>4</v>
      </c>
    </row>
    <row r="156" spans="1:8" x14ac:dyDescent="0.25">
      <c r="A156" s="51"/>
      <c r="B156" s="3" t="s">
        <v>2</v>
      </c>
      <c r="C156" s="11">
        <v>7</v>
      </c>
      <c r="D156" s="11">
        <v>7</v>
      </c>
      <c r="E156" s="22">
        <v>1</v>
      </c>
      <c r="F156" s="11">
        <v>7</v>
      </c>
      <c r="G156" s="22">
        <v>1</v>
      </c>
      <c r="H156" s="23">
        <v>3.8571428571428572</v>
      </c>
    </row>
    <row r="157" spans="1:8" x14ac:dyDescent="0.25">
      <c r="A157" s="51"/>
      <c r="B157" s="3" t="s">
        <v>3</v>
      </c>
      <c r="C157" s="11">
        <v>3</v>
      </c>
      <c r="D157" s="11">
        <v>3</v>
      </c>
      <c r="E157" s="22">
        <v>1</v>
      </c>
      <c r="F157" s="11">
        <v>2</v>
      </c>
      <c r="G157" s="22">
        <v>0.66666666666666663</v>
      </c>
      <c r="H157" s="23">
        <v>2.6666666666666665</v>
      </c>
    </row>
    <row r="158" spans="1:8" x14ac:dyDescent="0.25">
      <c r="A158" s="51"/>
      <c r="B158" s="3" t="s">
        <v>4</v>
      </c>
      <c r="C158" s="11">
        <v>1</v>
      </c>
      <c r="D158" s="11">
        <v>1</v>
      </c>
      <c r="E158" s="22">
        <v>1</v>
      </c>
      <c r="F158" s="11">
        <v>1</v>
      </c>
      <c r="G158" s="22">
        <v>1</v>
      </c>
      <c r="H158" s="23">
        <v>4</v>
      </c>
    </row>
    <row r="159" spans="1:8" x14ac:dyDescent="0.25">
      <c r="A159" s="51"/>
      <c r="B159" s="3" t="s">
        <v>5</v>
      </c>
      <c r="C159" s="11">
        <v>4</v>
      </c>
      <c r="D159" s="11">
        <v>3</v>
      </c>
      <c r="E159" s="22">
        <v>0.75</v>
      </c>
      <c r="F159" s="11">
        <v>3</v>
      </c>
      <c r="G159" s="22">
        <v>0.75</v>
      </c>
      <c r="H159" s="23">
        <v>3.6666666666666665</v>
      </c>
    </row>
    <row r="160" spans="1:8" ht="30" x14ac:dyDescent="0.25">
      <c r="A160" s="28"/>
      <c r="B160" s="2" t="s">
        <v>37</v>
      </c>
      <c r="C160" s="17" t="s">
        <v>118</v>
      </c>
      <c r="D160" s="17" t="s">
        <v>119</v>
      </c>
      <c r="E160" s="18" t="s">
        <v>120</v>
      </c>
      <c r="F160" s="17" t="s">
        <v>121</v>
      </c>
      <c r="G160" s="18" t="s">
        <v>38</v>
      </c>
      <c r="H160" s="19" t="s">
        <v>122</v>
      </c>
    </row>
    <row r="161" spans="1:8" x14ac:dyDescent="0.25">
      <c r="A161" s="51" t="s">
        <v>67</v>
      </c>
      <c r="B161" s="3" t="s">
        <v>1</v>
      </c>
      <c r="C161" s="11" t="s">
        <v>14</v>
      </c>
      <c r="D161" s="11" t="s">
        <v>14</v>
      </c>
      <c r="E161" s="22" t="s">
        <v>14</v>
      </c>
      <c r="F161" s="11" t="s">
        <v>14</v>
      </c>
      <c r="G161" s="22" t="s">
        <v>14</v>
      </c>
      <c r="H161" s="23" t="s">
        <v>14</v>
      </c>
    </row>
    <row r="162" spans="1:8" x14ac:dyDescent="0.25">
      <c r="A162" s="51"/>
      <c r="B162" s="3" t="s">
        <v>2</v>
      </c>
      <c r="C162" s="11">
        <v>26</v>
      </c>
      <c r="D162" s="11">
        <v>25</v>
      </c>
      <c r="E162" s="22">
        <v>0.96153846153846156</v>
      </c>
      <c r="F162" s="11">
        <v>20</v>
      </c>
      <c r="G162" s="22">
        <v>0.76923076923076927</v>
      </c>
      <c r="H162" s="23">
        <v>3.2</v>
      </c>
    </row>
    <row r="163" spans="1:8" x14ac:dyDescent="0.25">
      <c r="A163" s="51"/>
      <c r="B163" s="3" t="s">
        <v>3</v>
      </c>
      <c r="C163" s="11">
        <v>21</v>
      </c>
      <c r="D163" s="11">
        <v>20</v>
      </c>
      <c r="E163" s="22">
        <v>0.95238095238095233</v>
      </c>
      <c r="F163" s="11">
        <v>18</v>
      </c>
      <c r="G163" s="22">
        <v>0.8571428571428571</v>
      </c>
      <c r="H163" s="23">
        <v>3.6</v>
      </c>
    </row>
    <row r="164" spans="1:8" x14ac:dyDescent="0.25">
      <c r="A164" s="51"/>
      <c r="B164" s="3" t="s">
        <v>4</v>
      </c>
      <c r="C164" s="11">
        <v>35</v>
      </c>
      <c r="D164" s="11">
        <v>29.000000000000004</v>
      </c>
      <c r="E164" s="22">
        <v>0.82857142857142863</v>
      </c>
      <c r="F164" s="11">
        <v>26</v>
      </c>
      <c r="G164" s="22">
        <v>0.74285714285714288</v>
      </c>
      <c r="H164" s="23">
        <v>3.4482758620689653</v>
      </c>
    </row>
    <row r="165" spans="1:8" x14ac:dyDescent="0.25">
      <c r="A165" s="51"/>
      <c r="B165" s="3" t="s">
        <v>5</v>
      </c>
      <c r="C165" s="11">
        <v>42</v>
      </c>
      <c r="D165" s="11">
        <v>38</v>
      </c>
      <c r="E165" s="22">
        <v>0.90476190476190477</v>
      </c>
      <c r="F165" s="11">
        <v>31</v>
      </c>
      <c r="G165" s="22">
        <v>0.73809523809523814</v>
      </c>
      <c r="H165" s="23">
        <v>3.263157894736842</v>
      </c>
    </row>
    <row r="166" spans="1:8" ht="30" x14ac:dyDescent="0.25">
      <c r="A166" s="28"/>
      <c r="B166" s="2" t="s">
        <v>37</v>
      </c>
      <c r="C166" s="17" t="s">
        <v>118</v>
      </c>
      <c r="D166" s="17" t="s">
        <v>119</v>
      </c>
      <c r="E166" s="18" t="s">
        <v>120</v>
      </c>
      <c r="F166" s="17" t="s">
        <v>121</v>
      </c>
      <c r="G166" s="18" t="s">
        <v>38</v>
      </c>
      <c r="H166" s="19" t="s">
        <v>122</v>
      </c>
    </row>
    <row r="167" spans="1:8" x14ac:dyDescent="0.25">
      <c r="A167" s="51" t="s">
        <v>68</v>
      </c>
      <c r="B167" s="3" t="s">
        <v>1</v>
      </c>
      <c r="C167" s="11" t="s">
        <v>14</v>
      </c>
      <c r="D167" s="11" t="s">
        <v>14</v>
      </c>
      <c r="E167" s="22" t="s">
        <v>14</v>
      </c>
      <c r="F167" s="11" t="s">
        <v>14</v>
      </c>
      <c r="G167" s="22" t="s">
        <v>14</v>
      </c>
      <c r="H167" s="23" t="s">
        <v>14</v>
      </c>
    </row>
    <row r="168" spans="1:8" x14ac:dyDescent="0.25">
      <c r="A168" s="51"/>
      <c r="B168" s="3" t="s">
        <v>2</v>
      </c>
      <c r="C168" s="11">
        <v>6</v>
      </c>
      <c r="D168" s="11">
        <v>4</v>
      </c>
      <c r="E168" s="22">
        <v>0.66666666666666663</v>
      </c>
      <c r="F168" s="11">
        <v>3</v>
      </c>
      <c r="G168" s="22">
        <v>0.5</v>
      </c>
      <c r="H168" s="23">
        <v>3</v>
      </c>
    </row>
    <row r="169" spans="1:8" x14ac:dyDescent="0.25">
      <c r="A169" s="51"/>
      <c r="B169" s="3" t="s">
        <v>3</v>
      </c>
      <c r="C169" s="11">
        <v>8</v>
      </c>
      <c r="D169" s="11">
        <v>8</v>
      </c>
      <c r="E169" s="22">
        <v>1</v>
      </c>
      <c r="F169" s="11">
        <v>7</v>
      </c>
      <c r="G169" s="22">
        <v>0.875</v>
      </c>
      <c r="H169" s="23">
        <v>3.5</v>
      </c>
    </row>
    <row r="170" spans="1:8" x14ac:dyDescent="0.25">
      <c r="A170" s="51"/>
      <c r="B170" s="3" t="s">
        <v>4</v>
      </c>
      <c r="C170" s="11">
        <v>16</v>
      </c>
      <c r="D170" s="11">
        <v>14</v>
      </c>
      <c r="E170" s="22">
        <v>0.875</v>
      </c>
      <c r="F170" s="11">
        <v>13</v>
      </c>
      <c r="G170" s="22">
        <v>0.8125</v>
      </c>
      <c r="H170" s="23">
        <v>3.7142857142857144</v>
      </c>
    </row>
    <row r="171" spans="1:8" x14ac:dyDescent="0.25">
      <c r="A171" s="51"/>
      <c r="B171" s="3" t="s">
        <v>5</v>
      </c>
      <c r="C171" s="11">
        <v>31</v>
      </c>
      <c r="D171" s="11">
        <v>30</v>
      </c>
      <c r="E171" s="22">
        <v>0.967741935483871</v>
      </c>
      <c r="F171" s="11">
        <v>28</v>
      </c>
      <c r="G171" s="22">
        <v>0.90322580645161288</v>
      </c>
      <c r="H171" s="23">
        <v>3.7333333333333334</v>
      </c>
    </row>
    <row r="172" spans="1:8" ht="30" x14ac:dyDescent="0.25">
      <c r="A172" s="28"/>
      <c r="B172" s="2" t="s">
        <v>37</v>
      </c>
      <c r="C172" s="17" t="s">
        <v>118</v>
      </c>
      <c r="D172" s="17" t="s">
        <v>119</v>
      </c>
      <c r="E172" s="18" t="s">
        <v>120</v>
      </c>
      <c r="F172" s="17" t="s">
        <v>121</v>
      </c>
      <c r="G172" s="18" t="s">
        <v>38</v>
      </c>
      <c r="H172" s="19" t="s">
        <v>122</v>
      </c>
    </row>
    <row r="173" spans="1:8" x14ac:dyDescent="0.25">
      <c r="A173" s="51" t="s">
        <v>69</v>
      </c>
      <c r="B173" s="3" t="s">
        <v>1</v>
      </c>
      <c r="C173" s="11" t="s">
        <v>14</v>
      </c>
      <c r="D173" s="11" t="s">
        <v>14</v>
      </c>
      <c r="E173" s="22" t="s">
        <v>14</v>
      </c>
      <c r="F173" s="11" t="s">
        <v>14</v>
      </c>
      <c r="G173" s="22" t="s">
        <v>14</v>
      </c>
      <c r="H173" s="23" t="s">
        <v>14</v>
      </c>
    </row>
    <row r="174" spans="1:8" x14ac:dyDescent="0.25">
      <c r="A174" s="51"/>
      <c r="B174" s="3" t="s">
        <v>2</v>
      </c>
      <c r="C174" s="11">
        <v>3</v>
      </c>
      <c r="D174" s="11">
        <v>3</v>
      </c>
      <c r="E174" s="22">
        <v>1</v>
      </c>
      <c r="F174" s="11">
        <v>2</v>
      </c>
      <c r="G174" s="22">
        <v>0.66666666666666663</v>
      </c>
      <c r="H174" s="23">
        <v>2.6666666666666665</v>
      </c>
    </row>
    <row r="175" spans="1:8" x14ac:dyDescent="0.25">
      <c r="A175" s="51"/>
      <c r="B175" s="3" t="s">
        <v>3</v>
      </c>
      <c r="C175" s="11">
        <v>2</v>
      </c>
      <c r="D175" s="11">
        <v>2</v>
      </c>
      <c r="E175" s="22">
        <v>1</v>
      </c>
      <c r="F175" s="11">
        <v>2</v>
      </c>
      <c r="G175" s="22">
        <v>1</v>
      </c>
      <c r="H175" s="23">
        <v>4</v>
      </c>
    </row>
    <row r="176" spans="1:8" x14ac:dyDescent="0.25">
      <c r="A176" s="51"/>
      <c r="B176" s="3" t="s">
        <v>4</v>
      </c>
      <c r="C176" s="11">
        <v>7</v>
      </c>
      <c r="D176" s="11">
        <v>7</v>
      </c>
      <c r="E176" s="22">
        <v>1</v>
      </c>
      <c r="F176" s="11">
        <v>6</v>
      </c>
      <c r="G176" s="22">
        <v>0.8571428571428571</v>
      </c>
      <c r="H176" s="23">
        <v>3.4285714285714284</v>
      </c>
    </row>
    <row r="177" spans="1:8" x14ac:dyDescent="0.25">
      <c r="A177" s="51"/>
      <c r="B177" s="3" t="s">
        <v>5</v>
      </c>
      <c r="C177" s="11">
        <v>11</v>
      </c>
      <c r="D177" s="11">
        <v>9</v>
      </c>
      <c r="E177" s="22">
        <v>0.81818181818181823</v>
      </c>
      <c r="F177" s="11">
        <v>9</v>
      </c>
      <c r="G177" s="22">
        <v>0.81818181818181823</v>
      </c>
      <c r="H177" s="23">
        <v>4</v>
      </c>
    </row>
    <row r="178" spans="1:8" ht="30" x14ac:dyDescent="0.25">
      <c r="A178" s="4"/>
      <c r="B178" s="2" t="s">
        <v>37</v>
      </c>
      <c r="C178" s="17" t="s">
        <v>118</v>
      </c>
      <c r="D178" s="17" t="s">
        <v>119</v>
      </c>
      <c r="E178" s="18" t="s">
        <v>120</v>
      </c>
      <c r="F178" s="17" t="s">
        <v>121</v>
      </c>
      <c r="G178" s="18" t="s">
        <v>38</v>
      </c>
      <c r="H178" s="19" t="s">
        <v>122</v>
      </c>
    </row>
    <row r="179" spans="1:8" x14ac:dyDescent="0.25">
      <c r="A179" s="51" t="s">
        <v>70</v>
      </c>
      <c r="B179" s="3" t="s">
        <v>1</v>
      </c>
      <c r="C179" s="11">
        <v>25</v>
      </c>
      <c r="D179" s="11">
        <v>21</v>
      </c>
      <c r="E179" s="22">
        <v>0.84</v>
      </c>
      <c r="F179" s="11">
        <v>21</v>
      </c>
      <c r="G179" s="22">
        <v>0.84</v>
      </c>
      <c r="H179" s="23">
        <v>3.2857142857142856</v>
      </c>
    </row>
    <row r="180" spans="1:8" x14ac:dyDescent="0.25">
      <c r="A180" s="51"/>
      <c r="B180" s="3" t="s">
        <v>2</v>
      </c>
      <c r="C180" s="11">
        <v>9</v>
      </c>
      <c r="D180" s="11">
        <v>8</v>
      </c>
      <c r="E180" s="22">
        <v>0.88888888888888884</v>
      </c>
      <c r="F180" s="11">
        <v>8</v>
      </c>
      <c r="G180" s="22">
        <v>0.88888888888888884</v>
      </c>
      <c r="H180" s="23">
        <v>4</v>
      </c>
    </row>
    <row r="181" spans="1:8" x14ac:dyDescent="0.25">
      <c r="A181" s="51"/>
      <c r="B181" s="3" t="s">
        <v>3</v>
      </c>
      <c r="C181" s="11">
        <v>12</v>
      </c>
      <c r="D181" s="11">
        <v>9</v>
      </c>
      <c r="E181" s="22">
        <v>0.75</v>
      </c>
      <c r="F181" s="11">
        <v>9</v>
      </c>
      <c r="G181" s="22">
        <v>0.75</v>
      </c>
      <c r="H181" s="23">
        <v>4</v>
      </c>
    </row>
    <row r="182" spans="1:8" x14ac:dyDescent="0.25">
      <c r="A182" s="51"/>
      <c r="B182" s="3" t="s">
        <v>4</v>
      </c>
      <c r="C182" s="11" t="s">
        <v>14</v>
      </c>
      <c r="D182" s="11" t="s">
        <v>14</v>
      </c>
      <c r="E182" s="22" t="s">
        <v>14</v>
      </c>
      <c r="F182" s="11" t="s">
        <v>14</v>
      </c>
      <c r="G182" s="22" t="s">
        <v>14</v>
      </c>
      <c r="H182" s="23" t="s">
        <v>14</v>
      </c>
    </row>
    <row r="183" spans="1:8" x14ac:dyDescent="0.25">
      <c r="A183" s="51"/>
      <c r="B183" s="3" t="s">
        <v>5</v>
      </c>
      <c r="C183" s="11" t="s">
        <v>14</v>
      </c>
      <c r="D183" s="11" t="s">
        <v>14</v>
      </c>
      <c r="E183" s="22" t="s">
        <v>14</v>
      </c>
      <c r="F183" s="11" t="s">
        <v>14</v>
      </c>
      <c r="G183" s="22" t="s">
        <v>14</v>
      </c>
      <c r="H183" s="23" t="s">
        <v>14</v>
      </c>
    </row>
    <row r="184" spans="1:8" ht="30" x14ac:dyDescent="0.25">
      <c r="A184" s="28"/>
      <c r="B184" s="2" t="s">
        <v>37</v>
      </c>
      <c r="C184" s="17" t="s">
        <v>118</v>
      </c>
      <c r="D184" s="17" t="s">
        <v>119</v>
      </c>
      <c r="E184" s="18" t="s">
        <v>120</v>
      </c>
      <c r="F184" s="17" t="s">
        <v>121</v>
      </c>
      <c r="G184" s="18" t="s">
        <v>38</v>
      </c>
      <c r="H184" s="19" t="s">
        <v>122</v>
      </c>
    </row>
    <row r="185" spans="1:8" x14ac:dyDescent="0.25">
      <c r="A185" s="51" t="s">
        <v>71</v>
      </c>
      <c r="B185" s="3" t="s">
        <v>1</v>
      </c>
      <c r="C185" s="11">
        <v>3</v>
      </c>
      <c r="D185" s="11">
        <v>2</v>
      </c>
      <c r="E185" s="22">
        <v>0.66666666666666663</v>
      </c>
      <c r="F185" s="11">
        <v>2</v>
      </c>
      <c r="G185" s="22">
        <v>0.66666666666666663</v>
      </c>
      <c r="H185" s="23">
        <v>3</v>
      </c>
    </row>
    <row r="186" spans="1:8" x14ac:dyDescent="0.25">
      <c r="A186" s="51"/>
      <c r="B186" s="3" t="s">
        <v>2</v>
      </c>
      <c r="C186" s="11">
        <v>11</v>
      </c>
      <c r="D186" s="11">
        <v>11</v>
      </c>
      <c r="E186" s="22">
        <v>1</v>
      </c>
      <c r="F186" s="11">
        <v>10</v>
      </c>
      <c r="G186" s="22">
        <v>0.90909090909090906</v>
      </c>
      <c r="H186" s="23">
        <v>3.5454545454545454</v>
      </c>
    </row>
    <row r="187" spans="1:8" x14ac:dyDescent="0.25">
      <c r="A187" s="51"/>
      <c r="B187" s="3" t="s">
        <v>3</v>
      </c>
      <c r="C187" s="11">
        <v>2</v>
      </c>
      <c r="D187" s="11">
        <v>2</v>
      </c>
      <c r="E187" s="22">
        <v>1</v>
      </c>
      <c r="F187" s="11">
        <v>2</v>
      </c>
      <c r="G187" s="22">
        <v>1</v>
      </c>
      <c r="H187" s="23">
        <v>4</v>
      </c>
    </row>
    <row r="188" spans="1:8" x14ac:dyDescent="0.25">
      <c r="A188" s="51"/>
      <c r="B188" s="3" t="s">
        <v>4</v>
      </c>
      <c r="C188" s="11" t="s">
        <v>14</v>
      </c>
      <c r="D188" s="11" t="s">
        <v>14</v>
      </c>
      <c r="E188" s="22" t="s">
        <v>14</v>
      </c>
      <c r="F188" s="11" t="s">
        <v>14</v>
      </c>
      <c r="G188" s="22" t="s">
        <v>14</v>
      </c>
      <c r="H188" s="23" t="s">
        <v>14</v>
      </c>
    </row>
    <row r="189" spans="1:8" x14ac:dyDescent="0.25">
      <c r="A189" s="51"/>
      <c r="B189" s="3" t="s">
        <v>5</v>
      </c>
      <c r="C189" s="11" t="s">
        <v>14</v>
      </c>
      <c r="D189" s="11" t="s">
        <v>14</v>
      </c>
      <c r="E189" s="22" t="s">
        <v>14</v>
      </c>
      <c r="F189" s="11" t="s">
        <v>14</v>
      </c>
      <c r="G189" s="22" t="s">
        <v>14</v>
      </c>
      <c r="H189" s="23" t="s">
        <v>14</v>
      </c>
    </row>
    <row r="190" spans="1:8" ht="30" x14ac:dyDescent="0.25">
      <c r="A190" s="28"/>
      <c r="B190" s="2" t="s">
        <v>37</v>
      </c>
      <c r="C190" s="17" t="s">
        <v>118</v>
      </c>
      <c r="D190" s="17" t="s">
        <v>119</v>
      </c>
      <c r="E190" s="18" t="s">
        <v>120</v>
      </c>
      <c r="F190" s="17" t="s">
        <v>121</v>
      </c>
      <c r="G190" s="18" t="s">
        <v>38</v>
      </c>
      <c r="H190" s="19" t="s">
        <v>122</v>
      </c>
    </row>
    <row r="191" spans="1:8" x14ac:dyDescent="0.25">
      <c r="A191" s="51" t="s">
        <v>72</v>
      </c>
      <c r="B191" s="3" t="s">
        <v>1</v>
      </c>
      <c r="C191" s="11">
        <v>4</v>
      </c>
      <c r="D191" s="11">
        <v>3</v>
      </c>
      <c r="E191" s="22">
        <v>0.75</v>
      </c>
      <c r="F191" s="11">
        <v>3</v>
      </c>
      <c r="G191" s="22">
        <v>0.75</v>
      </c>
      <c r="H191" s="23">
        <v>3.3333333333333335</v>
      </c>
    </row>
    <row r="192" spans="1:8" x14ac:dyDescent="0.25">
      <c r="A192" s="51"/>
      <c r="B192" s="3" t="s">
        <v>2</v>
      </c>
      <c r="C192" s="11">
        <v>1</v>
      </c>
      <c r="D192" s="11">
        <v>1</v>
      </c>
      <c r="E192" s="22">
        <v>1</v>
      </c>
      <c r="F192" s="11">
        <v>1</v>
      </c>
      <c r="G192" s="22">
        <v>1</v>
      </c>
      <c r="H192" s="23">
        <v>4</v>
      </c>
    </row>
    <row r="193" spans="1:8" x14ac:dyDescent="0.25">
      <c r="A193" s="51"/>
      <c r="B193" s="3" t="s">
        <v>3</v>
      </c>
      <c r="C193" s="11">
        <v>1</v>
      </c>
      <c r="D193" s="11">
        <v>1</v>
      </c>
      <c r="E193" s="22">
        <v>1</v>
      </c>
      <c r="F193" s="11">
        <v>1</v>
      </c>
      <c r="G193" s="22">
        <v>1</v>
      </c>
      <c r="H193" s="23">
        <v>4</v>
      </c>
    </row>
    <row r="194" spans="1:8" x14ac:dyDescent="0.25">
      <c r="A194" s="51"/>
      <c r="B194" s="3" t="s">
        <v>4</v>
      </c>
      <c r="C194" s="3" t="s">
        <v>14</v>
      </c>
      <c r="D194" s="3" t="s">
        <v>14</v>
      </c>
      <c r="E194" s="22" t="s">
        <v>14</v>
      </c>
      <c r="F194" s="3" t="s">
        <v>14</v>
      </c>
      <c r="G194" s="22" t="s">
        <v>14</v>
      </c>
      <c r="H194" s="23" t="s">
        <v>14</v>
      </c>
    </row>
    <row r="195" spans="1:8" x14ac:dyDescent="0.25">
      <c r="A195" s="51"/>
      <c r="B195" s="3" t="s">
        <v>5</v>
      </c>
      <c r="C195" s="11" t="s">
        <v>14</v>
      </c>
      <c r="D195" s="11" t="s">
        <v>14</v>
      </c>
      <c r="E195" s="22" t="s">
        <v>14</v>
      </c>
      <c r="F195" s="11" t="s">
        <v>14</v>
      </c>
      <c r="G195" s="22" t="s">
        <v>14</v>
      </c>
      <c r="H195" s="23" t="s">
        <v>14</v>
      </c>
    </row>
    <row r="196" spans="1:8" ht="30" x14ac:dyDescent="0.25">
      <c r="A196" s="28"/>
      <c r="B196" s="2" t="s">
        <v>37</v>
      </c>
      <c r="C196" s="17" t="s">
        <v>118</v>
      </c>
      <c r="D196" s="17" t="s">
        <v>119</v>
      </c>
      <c r="E196" s="18" t="s">
        <v>120</v>
      </c>
      <c r="F196" s="17" t="s">
        <v>121</v>
      </c>
      <c r="G196" s="18" t="s">
        <v>38</v>
      </c>
      <c r="H196" s="19" t="s">
        <v>122</v>
      </c>
    </row>
    <row r="197" spans="1:8" x14ac:dyDescent="0.25">
      <c r="A197" s="51" t="s">
        <v>73</v>
      </c>
      <c r="B197" s="3" t="s">
        <v>1</v>
      </c>
      <c r="C197" s="11">
        <v>31</v>
      </c>
      <c r="D197" s="11">
        <v>30</v>
      </c>
      <c r="E197" s="22">
        <v>0.967741935483871</v>
      </c>
      <c r="F197" s="11">
        <v>30</v>
      </c>
      <c r="G197" s="22">
        <v>0.967741935483871</v>
      </c>
      <c r="H197" s="23">
        <v>3.9</v>
      </c>
    </row>
    <row r="198" spans="1:8" x14ac:dyDescent="0.25">
      <c r="A198" s="51"/>
      <c r="B198" s="3" t="s">
        <v>2</v>
      </c>
      <c r="C198" s="11">
        <v>16</v>
      </c>
      <c r="D198" s="11">
        <v>15</v>
      </c>
      <c r="E198" s="22">
        <v>0.9375</v>
      </c>
      <c r="F198" s="11">
        <v>15</v>
      </c>
      <c r="G198" s="22">
        <v>0.9375</v>
      </c>
      <c r="H198" s="23">
        <v>3.4</v>
      </c>
    </row>
    <row r="199" spans="1:8" x14ac:dyDescent="0.25">
      <c r="A199" s="51"/>
      <c r="B199" s="3" t="s">
        <v>3</v>
      </c>
      <c r="C199" s="11">
        <v>23</v>
      </c>
      <c r="D199" s="11">
        <v>22</v>
      </c>
      <c r="E199" s="22">
        <v>0.95652173913043481</v>
      </c>
      <c r="F199" s="11">
        <v>21</v>
      </c>
      <c r="G199" s="22">
        <v>0.91304347826086951</v>
      </c>
      <c r="H199" s="23">
        <v>2.8181818181818183</v>
      </c>
    </row>
    <row r="200" spans="1:8" x14ac:dyDescent="0.25">
      <c r="A200" s="51"/>
      <c r="B200" s="3" t="s">
        <v>4</v>
      </c>
      <c r="C200" s="11">
        <v>26</v>
      </c>
      <c r="D200" s="11">
        <v>20</v>
      </c>
      <c r="E200" s="22">
        <v>0.76923076923076927</v>
      </c>
      <c r="F200" s="11">
        <v>20</v>
      </c>
      <c r="G200" s="22">
        <v>0.76923076923076927</v>
      </c>
      <c r="H200" s="23">
        <v>3.4849999999999999</v>
      </c>
    </row>
    <row r="201" spans="1:8" x14ac:dyDescent="0.25">
      <c r="A201" s="51"/>
      <c r="B201" s="3" t="s">
        <v>5</v>
      </c>
      <c r="C201" s="11">
        <v>27</v>
      </c>
      <c r="D201" s="11">
        <v>23</v>
      </c>
      <c r="E201" s="22">
        <v>0.85185185185185186</v>
      </c>
      <c r="F201" s="11">
        <v>19</v>
      </c>
      <c r="G201" s="22">
        <v>0.70370370370370372</v>
      </c>
      <c r="H201" s="23">
        <v>3.0130434782608693</v>
      </c>
    </row>
    <row r="202" spans="1:8" ht="30" x14ac:dyDescent="0.25">
      <c r="A202" s="28"/>
      <c r="B202" s="2" t="s">
        <v>37</v>
      </c>
      <c r="C202" s="17" t="s">
        <v>118</v>
      </c>
      <c r="D202" s="17" t="s">
        <v>119</v>
      </c>
      <c r="E202" s="18" t="s">
        <v>120</v>
      </c>
      <c r="F202" s="17" t="s">
        <v>121</v>
      </c>
      <c r="G202" s="18" t="s">
        <v>38</v>
      </c>
      <c r="H202" s="19" t="s">
        <v>122</v>
      </c>
    </row>
    <row r="203" spans="1:8" x14ac:dyDescent="0.25">
      <c r="A203" s="51" t="s">
        <v>74</v>
      </c>
      <c r="B203" s="3" t="s">
        <v>1</v>
      </c>
      <c r="C203" s="11">
        <v>14</v>
      </c>
      <c r="D203" s="11">
        <v>14</v>
      </c>
      <c r="E203" s="22">
        <v>1</v>
      </c>
      <c r="F203" s="11">
        <v>14</v>
      </c>
      <c r="G203" s="22">
        <v>1</v>
      </c>
      <c r="H203" s="23">
        <v>3.9357142857142864</v>
      </c>
    </row>
    <row r="204" spans="1:8" x14ac:dyDescent="0.25">
      <c r="A204" s="51"/>
      <c r="B204" s="3" t="s">
        <v>2</v>
      </c>
      <c r="C204" s="11">
        <v>4</v>
      </c>
      <c r="D204" s="11">
        <v>4</v>
      </c>
      <c r="E204" s="22">
        <v>1</v>
      </c>
      <c r="F204" s="11">
        <v>4</v>
      </c>
      <c r="G204" s="22">
        <v>1</v>
      </c>
      <c r="H204" s="23">
        <v>3.75</v>
      </c>
    </row>
    <row r="205" spans="1:8" x14ac:dyDescent="0.25">
      <c r="A205" s="51"/>
      <c r="B205" s="3" t="s">
        <v>3</v>
      </c>
      <c r="C205" s="11">
        <v>8</v>
      </c>
      <c r="D205" s="11">
        <v>8</v>
      </c>
      <c r="E205" s="22">
        <v>1</v>
      </c>
      <c r="F205" s="11">
        <v>8</v>
      </c>
      <c r="G205" s="22">
        <v>1</v>
      </c>
      <c r="H205" s="23">
        <v>3.75</v>
      </c>
    </row>
    <row r="206" spans="1:8" x14ac:dyDescent="0.25">
      <c r="A206" s="51"/>
      <c r="B206" s="3" t="s">
        <v>4</v>
      </c>
      <c r="C206" s="11">
        <v>1</v>
      </c>
      <c r="D206" s="11">
        <v>0</v>
      </c>
      <c r="E206" s="22">
        <v>0</v>
      </c>
      <c r="F206" s="11">
        <v>0</v>
      </c>
      <c r="G206" s="22">
        <v>0</v>
      </c>
      <c r="H206" s="23" t="s">
        <v>14</v>
      </c>
    </row>
    <row r="207" spans="1:8" x14ac:dyDescent="0.25">
      <c r="A207" s="51"/>
      <c r="B207" s="3" t="s">
        <v>5</v>
      </c>
      <c r="C207" s="11">
        <v>4</v>
      </c>
      <c r="D207" s="11">
        <v>4</v>
      </c>
      <c r="E207" s="22">
        <v>1</v>
      </c>
      <c r="F207" s="11">
        <v>4</v>
      </c>
      <c r="G207" s="22">
        <v>1</v>
      </c>
      <c r="H207" s="23">
        <v>3.6</v>
      </c>
    </row>
    <row r="208" spans="1:8" ht="30" x14ac:dyDescent="0.25">
      <c r="A208" s="28"/>
      <c r="B208" s="2" t="s">
        <v>37</v>
      </c>
      <c r="C208" s="17" t="s">
        <v>118</v>
      </c>
      <c r="D208" s="17" t="s">
        <v>119</v>
      </c>
      <c r="E208" s="18" t="s">
        <v>120</v>
      </c>
      <c r="F208" s="17" t="s">
        <v>121</v>
      </c>
      <c r="G208" s="18" t="s">
        <v>38</v>
      </c>
      <c r="H208" s="19" t="s">
        <v>122</v>
      </c>
    </row>
    <row r="209" spans="1:8" x14ac:dyDescent="0.25">
      <c r="A209" s="51" t="s">
        <v>75</v>
      </c>
      <c r="B209" s="3" t="s">
        <v>1</v>
      </c>
      <c r="C209" s="11">
        <v>2</v>
      </c>
      <c r="D209" s="11">
        <v>2</v>
      </c>
      <c r="E209" s="22">
        <v>1</v>
      </c>
      <c r="F209" s="11">
        <v>2</v>
      </c>
      <c r="G209" s="22">
        <v>1</v>
      </c>
      <c r="H209" s="23">
        <v>4</v>
      </c>
    </row>
    <row r="210" spans="1:8" x14ac:dyDescent="0.25">
      <c r="A210" s="51"/>
      <c r="B210" s="3" t="s">
        <v>2</v>
      </c>
      <c r="C210" s="11">
        <v>5</v>
      </c>
      <c r="D210" s="11">
        <v>5</v>
      </c>
      <c r="E210" s="22">
        <v>1</v>
      </c>
      <c r="F210" s="11">
        <v>4</v>
      </c>
      <c r="G210" s="22">
        <v>0.8</v>
      </c>
      <c r="H210" s="23">
        <v>3</v>
      </c>
    </row>
    <row r="211" spans="1:8" x14ac:dyDescent="0.25">
      <c r="A211" s="51"/>
      <c r="B211" s="3" t="s">
        <v>3</v>
      </c>
      <c r="C211" s="11">
        <v>3</v>
      </c>
      <c r="D211" s="11">
        <v>3</v>
      </c>
      <c r="E211" s="22">
        <v>1</v>
      </c>
      <c r="F211" s="11">
        <v>3</v>
      </c>
      <c r="G211" s="22">
        <v>1</v>
      </c>
      <c r="H211" s="23">
        <v>3.3333333333333335</v>
      </c>
    </row>
    <row r="212" spans="1:8" x14ac:dyDescent="0.25">
      <c r="A212" s="51"/>
      <c r="B212" s="3" t="s">
        <v>4</v>
      </c>
      <c r="C212" s="11">
        <v>6</v>
      </c>
      <c r="D212" s="11">
        <v>6</v>
      </c>
      <c r="E212" s="22">
        <v>1</v>
      </c>
      <c r="F212" s="11">
        <v>6</v>
      </c>
      <c r="G212" s="22">
        <v>1</v>
      </c>
      <c r="H212" s="23">
        <v>3.5166666666666671</v>
      </c>
    </row>
    <row r="213" spans="1:8" x14ac:dyDescent="0.25">
      <c r="A213" s="51"/>
      <c r="B213" s="3" t="s">
        <v>5</v>
      </c>
      <c r="C213" s="11">
        <v>3</v>
      </c>
      <c r="D213" s="11">
        <v>3</v>
      </c>
      <c r="E213" s="22">
        <v>1</v>
      </c>
      <c r="F213" s="11">
        <v>3</v>
      </c>
      <c r="G213" s="22">
        <v>1</v>
      </c>
      <c r="H213" s="23">
        <v>3.8000000000000003</v>
      </c>
    </row>
    <row r="214" spans="1:8" ht="30" x14ac:dyDescent="0.25">
      <c r="A214" s="28"/>
      <c r="B214" s="2" t="s">
        <v>37</v>
      </c>
      <c r="C214" s="17" t="s">
        <v>118</v>
      </c>
      <c r="D214" s="17" t="s">
        <v>119</v>
      </c>
      <c r="E214" s="18" t="s">
        <v>120</v>
      </c>
      <c r="F214" s="17" t="s">
        <v>121</v>
      </c>
      <c r="G214" s="18" t="s">
        <v>38</v>
      </c>
      <c r="H214" s="19" t="s">
        <v>122</v>
      </c>
    </row>
    <row r="215" spans="1:8" x14ac:dyDescent="0.25">
      <c r="A215" s="51" t="s">
        <v>76</v>
      </c>
      <c r="B215" s="3" t="s">
        <v>1</v>
      </c>
      <c r="C215" s="11">
        <v>19</v>
      </c>
      <c r="D215" s="11">
        <v>17</v>
      </c>
      <c r="E215" s="22">
        <v>0.89473684210526316</v>
      </c>
      <c r="F215" s="11">
        <v>17</v>
      </c>
      <c r="G215" s="22">
        <v>0.89473684210526316</v>
      </c>
      <c r="H215" s="23">
        <v>3.8647058823529408</v>
      </c>
    </row>
    <row r="216" spans="1:8" x14ac:dyDescent="0.25">
      <c r="A216" s="51"/>
      <c r="B216" s="3" t="s">
        <v>2</v>
      </c>
      <c r="C216" s="11">
        <v>13</v>
      </c>
      <c r="D216" s="11">
        <v>12</v>
      </c>
      <c r="E216" s="22">
        <v>0.92307692307692313</v>
      </c>
      <c r="F216" s="11">
        <v>12</v>
      </c>
      <c r="G216" s="22">
        <v>0.92307692307692313</v>
      </c>
      <c r="H216" s="23">
        <v>4</v>
      </c>
    </row>
    <row r="217" spans="1:8" x14ac:dyDescent="0.25">
      <c r="A217" s="51"/>
      <c r="B217" s="3" t="s">
        <v>3</v>
      </c>
      <c r="C217" s="11" t="s">
        <v>14</v>
      </c>
      <c r="D217" s="11" t="s">
        <v>14</v>
      </c>
      <c r="E217" s="22" t="s">
        <v>14</v>
      </c>
      <c r="F217" s="11" t="s">
        <v>14</v>
      </c>
      <c r="G217" s="22" t="s">
        <v>14</v>
      </c>
      <c r="H217" s="23" t="s">
        <v>14</v>
      </c>
    </row>
    <row r="218" spans="1:8" x14ac:dyDescent="0.25">
      <c r="A218" s="51"/>
      <c r="B218" s="3" t="s">
        <v>4</v>
      </c>
      <c r="C218" s="11" t="s">
        <v>14</v>
      </c>
      <c r="D218" s="11" t="s">
        <v>14</v>
      </c>
      <c r="E218" s="22" t="s">
        <v>14</v>
      </c>
      <c r="F218" s="11" t="s">
        <v>14</v>
      </c>
      <c r="G218" s="22" t="s">
        <v>14</v>
      </c>
      <c r="H218" s="23" t="s">
        <v>14</v>
      </c>
    </row>
    <row r="219" spans="1:8" x14ac:dyDescent="0.25">
      <c r="A219" s="51"/>
      <c r="B219" s="3" t="s">
        <v>5</v>
      </c>
      <c r="C219" s="11" t="s">
        <v>14</v>
      </c>
      <c r="D219" s="11" t="s">
        <v>14</v>
      </c>
      <c r="E219" s="22" t="s">
        <v>14</v>
      </c>
      <c r="F219" s="11" t="s">
        <v>14</v>
      </c>
      <c r="G219" s="22" t="s">
        <v>14</v>
      </c>
      <c r="H219" s="23" t="s">
        <v>14</v>
      </c>
    </row>
    <row r="220" spans="1:8" ht="30" x14ac:dyDescent="0.25">
      <c r="A220" s="4"/>
      <c r="B220" s="2" t="s">
        <v>37</v>
      </c>
      <c r="C220" s="17" t="s">
        <v>118</v>
      </c>
      <c r="D220" s="17" t="s">
        <v>119</v>
      </c>
      <c r="E220" s="18" t="s">
        <v>120</v>
      </c>
      <c r="F220" s="17" t="s">
        <v>121</v>
      </c>
      <c r="G220" s="18" t="s">
        <v>38</v>
      </c>
      <c r="H220" s="19" t="s">
        <v>122</v>
      </c>
    </row>
    <row r="221" spans="1:8" x14ac:dyDescent="0.25">
      <c r="A221" s="51" t="s">
        <v>77</v>
      </c>
      <c r="B221" s="3" t="s">
        <v>1</v>
      </c>
      <c r="C221" s="11">
        <v>62</v>
      </c>
      <c r="D221" s="11">
        <v>56</v>
      </c>
      <c r="E221" s="22">
        <v>0.90322580645161288</v>
      </c>
      <c r="F221" s="11">
        <v>56</v>
      </c>
      <c r="G221" s="22">
        <v>0.90322580645161288</v>
      </c>
      <c r="H221" s="23">
        <v>3.9285714285714284</v>
      </c>
    </row>
    <row r="222" spans="1:8" x14ac:dyDescent="0.25">
      <c r="A222" s="51"/>
      <c r="B222" s="3" t="s">
        <v>2</v>
      </c>
      <c r="C222" s="11" t="s">
        <v>14</v>
      </c>
      <c r="D222" s="11" t="s">
        <v>14</v>
      </c>
      <c r="E222" s="22" t="s">
        <v>14</v>
      </c>
      <c r="F222" s="11" t="s">
        <v>14</v>
      </c>
      <c r="G222" s="22" t="s">
        <v>14</v>
      </c>
      <c r="H222" s="23" t="s">
        <v>14</v>
      </c>
    </row>
    <row r="223" spans="1:8" x14ac:dyDescent="0.25">
      <c r="A223" s="51"/>
      <c r="B223" s="3" t="s">
        <v>3</v>
      </c>
      <c r="C223" s="11" t="s">
        <v>14</v>
      </c>
      <c r="D223" s="11" t="s">
        <v>14</v>
      </c>
      <c r="E223" s="22" t="s">
        <v>14</v>
      </c>
      <c r="F223" s="11" t="s">
        <v>14</v>
      </c>
      <c r="G223" s="22" t="s">
        <v>14</v>
      </c>
      <c r="H223" s="23" t="s">
        <v>14</v>
      </c>
    </row>
    <row r="224" spans="1:8" x14ac:dyDescent="0.25">
      <c r="A224" s="51"/>
      <c r="B224" s="3" t="s">
        <v>4</v>
      </c>
      <c r="C224" s="11" t="s">
        <v>14</v>
      </c>
      <c r="D224" s="11" t="s">
        <v>14</v>
      </c>
      <c r="E224" s="22" t="s">
        <v>14</v>
      </c>
      <c r="F224" s="11" t="s">
        <v>14</v>
      </c>
      <c r="G224" s="22" t="s">
        <v>14</v>
      </c>
      <c r="H224" s="23" t="s">
        <v>14</v>
      </c>
    </row>
    <row r="225" spans="1:8" x14ac:dyDescent="0.25">
      <c r="A225" s="51"/>
      <c r="B225" s="3" t="s">
        <v>5</v>
      </c>
      <c r="C225" s="11" t="s">
        <v>14</v>
      </c>
      <c r="D225" s="11" t="s">
        <v>14</v>
      </c>
      <c r="E225" s="22" t="s">
        <v>14</v>
      </c>
      <c r="F225" s="11" t="s">
        <v>14</v>
      </c>
      <c r="G225" s="22" t="s">
        <v>14</v>
      </c>
      <c r="H225" s="23" t="s">
        <v>14</v>
      </c>
    </row>
    <row r="226" spans="1:8" ht="30" x14ac:dyDescent="0.25">
      <c r="A226" s="28"/>
      <c r="B226" s="2" t="s">
        <v>37</v>
      </c>
      <c r="C226" s="17" t="s">
        <v>118</v>
      </c>
      <c r="D226" s="17" t="s">
        <v>119</v>
      </c>
      <c r="E226" s="18" t="s">
        <v>120</v>
      </c>
      <c r="F226" s="17" t="s">
        <v>121</v>
      </c>
      <c r="G226" s="18" t="s">
        <v>38</v>
      </c>
      <c r="H226" s="19" t="s">
        <v>122</v>
      </c>
    </row>
    <row r="227" spans="1:8" x14ac:dyDescent="0.25">
      <c r="A227" s="51" t="s">
        <v>78</v>
      </c>
      <c r="B227" s="3" t="s">
        <v>1</v>
      </c>
      <c r="C227" s="11">
        <v>14</v>
      </c>
      <c r="D227" s="11">
        <v>13</v>
      </c>
      <c r="E227" s="22">
        <v>0.9285714285714286</v>
      </c>
      <c r="F227" s="11">
        <v>13</v>
      </c>
      <c r="G227" s="22">
        <v>0.9285714285714286</v>
      </c>
      <c r="H227" s="23">
        <v>4</v>
      </c>
    </row>
    <row r="228" spans="1:8" x14ac:dyDescent="0.25">
      <c r="A228" s="51"/>
      <c r="B228" s="3" t="s">
        <v>2</v>
      </c>
      <c r="C228" s="11">
        <v>15</v>
      </c>
      <c r="D228" s="11">
        <v>14</v>
      </c>
      <c r="E228" s="22">
        <v>0.93333333333333335</v>
      </c>
      <c r="F228" s="11">
        <v>12</v>
      </c>
      <c r="G228" s="22">
        <v>0.8</v>
      </c>
      <c r="H228" s="23">
        <v>3.4285714285714284</v>
      </c>
    </row>
    <row r="229" spans="1:8" x14ac:dyDescent="0.25">
      <c r="A229" s="51"/>
      <c r="B229" s="3" t="s">
        <v>3</v>
      </c>
      <c r="C229" s="11">
        <v>18</v>
      </c>
      <c r="D229" s="11">
        <v>18</v>
      </c>
      <c r="E229" s="22">
        <v>1</v>
      </c>
      <c r="F229" s="11">
        <v>17</v>
      </c>
      <c r="G229" s="22">
        <v>0.94444444444444442</v>
      </c>
      <c r="H229" s="23">
        <v>3.7777777777777777</v>
      </c>
    </row>
    <row r="230" spans="1:8" x14ac:dyDescent="0.25">
      <c r="A230" s="51"/>
      <c r="B230" s="3" t="s">
        <v>4</v>
      </c>
      <c r="C230" s="11" t="s">
        <v>14</v>
      </c>
      <c r="D230" s="11" t="s">
        <v>14</v>
      </c>
      <c r="E230" s="22" t="s">
        <v>14</v>
      </c>
      <c r="F230" s="11" t="s">
        <v>14</v>
      </c>
      <c r="G230" s="22" t="s">
        <v>14</v>
      </c>
      <c r="H230" s="23" t="s">
        <v>14</v>
      </c>
    </row>
    <row r="231" spans="1:8" x14ac:dyDescent="0.25">
      <c r="A231" s="51"/>
      <c r="B231" s="3" t="s">
        <v>5</v>
      </c>
      <c r="C231" s="11" t="s">
        <v>14</v>
      </c>
      <c r="D231" s="11" t="s">
        <v>14</v>
      </c>
      <c r="E231" s="22" t="s">
        <v>14</v>
      </c>
      <c r="F231" s="11" t="s">
        <v>14</v>
      </c>
      <c r="G231" s="22" t="s">
        <v>14</v>
      </c>
      <c r="H231" s="23" t="s">
        <v>14</v>
      </c>
    </row>
    <row r="232" spans="1:8" ht="30" x14ac:dyDescent="0.25">
      <c r="A232" s="28"/>
      <c r="B232" s="2" t="s">
        <v>37</v>
      </c>
      <c r="C232" s="17" t="s">
        <v>118</v>
      </c>
      <c r="D232" s="17" t="s">
        <v>119</v>
      </c>
      <c r="E232" s="18" t="s">
        <v>120</v>
      </c>
      <c r="F232" s="17" t="s">
        <v>121</v>
      </c>
      <c r="G232" s="18" t="s">
        <v>38</v>
      </c>
      <c r="H232" s="19" t="s">
        <v>122</v>
      </c>
    </row>
    <row r="233" spans="1:8" x14ac:dyDescent="0.25">
      <c r="A233" s="51" t="s">
        <v>79</v>
      </c>
      <c r="B233" s="3" t="s">
        <v>1</v>
      </c>
      <c r="C233" s="11">
        <v>36</v>
      </c>
      <c r="D233" s="11">
        <v>35</v>
      </c>
      <c r="E233" s="22">
        <v>0.97222222222222221</v>
      </c>
      <c r="F233" s="11">
        <v>35</v>
      </c>
      <c r="G233" s="22">
        <v>0.97222222222222221</v>
      </c>
      <c r="H233" s="23">
        <v>3.9257142857142853</v>
      </c>
    </row>
    <row r="234" spans="1:8" x14ac:dyDescent="0.25">
      <c r="A234" s="51"/>
      <c r="B234" s="3" t="s">
        <v>2</v>
      </c>
      <c r="C234" s="11">
        <v>35</v>
      </c>
      <c r="D234" s="11">
        <v>35</v>
      </c>
      <c r="E234" s="22">
        <v>1</v>
      </c>
      <c r="F234" s="11">
        <v>35</v>
      </c>
      <c r="G234" s="22">
        <v>1</v>
      </c>
      <c r="H234" s="23">
        <v>3.9142857142857141</v>
      </c>
    </row>
    <row r="235" spans="1:8" x14ac:dyDescent="0.25">
      <c r="A235" s="51"/>
      <c r="B235" s="3" t="s">
        <v>3</v>
      </c>
      <c r="C235" s="11">
        <v>26</v>
      </c>
      <c r="D235" s="11">
        <v>26</v>
      </c>
      <c r="E235" s="22">
        <v>1</v>
      </c>
      <c r="F235" s="11">
        <v>26</v>
      </c>
      <c r="G235" s="22">
        <v>1</v>
      </c>
      <c r="H235" s="23">
        <v>3.9884615384615381</v>
      </c>
    </row>
    <row r="236" spans="1:8" x14ac:dyDescent="0.25">
      <c r="A236" s="51"/>
      <c r="B236" s="3" t="s">
        <v>4</v>
      </c>
      <c r="C236" s="3">
        <v>34</v>
      </c>
      <c r="D236" s="3">
        <v>32</v>
      </c>
      <c r="E236" s="22">
        <v>0.94117647058823528</v>
      </c>
      <c r="F236" s="3">
        <v>32</v>
      </c>
      <c r="G236" s="22">
        <v>0.94117647058823528</v>
      </c>
      <c r="H236" s="23">
        <v>4</v>
      </c>
    </row>
    <row r="237" spans="1:8" x14ac:dyDescent="0.25">
      <c r="A237" s="51"/>
      <c r="B237" s="3" t="s">
        <v>5</v>
      </c>
      <c r="C237" s="11">
        <v>26</v>
      </c>
      <c r="D237" s="11">
        <v>25</v>
      </c>
      <c r="E237" s="22">
        <v>0.96153846153846156</v>
      </c>
      <c r="F237" s="11">
        <v>25</v>
      </c>
      <c r="G237" s="22">
        <v>0.96153846153846156</v>
      </c>
      <c r="H237" s="23">
        <v>4</v>
      </c>
    </row>
    <row r="238" spans="1:8" ht="30" x14ac:dyDescent="0.25">
      <c r="A238" s="28"/>
      <c r="B238" s="2" t="s">
        <v>37</v>
      </c>
      <c r="C238" s="17" t="s">
        <v>118</v>
      </c>
      <c r="D238" s="17" t="s">
        <v>119</v>
      </c>
      <c r="E238" s="18" t="s">
        <v>120</v>
      </c>
      <c r="F238" s="17" t="s">
        <v>121</v>
      </c>
      <c r="G238" s="18" t="s">
        <v>38</v>
      </c>
      <c r="H238" s="19" t="s">
        <v>122</v>
      </c>
    </row>
    <row r="239" spans="1:8" x14ac:dyDescent="0.25">
      <c r="A239" s="51" t="s">
        <v>80</v>
      </c>
      <c r="B239" s="3" t="s">
        <v>1</v>
      </c>
      <c r="C239" s="11">
        <v>9</v>
      </c>
      <c r="D239" s="11">
        <v>9</v>
      </c>
      <c r="E239" s="22">
        <v>1</v>
      </c>
      <c r="F239" s="11">
        <v>9</v>
      </c>
      <c r="G239" s="22">
        <v>1</v>
      </c>
      <c r="H239" s="23">
        <v>4</v>
      </c>
    </row>
    <row r="240" spans="1:8" x14ac:dyDescent="0.25">
      <c r="A240" s="51"/>
      <c r="B240" s="3" t="s">
        <v>2</v>
      </c>
      <c r="C240" s="11">
        <v>12</v>
      </c>
      <c r="D240" s="11">
        <v>12</v>
      </c>
      <c r="E240" s="22">
        <v>1</v>
      </c>
      <c r="F240" s="11">
        <v>12</v>
      </c>
      <c r="G240" s="22">
        <v>1</v>
      </c>
      <c r="H240" s="23">
        <v>4</v>
      </c>
    </row>
    <row r="241" spans="1:8" x14ac:dyDescent="0.25">
      <c r="A241" s="51"/>
      <c r="B241" s="3" t="s">
        <v>3</v>
      </c>
      <c r="C241" s="11">
        <v>12</v>
      </c>
      <c r="D241" s="11">
        <v>11</v>
      </c>
      <c r="E241" s="22">
        <v>0.91666666666666663</v>
      </c>
      <c r="F241" s="11">
        <v>11</v>
      </c>
      <c r="G241" s="22">
        <v>0.91666666666666663</v>
      </c>
      <c r="H241" s="23">
        <v>4</v>
      </c>
    </row>
    <row r="242" spans="1:8" x14ac:dyDescent="0.25">
      <c r="A242" s="51"/>
      <c r="B242" s="3" t="s">
        <v>4</v>
      </c>
      <c r="C242" s="11">
        <v>13</v>
      </c>
      <c r="D242" s="11">
        <v>13</v>
      </c>
      <c r="E242" s="22">
        <v>1</v>
      </c>
      <c r="F242" s="11">
        <v>13</v>
      </c>
      <c r="G242" s="22">
        <v>1</v>
      </c>
      <c r="H242" s="23">
        <v>3.7846153846153849</v>
      </c>
    </row>
    <row r="243" spans="1:8" x14ac:dyDescent="0.25">
      <c r="A243" s="51"/>
      <c r="B243" s="3" t="s">
        <v>5</v>
      </c>
      <c r="C243" s="11">
        <v>17</v>
      </c>
      <c r="D243" s="11">
        <v>17</v>
      </c>
      <c r="E243" s="22">
        <v>1</v>
      </c>
      <c r="F243" s="11">
        <v>17</v>
      </c>
      <c r="G243" s="22">
        <v>1</v>
      </c>
      <c r="H243" s="23">
        <v>3.8764705882352941</v>
      </c>
    </row>
    <row r="244" spans="1:8" ht="30" x14ac:dyDescent="0.25">
      <c r="A244" s="28"/>
      <c r="B244" s="2" t="s">
        <v>37</v>
      </c>
      <c r="C244" s="17" t="s">
        <v>118</v>
      </c>
      <c r="D244" s="17" t="s">
        <v>119</v>
      </c>
      <c r="E244" s="18" t="s">
        <v>120</v>
      </c>
      <c r="F244" s="17" t="s">
        <v>121</v>
      </c>
      <c r="G244" s="18" t="s">
        <v>38</v>
      </c>
      <c r="H244" s="19" t="s">
        <v>122</v>
      </c>
    </row>
    <row r="245" spans="1:8" x14ac:dyDescent="0.25">
      <c r="A245" s="51" t="s">
        <v>81</v>
      </c>
      <c r="B245" s="3" t="s">
        <v>1</v>
      </c>
      <c r="C245" s="11">
        <v>51</v>
      </c>
      <c r="D245" s="11">
        <v>45</v>
      </c>
      <c r="E245" s="22">
        <v>0.88235294117647056</v>
      </c>
      <c r="F245" s="11">
        <v>45</v>
      </c>
      <c r="G245" s="22">
        <v>0.88235294117647056</v>
      </c>
      <c r="H245" s="23">
        <v>3.9555555555555557</v>
      </c>
    </row>
    <row r="246" spans="1:8" x14ac:dyDescent="0.25">
      <c r="A246" s="51"/>
      <c r="B246" s="3" t="s">
        <v>2</v>
      </c>
      <c r="C246" s="11">
        <v>43</v>
      </c>
      <c r="D246" s="11">
        <v>41</v>
      </c>
      <c r="E246" s="22">
        <v>0.95348837209302328</v>
      </c>
      <c r="F246" s="11">
        <v>41</v>
      </c>
      <c r="G246" s="22">
        <v>0.95348837209302328</v>
      </c>
      <c r="H246" s="23">
        <v>3.9024390243902438</v>
      </c>
    </row>
    <row r="247" spans="1:8" x14ac:dyDescent="0.25">
      <c r="A247" s="51"/>
      <c r="B247" s="3" t="s">
        <v>3</v>
      </c>
      <c r="C247" s="11">
        <v>55</v>
      </c>
      <c r="D247" s="11">
        <v>53</v>
      </c>
      <c r="E247" s="22">
        <v>0.96363636363636362</v>
      </c>
      <c r="F247" s="11">
        <v>52</v>
      </c>
      <c r="G247" s="22">
        <v>0.94545454545454544</v>
      </c>
      <c r="H247" s="23">
        <v>3.9245283018867925</v>
      </c>
    </row>
    <row r="248" spans="1:8" x14ac:dyDescent="0.25">
      <c r="A248" s="51"/>
      <c r="B248" s="3" t="s">
        <v>4</v>
      </c>
      <c r="C248" s="11">
        <v>49</v>
      </c>
      <c r="D248" s="11">
        <v>42</v>
      </c>
      <c r="E248" s="22">
        <v>0.8571428571428571</v>
      </c>
      <c r="F248" s="11">
        <v>42</v>
      </c>
      <c r="G248" s="22">
        <v>0.8571428571428571</v>
      </c>
      <c r="H248" s="23">
        <v>3.9285714285714284</v>
      </c>
    </row>
    <row r="249" spans="1:8" x14ac:dyDescent="0.25">
      <c r="A249" s="51"/>
      <c r="B249" s="3" t="s">
        <v>5</v>
      </c>
      <c r="C249" s="11">
        <v>52</v>
      </c>
      <c r="D249" s="11">
        <v>49</v>
      </c>
      <c r="E249" s="22">
        <v>0.94230769230769229</v>
      </c>
      <c r="F249" s="11">
        <v>48</v>
      </c>
      <c r="G249" s="22">
        <v>0.92307692307692313</v>
      </c>
      <c r="H249" s="23">
        <v>3.795918367346939</v>
      </c>
    </row>
    <row r="250" spans="1:8" ht="30" x14ac:dyDescent="0.25">
      <c r="A250" s="28"/>
      <c r="B250" s="2" t="s">
        <v>37</v>
      </c>
      <c r="C250" s="17" t="s">
        <v>118</v>
      </c>
      <c r="D250" s="17" t="s">
        <v>119</v>
      </c>
      <c r="E250" s="18" t="s">
        <v>120</v>
      </c>
      <c r="F250" s="17" t="s">
        <v>121</v>
      </c>
      <c r="G250" s="18" t="s">
        <v>38</v>
      </c>
      <c r="H250" s="19" t="s">
        <v>122</v>
      </c>
    </row>
    <row r="251" spans="1:8" x14ac:dyDescent="0.25">
      <c r="A251" s="51" t="s">
        <v>82</v>
      </c>
      <c r="B251" s="3" t="s">
        <v>1</v>
      </c>
      <c r="C251" s="11">
        <v>18</v>
      </c>
      <c r="D251" s="11">
        <v>16</v>
      </c>
      <c r="E251" s="22">
        <v>0.88888888888888884</v>
      </c>
      <c r="F251" s="11">
        <v>16</v>
      </c>
      <c r="G251" s="22">
        <v>0.88888888888888884</v>
      </c>
      <c r="H251" s="23">
        <v>3.875</v>
      </c>
    </row>
    <row r="252" spans="1:8" x14ac:dyDescent="0.25">
      <c r="A252" s="51"/>
      <c r="B252" s="3" t="s">
        <v>2</v>
      </c>
      <c r="C252" s="11" t="s">
        <v>14</v>
      </c>
      <c r="D252" s="11" t="s">
        <v>14</v>
      </c>
      <c r="E252" s="22" t="s">
        <v>14</v>
      </c>
      <c r="F252" s="11" t="s">
        <v>14</v>
      </c>
      <c r="G252" s="22" t="s">
        <v>14</v>
      </c>
      <c r="H252" s="23" t="s">
        <v>14</v>
      </c>
    </row>
    <row r="253" spans="1:8" x14ac:dyDescent="0.25">
      <c r="A253" s="51"/>
      <c r="B253" s="3" t="s">
        <v>3</v>
      </c>
      <c r="C253" s="11" t="s">
        <v>14</v>
      </c>
      <c r="D253" s="11" t="s">
        <v>14</v>
      </c>
      <c r="E253" s="22" t="s">
        <v>14</v>
      </c>
      <c r="F253" s="11" t="s">
        <v>14</v>
      </c>
      <c r="G253" s="22" t="s">
        <v>14</v>
      </c>
      <c r="H253" s="23" t="s">
        <v>14</v>
      </c>
    </row>
    <row r="254" spans="1:8" x14ac:dyDescent="0.25">
      <c r="A254" s="51"/>
      <c r="B254" s="3" t="s">
        <v>4</v>
      </c>
      <c r="C254" s="11" t="s">
        <v>14</v>
      </c>
      <c r="D254" s="11" t="s">
        <v>14</v>
      </c>
      <c r="E254" s="22" t="s">
        <v>14</v>
      </c>
      <c r="F254" s="11" t="s">
        <v>14</v>
      </c>
      <c r="G254" s="22" t="s">
        <v>14</v>
      </c>
      <c r="H254" s="23" t="s">
        <v>14</v>
      </c>
    </row>
    <row r="255" spans="1:8" x14ac:dyDescent="0.25">
      <c r="A255" s="51"/>
      <c r="B255" s="3" t="s">
        <v>5</v>
      </c>
      <c r="C255" s="11" t="s">
        <v>14</v>
      </c>
      <c r="D255" s="11" t="s">
        <v>14</v>
      </c>
      <c r="E255" s="22" t="s">
        <v>14</v>
      </c>
      <c r="F255" s="11" t="s">
        <v>14</v>
      </c>
      <c r="G255" s="22" t="s">
        <v>14</v>
      </c>
      <c r="H255" s="23" t="s">
        <v>14</v>
      </c>
    </row>
    <row r="256" spans="1:8" ht="30" x14ac:dyDescent="0.25">
      <c r="A256" s="28"/>
      <c r="B256" s="2" t="s">
        <v>37</v>
      </c>
      <c r="C256" s="17" t="s">
        <v>118</v>
      </c>
      <c r="D256" s="17" t="s">
        <v>119</v>
      </c>
      <c r="E256" s="18" t="s">
        <v>120</v>
      </c>
      <c r="F256" s="17" t="s">
        <v>121</v>
      </c>
      <c r="G256" s="18" t="s">
        <v>38</v>
      </c>
      <c r="H256" s="19" t="s">
        <v>122</v>
      </c>
    </row>
    <row r="257" spans="1:8" x14ac:dyDescent="0.25">
      <c r="A257" s="51" t="s">
        <v>83</v>
      </c>
      <c r="B257" s="3" t="s">
        <v>1</v>
      </c>
      <c r="C257" s="11">
        <v>4</v>
      </c>
      <c r="D257" s="11">
        <v>4</v>
      </c>
      <c r="E257" s="22">
        <v>1</v>
      </c>
      <c r="F257" s="11">
        <v>4</v>
      </c>
      <c r="G257" s="22">
        <v>1</v>
      </c>
      <c r="H257" s="23">
        <v>4</v>
      </c>
    </row>
    <row r="258" spans="1:8" x14ac:dyDescent="0.25">
      <c r="A258" s="51"/>
      <c r="B258" s="3" t="s">
        <v>2</v>
      </c>
      <c r="C258" s="11">
        <v>16</v>
      </c>
      <c r="D258" s="11">
        <v>16</v>
      </c>
      <c r="E258" s="22">
        <v>1</v>
      </c>
      <c r="F258" s="11">
        <v>16</v>
      </c>
      <c r="G258" s="22">
        <v>1</v>
      </c>
      <c r="H258" s="23">
        <v>4</v>
      </c>
    </row>
    <row r="259" spans="1:8" x14ac:dyDescent="0.25">
      <c r="A259" s="51"/>
      <c r="B259" s="3" t="s">
        <v>3</v>
      </c>
      <c r="C259" s="11">
        <v>13</v>
      </c>
      <c r="D259" s="11">
        <v>11</v>
      </c>
      <c r="E259" s="22">
        <v>0.84615384615384615</v>
      </c>
      <c r="F259" s="11">
        <v>11</v>
      </c>
      <c r="G259" s="22">
        <v>0.84615384615384615</v>
      </c>
      <c r="H259" s="23">
        <v>3.8181818181818183</v>
      </c>
    </row>
    <row r="260" spans="1:8" x14ac:dyDescent="0.25">
      <c r="A260" s="51"/>
      <c r="B260" s="3" t="s">
        <v>4</v>
      </c>
      <c r="C260" s="11">
        <v>15</v>
      </c>
      <c r="D260" s="11">
        <v>13</v>
      </c>
      <c r="E260" s="22">
        <v>0.8666666666666667</v>
      </c>
      <c r="F260" s="11">
        <v>13</v>
      </c>
      <c r="G260" s="22">
        <v>0.8666666666666667</v>
      </c>
      <c r="H260" s="23">
        <v>4</v>
      </c>
    </row>
    <row r="261" spans="1:8" x14ac:dyDescent="0.25">
      <c r="A261" s="51"/>
      <c r="B261" s="3" t="s">
        <v>5</v>
      </c>
      <c r="C261" s="11">
        <v>15</v>
      </c>
      <c r="D261" s="11">
        <v>15</v>
      </c>
      <c r="E261" s="22">
        <v>1</v>
      </c>
      <c r="F261" s="11">
        <v>15</v>
      </c>
      <c r="G261" s="22">
        <v>1</v>
      </c>
      <c r="H261" s="23">
        <v>4</v>
      </c>
    </row>
    <row r="262" spans="1:8" ht="30" x14ac:dyDescent="0.25">
      <c r="A262" s="4"/>
      <c r="B262" s="2" t="s">
        <v>37</v>
      </c>
      <c r="C262" s="17" t="s">
        <v>118</v>
      </c>
      <c r="D262" s="17" t="s">
        <v>119</v>
      </c>
      <c r="E262" s="18" t="s">
        <v>120</v>
      </c>
      <c r="F262" s="17" t="s">
        <v>121</v>
      </c>
      <c r="G262" s="18" t="s">
        <v>38</v>
      </c>
      <c r="H262" s="19" t="s">
        <v>122</v>
      </c>
    </row>
    <row r="263" spans="1:8" x14ac:dyDescent="0.25">
      <c r="A263" s="51" t="s">
        <v>84</v>
      </c>
      <c r="B263" s="3" t="s">
        <v>1</v>
      </c>
      <c r="C263" s="11" t="s">
        <v>14</v>
      </c>
      <c r="D263" s="11" t="s">
        <v>14</v>
      </c>
      <c r="E263" s="22" t="s">
        <v>14</v>
      </c>
      <c r="F263" s="11" t="s">
        <v>14</v>
      </c>
      <c r="G263" s="22" t="s">
        <v>14</v>
      </c>
      <c r="H263" s="23" t="s">
        <v>14</v>
      </c>
    </row>
    <row r="264" spans="1:8" x14ac:dyDescent="0.25">
      <c r="A264" s="51"/>
      <c r="B264" s="3" t="s">
        <v>2</v>
      </c>
      <c r="C264" s="11" t="s">
        <v>14</v>
      </c>
      <c r="D264" s="11" t="s">
        <v>14</v>
      </c>
      <c r="E264" s="22" t="s">
        <v>14</v>
      </c>
      <c r="F264" s="11" t="s">
        <v>14</v>
      </c>
      <c r="G264" s="22" t="s">
        <v>14</v>
      </c>
      <c r="H264" s="23" t="s">
        <v>14</v>
      </c>
    </row>
    <row r="265" spans="1:8" x14ac:dyDescent="0.25">
      <c r="A265" s="51"/>
      <c r="B265" s="3" t="s">
        <v>3</v>
      </c>
      <c r="C265" s="11" t="s">
        <v>14</v>
      </c>
      <c r="D265" s="11" t="s">
        <v>14</v>
      </c>
      <c r="E265" s="22" t="s">
        <v>14</v>
      </c>
      <c r="F265" s="11" t="s">
        <v>14</v>
      </c>
      <c r="G265" s="22" t="s">
        <v>14</v>
      </c>
      <c r="H265" s="23" t="s">
        <v>14</v>
      </c>
    </row>
    <row r="266" spans="1:8" x14ac:dyDescent="0.25">
      <c r="A266" s="51"/>
      <c r="B266" s="3" t="s">
        <v>4</v>
      </c>
      <c r="C266" s="11">
        <v>26</v>
      </c>
      <c r="D266" s="11">
        <v>25</v>
      </c>
      <c r="E266" s="22">
        <v>0.96153846153846156</v>
      </c>
      <c r="F266" s="11">
        <v>25</v>
      </c>
      <c r="G266" s="22">
        <v>0.96153846153846156</v>
      </c>
      <c r="H266" s="23">
        <v>4</v>
      </c>
    </row>
    <row r="267" spans="1:8" x14ac:dyDescent="0.25">
      <c r="A267" s="51"/>
      <c r="B267" s="3" t="s">
        <v>5</v>
      </c>
      <c r="C267" s="11">
        <v>25</v>
      </c>
      <c r="D267" s="11">
        <v>21</v>
      </c>
      <c r="E267" s="22">
        <v>0.84</v>
      </c>
      <c r="F267" s="11">
        <v>20</v>
      </c>
      <c r="G267" s="22">
        <v>0.8</v>
      </c>
      <c r="H267" s="23">
        <v>3.8095238095238093</v>
      </c>
    </row>
    <row r="268" spans="1:8" ht="30" x14ac:dyDescent="0.25">
      <c r="A268" s="28"/>
      <c r="B268" s="2" t="s">
        <v>37</v>
      </c>
      <c r="C268" s="17" t="s">
        <v>118</v>
      </c>
      <c r="D268" s="17" t="s">
        <v>119</v>
      </c>
      <c r="E268" s="18" t="s">
        <v>120</v>
      </c>
      <c r="F268" s="17" t="s">
        <v>121</v>
      </c>
      <c r="G268" s="18" t="s">
        <v>38</v>
      </c>
      <c r="H268" s="19" t="s">
        <v>122</v>
      </c>
    </row>
    <row r="269" spans="1:8" x14ac:dyDescent="0.25">
      <c r="A269" s="51" t="s">
        <v>85</v>
      </c>
      <c r="B269" s="3" t="s">
        <v>1</v>
      </c>
      <c r="C269" s="11" t="s">
        <v>14</v>
      </c>
      <c r="D269" s="11" t="s">
        <v>14</v>
      </c>
      <c r="E269" s="22" t="s">
        <v>14</v>
      </c>
      <c r="F269" s="11" t="s">
        <v>14</v>
      </c>
      <c r="G269" s="22" t="s">
        <v>14</v>
      </c>
      <c r="H269" s="23" t="s">
        <v>14</v>
      </c>
    </row>
    <row r="270" spans="1:8" x14ac:dyDescent="0.25">
      <c r="A270" s="51"/>
      <c r="B270" s="3" t="s">
        <v>2</v>
      </c>
      <c r="C270" s="11">
        <v>41</v>
      </c>
      <c r="D270" s="11">
        <v>38</v>
      </c>
      <c r="E270" s="22">
        <v>0.92682926829268297</v>
      </c>
      <c r="F270" s="11">
        <v>38</v>
      </c>
      <c r="G270" s="22">
        <v>0.92682926829268297</v>
      </c>
      <c r="H270" s="23">
        <v>4</v>
      </c>
    </row>
    <row r="271" spans="1:8" x14ac:dyDescent="0.25">
      <c r="A271" s="51"/>
      <c r="B271" s="3" t="s">
        <v>3</v>
      </c>
      <c r="C271" s="11">
        <v>25</v>
      </c>
      <c r="D271" s="11">
        <v>23</v>
      </c>
      <c r="E271" s="22">
        <v>0.92</v>
      </c>
      <c r="F271" s="11">
        <v>23</v>
      </c>
      <c r="G271" s="22">
        <v>0.92</v>
      </c>
      <c r="H271" s="23">
        <v>3.9130434782608696</v>
      </c>
    </row>
    <row r="272" spans="1:8" x14ac:dyDescent="0.25">
      <c r="A272" s="51"/>
      <c r="B272" s="3" t="s">
        <v>4</v>
      </c>
      <c r="C272" s="11">
        <v>49</v>
      </c>
      <c r="D272" s="11">
        <v>47</v>
      </c>
      <c r="E272" s="22">
        <v>0.95918367346938771</v>
      </c>
      <c r="F272" s="11">
        <v>47</v>
      </c>
      <c r="G272" s="22">
        <v>0.95918367346938771</v>
      </c>
      <c r="H272" s="23">
        <v>3.9574468085106385</v>
      </c>
    </row>
    <row r="273" spans="1:8" x14ac:dyDescent="0.25">
      <c r="A273" s="51"/>
      <c r="B273" s="3" t="s">
        <v>5</v>
      </c>
      <c r="C273" s="11">
        <v>40</v>
      </c>
      <c r="D273" s="11">
        <v>40</v>
      </c>
      <c r="E273" s="22">
        <v>1</v>
      </c>
      <c r="F273" s="11">
        <v>40</v>
      </c>
      <c r="G273" s="22">
        <v>1</v>
      </c>
      <c r="H273" s="23">
        <v>3.9249999999999998</v>
      </c>
    </row>
    <row r="274" spans="1:8" ht="30" x14ac:dyDescent="0.25">
      <c r="A274" s="28"/>
      <c r="B274" s="2" t="s">
        <v>37</v>
      </c>
      <c r="C274" s="17" t="s">
        <v>118</v>
      </c>
      <c r="D274" s="17" t="s">
        <v>119</v>
      </c>
      <c r="E274" s="18" t="s">
        <v>120</v>
      </c>
      <c r="F274" s="17" t="s">
        <v>121</v>
      </c>
      <c r="G274" s="18" t="s">
        <v>38</v>
      </c>
      <c r="H274" s="19" t="s">
        <v>122</v>
      </c>
    </row>
    <row r="275" spans="1:8" x14ac:dyDescent="0.25">
      <c r="A275" s="51" t="s">
        <v>86</v>
      </c>
      <c r="B275" s="3" t="s">
        <v>1</v>
      </c>
      <c r="C275" s="11">
        <v>53</v>
      </c>
      <c r="D275" s="11">
        <v>40</v>
      </c>
      <c r="E275" s="22">
        <v>0.75471698113207553</v>
      </c>
      <c r="F275" s="11">
        <v>21</v>
      </c>
      <c r="G275" s="22">
        <v>0.39622641509433965</v>
      </c>
      <c r="H275" s="23">
        <v>1.7250000000000001</v>
      </c>
    </row>
    <row r="276" spans="1:8" x14ac:dyDescent="0.25">
      <c r="A276" s="51"/>
      <c r="B276" s="3" t="s">
        <v>2</v>
      </c>
      <c r="C276" s="11">
        <v>51</v>
      </c>
      <c r="D276" s="11">
        <v>43</v>
      </c>
      <c r="E276" s="22">
        <v>0.84313725490196079</v>
      </c>
      <c r="F276" s="11">
        <v>31</v>
      </c>
      <c r="G276" s="22">
        <v>0.60784313725490191</v>
      </c>
      <c r="H276" s="23">
        <v>2.2790697674418605</v>
      </c>
    </row>
    <row r="277" spans="1:8" x14ac:dyDescent="0.25">
      <c r="A277" s="51"/>
      <c r="B277" s="3" t="s">
        <v>3</v>
      </c>
      <c r="C277" s="11">
        <v>46</v>
      </c>
      <c r="D277" s="11">
        <v>35</v>
      </c>
      <c r="E277" s="22">
        <v>0.76086956521739135</v>
      </c>
      <c r="F277" s="11">
        <v>27</v>
      </c>
      <c r="G277" s="22">
        <v>0.58695652173913049</v>
      </c>
      <c r="H277" s="23">
        <v>2.6285714285714286</v>
      </c>
    </row>
    <row r="278" spans="1:8" x14ac:dyDescent="0.25">
      <c r="A278" s="51"/>
      <c r="B278" s="3" t="s">
        <v>4</v>
      </c>
      <c r="C278" s="3">
        <v>70</v>
      </c>
      <c r="D278" s="3">
        <v>53</v>
      </c>
      <c r="E278" s="22">
        <v>0.75714285714285712</v>
      </c>
      <c r="F278" s="3">
        <v>41</v>
      </c>
      <c r="G278" s="22">
        <v>0.58571428571428574</v>
      </c>
      <c r="H278" s="23">
        <v>2.5094339622641511</v>
      </c>
    </row>
    <row r="279" spans="1:8" x14ac:dyDescent="0.25">
      <c r="A279" s="51"/>
      <c r="B279" s="3" t="s">
        <v>5</v>
      </c>
      <c r="C279" s="11">
        <v>89</v>
      </c>
      <c r="D279" s="11">
        <v>72</v>
      </c>
      <c r="E279" s="22">
        <v>0.8089887640449438</v>
      </c>
      <c r="F279" s="11">
        <v>56</v>
      </c>
      <c r="G279" s="22">
        <v>0.6292134831460674</v>
      </c>
      <c r="H279" s="23">
        <v>2.375</v>
      </c>
    </row>
    <row r="280" spans="1:8" ht="30" x14ac:dyDescent="0.25">
      <c r="A280" s="28"/>
      <c r="B280" s="2" t="s">
        <v>37</v>
      </c>
      <c r="C280" s="17" t="s">
        <v>118</v>
      </c>
      <c r="D280" s="17" t="s">
        <v>119</v>
      </c>
      <c r="E280" s="18" t="s">
        <v>120</v>
      </c>
      <c r="F280" s="17" t="s">
        <v>121</v>
      </c>
      <c r="G280" s="18" t="s">
        <v>38</v>
      </c>
      <c r="H280" s="19" t="s">
        <v>122</v>
      </c>
    </row>
    <row r="281" spans="1:8" x14ac:dyDescent="0.25">
      <c r="A281" s="51" t="s">
        <v>87</v>
      </c>
      <c r="B281" s="3" t="s">
        <v>1</v>
      </c>
      <c r="C281" s="11">
        <v>29</v>
      </c>
      <c r="D281" s="11">
        <v>25</v>
      </c>
      <c r="E281" s="22">
        <v>0.86206896551724133</v>
      </c>
      <c r="F281" s="11">
        <v>21</v>
      </c>
      <c r="G281" s="22">
        <v>0.72413793103448276</v>
      </c>
      <c r="H281" s="23">
        <v>2.84</v>
      </c>
    </row>
    <row r="282" spans="1:8" x14ac:dyDescent="0.25">
      <c r="A282" s="51"/>
      <c r="B282" s="3" t="s">
        <v>2</v>
      </c>
      <c r="C282" s="11">
        <v>21</v>
      </c>
      <c r="D282" s="11">
        <v>18</v>
      </c>
      <c r="E282" s="22">
        <v>0.8571428571428571</v>
      </c>
      <c r="F282" s="11">
        <v>12</v>
      </c>
      <c r="G282" s="22">
        <v>0.5714285714285714</v>
      </c>
      <c r="H282" s="23">
        <v>2.3333333333333335</v>
      </c>
    </row>
    <row r="283" spans="1:8" x14ac:dyDescent="0.25">
      <c r="A283" s="51"/>
      <c r="B283" s="3" t="s">
        <v>3</v>
      </c>
      <c r="C283" s="11">
        <v>14</v>
      </c>
      <c r="D283" s="11">
        <v>12</v>
      </c>
      <c r="E283" s="22">
        <v>0.8571428571428571</v>
      </c>
      <c r="F283" s="11">
        <v>12</v>
      </c>
      <c r="G283" s="22">
        <v>0.8571428571428571</v>
      </c>
      <c r="H283" s="23">
        <v>2.9666666666666663</v>
      </c>
    </row>
    <row r="284" spans="1:8" x14ac:dyDescent="0.25">
      <c r="A284" s="51"/>
      <c r="B284" s="3" t="s">
        <v>4</v>
      </c>
      <c r="C284" s="11">
        <v>12</v>
      </c>
      <c r="D284" s="11">
        <v>10</v>
      </c>
      <c r="E284" s="22">
        <v>0.83333333333333337</v>
      </c>
      <c r="F284" s="11">
        <v>10</v>
      </c>
      <c r="G284" s="22">
        <v>0.83333333333333337</v>
      </c>
      <c r="H284" s="23">
        <v>3.5</v>
      </c>
    </row>
    <row r="285" spans="1:8" x14ac:dyDescent="0.25">
      <c r="A285" s="51"/>
      <c r="B285" s="3" t="s">
        <v>5</v>
      </c>
      <c r="C285" s="11" t="s">
        <v>14</v>
      </c>
      <c r="D285" s="11" t="s">
        <v>14</v>
      </c>
      <c r="E285" s="22" t="s">
        <v>14</v>
      </c>
      <c r="F285" s="11" t="s">
        <v>14</v>
      </c>
      <c r="G285" s="22" t="s">
        <v>14</v>
      </c>
      <c r="H285" s="23" t="s">
        <v>14</v>
      </c>
    </row>
    <row r="286" spans="1:8" ht="30" x14ac:dyDescent="0.25">
      <c r="A286" s="28"/>
      <c r="B286" s="2" t="s">
        <v>37</v>
      </c>
      <c r="C286" s="17" t="s">
        <v>118</v>
      </c>
      <c r="D286" s="17" t="s">
        <v>119</v>
      </c>
      <c r="E286" s="18" t="s">
        <v>120</v>
      </c>
      <c r="F286" s="17" t="s">
        <v>121</v>
      </c>
      <c r="G286" s="18" t="s">
        <v>38</v>
      </c>
      <c r="H286" s="19" t="s">
        <v>122</v>
      </c>
    </row>
    <row r="287" spans="1:8" x14ac:dyDescent="0.25">
      <c r="A287" s="51" t="s">
        <v>88</v>
      </c>
      <c r="B287" s="3" t="s">
        <v>1</v>
      </c>
      <c r="C287" s="11">
        <v>21</v>
      </c>
      <c r="D287" s="11">
        <v>20</v>
      </c>
      <c r="E287" s="22">
        <v>0.95238095238095233</v>
      </c>
      <c r="F287" s="11">
        <v>19</v>
      </c>
      <c r="G287" s="22">
        <v>0.90476190476190477</v>
      </c>
      <c r="H287" s="23">
        <v>3.1</v>
      </c>
    </row>
    <row r="288" spans="1:8" x14ac:dyDescent="0.25">
      <c r="A288" s="51"/>
      <c r="B288" s="3" t="s">
        <v>2</v>
      </c>
      <c r="C288" s="11">
        <v>21</v>
      </c>
      <c r="D288" s="11">
        <v>16</v>
      </c>
      <c r="E288" s="22">
        <v>0.76190476190476186</v>
      </c>
      <c r="F288" s="11">
        <v>15</v>
      </c>
      <c r="G288" s="22">
        <v>0.7142857142857143</v>
      </c>
      <c r="H288" s="23">
        <v>3.625</v>
      </c>
    </row>
    <row r="289" spans="1:8" x14ac:dyDescent="0.25">
      <c r="A289" s="51"/>
      <c r="B289" s="3" t="s">
        <v>3</v>
      </c>
      <c r="C289" s="11">
        <v>21</v>
      </c>
      <c r="D289" s="11">
        <v>20</v>
      </c>
      <c r="E289" s="22">
        <v>0.95238095238095233</v>
      </c>
      <c r="F289" s="11">
        <v>19</v>
      </c>
      <c r="G289" s="22">
        <v>0.90476190476190477</v>
      </c>
      <c r="H289" s="23">
        <v>3.4</v>
      </c>
    </row>
    <row r="290" spans="1:8" x14ac:dyDescent="0.25">
      <c r="A290" s="51"/>
      <c r="B290" s="3" t="s">
        <v>4</v>
      </c>
      <c r="C290" s="11">
        <v>16</v>
      </c>
      <c r="D290" s="11">
        <v>14</v>
      </c>
      <c r="E290" s="22">
        <v>0.875</v>
      </c>
      <c r="F290" s="11">
        <v>13</v>
      </c>
      <c r="G290" s="22">
        <v>0.8125</v>
      </c>
      <c r="H290" s="23">
        <v>3.1428571428571428</v>
      </c>
    </row>
    <row r="291" spans="1:8" x14ac:dyDescent="0.25">
      <c r="A291" s="51"/>
      <c r="B291" s="3" t="s">
        <v>5</v>
      </c>
      <c r="C291" s="11">
        <v>19</v>
      </c>
      <c r="D291" s="11">
        <v>19</v>
      </c>
      <c r="E291" s="22">
        <v>1</v>
      </c>
      <c r="F291" s="11">
        <v>17</v>
      </c>
      <c r="G291" s="22">
        <v>0.89473684210526316</v>
      </c>
      <c r="H291" s="23">
        <v>3.1578947368421053</v>
      </c>
    </row>
    <row r="292" spans="1:8" ht="30" x14ac:dyDescent="0.25">
      <c r="A292" s="28"/>
      <c r="B292" s="2" t="s">
        <v>37</v>
      </c>
      <c r="C292" s="17" t="s">
        <v>118</v>
      </c>
      <c r="D292" s="17" t="s">
        <v>119</v>
      </c>
      <c r="E292" s="18" t="s">
        <v>120</v>
      </c>
      <c r="F292" s="17" t="s">
        <v>121</v>
      </c>
      <c r="G292" s="18" t="s">
        <v>38</v>
      </c>
      <c r="H292" s="19" t="s">
        <v>122</v>
      </c>
    </row>
    <row r="293" spans="1:8" x14ac:dyDescent="0.25">
      <c r="A293" s="51" t="s">
        <v>89</v>
      </c>
      <c r="B293" s="3" t="s">
        <v>1</v>
      </c>
      <c r="C293" s="11" t="s">
        <v>14</v>
      </c>
      <c r="D293" s="11" t="s">
        <v>14</v>
      </c>
      <c r="E293" s="22" t="s">
        <v>14</v>
      </c>
      <c r="F293" s="11" t="s">
        <v>14</v>
      </c>
      <c r="G293" s="22" t="s">
        <v>14</v>
      </c>
      <c r="H293" s="23" t="s">
        <v>14</v>
      </c>
    </row>
    <row r="294" spans="1:8" x14ac:dyDescent="0.25">
      <c r="A294" s="51"/>
      <c r="B294" s="3" t="s">
        <v>2</v>
      </c>
      <c r="C294" s="11" t="s">
        <v>14</v>
      </c>
      <c r="D294" s="11" t="s">
        <v>14</v>
      </c>
      <c r="E294" s="22" t="s">
        <v>14</v>
      </c>
      <c r="F294" s="11" t="s">
        <v>14</v>
      </c>
      <c r="G294" s="22" t="s">
        <v>14</v>
      </c>
      <c r="H294" s="23" t="s">
        <v>14</v>
      </c>
    </row>
    <row r="295" spans="1:8" x14ac:dyDescent="0.25">
      <c r="A295" s="51"/>
      <c r="B295" s="3" t="s">
        <v>3</v>
      </c>
      <c r="C295" s="11" t="s">
        <v>14</v>
      </c>
      <c r="D295" s="11" t="s">
        <v>14</v>
      </c>
      <c r="E295" s="22" t="s">
        <v>14</v>
      </c>
      <c r="F295" s="11" t="s">
        <v>14</v>
      </c>
      <c r="G295" s="22" t="s">
        <v>14</v>
      </c>
      <c r="H295" s="23" t="s">
        <v>14</v>
      </c>
    </row>
    <row r="296" spans="1:8" x14ac:dyDescent="0.25">
      <c r="A296" s="51"/>
      <c r="B296" s="3" t="s">
        <v>4</v>
      </c>
      <c r="C296" s="11">
        <v>24</v>
      </c>
      <c r="D296" s="11">
        <v>22</v>
      </c>
      <c r="E296" s="22">
        <v>0.91666666666666663</v>
      </c>
      <c r="F296" s="11">
        <v>22</v>
      </c>
      <c r="G296" s="22">
        <v>0.91666666666666663</v>
      </c>
      <c r="H296" s="23">
        <v>3.5</v>
      </c>
    </row>
    <row r="297" spans="1:8" x14ac:dyDescent="0.25">
      <c r="A297" s="51"/>
      <c r="B297" s="3" t="s">
        <v>5</v>
      </c>
      <c r="C297" s="11">
        <v>14</v>
      </c>
      <c r="D297" s="11">
        <v>11</v>
      </c>
      <c r="E297" s="22">
        <v>0.7857142857142857</v>
      </c>
      <c r="F297" s="11">
        <v>9</v>
      </c>
      <c r="G297" s="22">
        <v>0.6428571428571429</v>
      </c>
      <c r="H297" s="23">
        <v>2.8181818181818183</v>
      </c>
    </row>
    <row r="298" spans="1:8" ht="30" x14ac:dyDescent="0.25">
      <c r="A298" s="28"/>
      <c r="B298" s="2" t="s">
        <v>37</v>
      </c>
      <c r="C298" s="17" t="s">
        <v>118</v>
      </c>
      <c r="D298" s="17" t="s">
        <v>119</v>
      </c>
      <c r="E298" s="18" t="s">
        <v>120</v>
      </c>
      <c r="F298" s="17" t="s">
        <v>121</v>
      </c>
      <c r="G298" s="18" t="s">
        <v>38</v>
      </c>
      <c r="H298" s="19" t="s">
        <v>122</v>
      </c>
    </row>
    <row r="299" spans="1:8" x14ac:dyDescent="0.25">
      <c r="A299" s="51" t="s">
        <v>90</v>
      </c>
      <c r="B299" s="3" t="s">
        <v>1</v>
      </c>
      <c r="C299" s="11">
        <v>48</v>
      </c>
      <c r="D299" s="11">
        <v>46</v>
      </c>
      <c r="E299" s="22">
        <v>0.95833333333333337</v>
      </c>
      <c r="F299" s="11">
        <v>46</v>
      </c>
      <c r="G299" s="22">
        <v>0.95833333333333337</v>
      </c>
      <c r="H299" s="23">
        <v>3.847826086956522</v>
      </c>
    </row>
    <row r="300" spans="1:8" x14ac:dyDescent="0.25">
      <c r="A300" s="51"/>
      <c r="B300" s="3" t="s">
        <v>2</v>
      </c>
      <c r="C300" s="11">
        <v>63</v>
      </c>
      <c r="D300" s="11">
        <v>51</v>
      </c>
      <c r="E300" s="22">
        <v>0.80952380952380953</v>
      </c>
      <c r="F300" s="11">
        <v>51</v>
      </c>
      <c r="G300" s="22">
        <v>0.80952380952380953</v>
      </c>
      <c r="H300" s="23">
        <v>3.8627450980392157</v>
      </c>
    </row>
    <row r="301" spans="1:8" x14ac:dyDescent="0.25">
      <c r="A301" s="51"/>
      <c r="B301" s="3" t="s">
        <v>3</v>
      </c>
      <c r="C301" s="11">
        <v>63</v>
      </c>
      <c r="D301" s="11">
        <v>52</v>
      </c>
      <c r="E301" s="22">
        <v>0.82539682539682535</v>
      </c>
      <c r="F301" s="11">
        <v>52</v>
      </c>
      <c r="G301" s="22">
        <v>0.82539682539682535</v>
      </c>
      <c r="H301" s="23">
        <v>3.4211538461538464</v>
      </c>
    </row>
    <row r="302" spans="1:8" x14ac:dyDescent="0.25">
      <c r="A302" s="51"/>
      <c r="B302" s="3" t="s">
        <v>4</v>
      </c>
      <c r="C302" s="11">
        <v>63</v>
      </c>
      <c r="D302" s="11">
        <v>54</v>
      </c>
      <c r="E302" s="22">
        <v>0.8571428571428571</v>
      </c>
      <c r="F302" s="11">
        <v>54</v>
      </c>
      <c r="G302" s="22">
        <v>0.8571428571428571</v>
      </c>
      <c r="H302" s="23">
        <v>3.8333333333333335</v>
      </c>
    </row>
    <row r="303" spans="1:8" x14ac:dyDescent="0.25">
      <c r="A303" s="51"/>
      <c r="B303" s="3" t="s">
        <v>5</v>
      </c>
      <c r="C303" s="11">
        <v>59</v>
      </c>
      <c r="D303" s="11">
        <v>55</v>
      </c>
      <c r="E303" s="22">
        <v>0.93220338983050843</v>
      </c>
      <c r="F303" s="11">
        <v>55</v>
      </c>
      <c r="G303" s="22">
        <v>0.93220338983050843</v>
      </c>
      <c r="H303" s="23">
        <v>3.8363636363636364</v>
      </c>
    </row>
    <row r="304" spans="1:8" ht="30" x14ac:dyDescent="0.25">
      <c r="A304" s="28"/>
      <c r="B304" s="2" t="s">
        <v>37</v>
      </c>
      <c r="C304" s="17" t="s">
        <v>118</v>
      </c>
      <c r="D304" s="17" t="s">
        <v>119</v>
      </c>
      <c r="E304" s="18" t="s">
        <v>120</v>
      </c>
      <c r="F304" s="17" t="s">
        <v>121</v>
      </c>
      <c r="G304" s="18" t="s">
        <v>38</v>
      </c>
      <c r="H304" s="19" t="s">
        <v>122</v>
      </c>
    </row>
    <row r="305" spans="1:8" x14ac:dyDescent="0.25">
      <c r="A305" s="51" t="s">
        <v>91</v>
      </c>
      <c r="B305" s="3" t="s">
        <v>1</v>
      </c>
      <c r="C305" s="11" t="s">
        <v>14</v>
      </c>
      <c r="D305" s="11" t="s">
        <v>14</v>
      </c>
      <c r="E305" s="22" t="s">
        <v>14</v>
      </c>
      <c r="F305" s="11" t="s">
        <v>14</v>
      </c>
      <c r="G305" s="22" t="s">
        <v>14</v>
      </c>
      <c r="H305" s="23" t="s">
        <v>14</v>
      </c>
    </row>
    <row r="306" spans="1:8" x14ac:dyDescent="0.25">
      <c r="A306" s="51"/>
      <c r="B306" s="3" t="s">
        <v>2</v>
      </c>
      <c r="C306" s="11" t="s">
        <v>14</v>
      </c>
      <c r="D306" s="11" t="s">
        <v>14</v>
      </c>
      <c r="E306" s="22" t="s">
        <v>14</v>
      </c>
      <c r="F306" s="11" t="s">
        <v>14</v>
      </c>
      <c r="G306" s="22" t="s">
        <v>14</v>
      </c>
      <c r="H306" s="23" t="s">
        <v>14</v>
      </c>
    </row>
    <row r="307" spans="1:8" x14ac:dyDescent="0.25">
      <c r="A307" s="51"/>
      <c r="B307" s="3" t="s">
        <v>3</v>
      </c>
      <c r="C307" s="11" t="s">
        <v>14</v>
      </c>
      <c r="D307" s="11" t="s">
        <v>14</v>
      </c>
      <c r="E307" s="22" t="s">
        <v>14</v>
      </c>
      <c r="F307" s="11" t="s">
        <v>14</v>
      </c>
      <c r="G307" s="22" t="s">
        <v>14</v>
      </c>
      <c r="H307" s="23" t="s">
        <v>14</v>
      </c>
    </row>
    <row r="308" spans="1:8" x14ac:dyDescent="0.25">
      <c r="A308" s="51"/>
      <c r="B308" s="3" t="s">
        <v>4</v>
      </c>
      <c r="C308" s="11">
        <v>33</v>
      </c>
      <c r="D308" s="11">
        <v>33</v>
      </c>
      <c r="E308" s="22">
        <v>1</v>
      </c>
      <c r="F308" s="11">
        <v>31</v>
      </c>
      <c r="G308" s="22">
        <v>0.93939393939393945</v>
      </c>
      <c r="H308" s="23">
        <v>3.2121212121212119</v>
      </c>
    </row>
    <row r="309" spans="1:8" x14ac:dyDescent="0.25">
      <c r="A309" s="51"/>
      <c r="B309" s="3" t="s">
        <v>5</v>
      </c>
      <c r="C309" s="11">
        <v>39</v>
      </c>
      <c r="D309" s="11">
        <v>37</v>
      </c>
      <c r="E309" s="22">
        <v>0.94871794871794868</v>
      </c>
      <c r="F309" s="11">
        <v>36</v>
      </c>
      <c r="G309" s="22">
        <v>0.92307692307692313</v>
      </c>
      <c r="H309" s="23">
        <v>3.2162162162162162</v>
      </c>
    </row>
  </sheetData>
  <mergeCells count="52">
    <mergeCell ref="A29:A33"/>
    <mergeCell ref="A1:H2"/>
    <mergeCell ref="A4:A8"/>
    <mergeCell ref="A11:A15"/>
    <mergeCell ref="A17:A21"/>
    <mergeCell ref="A23:A27"/>
    <mergeCell ref="A101:A105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95:A99"/>
    <mergeCell ref="A173:A177"/>
    <mergeCell ref="A107:A111"/>
    <mergeCell ref="A113:A117"/>
    <mergeCell ref="A119:A123"/>
    <mergeCell ref="A125:A129"/>
    <mergeCell ref="A131:A135"/>
    <mergeCell ref="A137:A141"/>
    <mergeCell ref="A143:A147"/>
    <mergeCell ref="A149:A153"/>
    <mergeCell ref="A155:A159"/>
    <mergeCell ref="A161:A165"/>
    <mergeCell ref="A167:A171"/>
    <mergeCell ref="A245:A249"/>
    <mergeCell ref="A179:A183"/>
    <mergeCell ref="A185:A189"/>
    <mergeCell ref="A191:A195"/>
    <mergeCell ref="A197:A201"/>
    <mergeCell ref="A203:A207"/>
    <mergeCell ref="A209:A213"/>
    <mergeCell ref="A215:A219"/>
    <mergeCell ref="A221:A225"/>
    <mergeCell ref="A227:A231"/>
    <mergeCell ref="A233:A237"/>
    <mergeCell ref="A239:A243"/>
    <mergeCell ref="A287:A291"/>
    <mergeCell ref="A293:A297"/>
    <mergeCell ref="A299:A303"/>
    <mergeCell ref="A305:A309"/>
    <mergeCell ref="A251:A255"/>
    <mergeCell ref="A257:A261"/>
    <mergeCell ref="A263:A267"/>
    <mergeCell ref="A269:A273"/>
    <mergeCell ref="A275:A279"/>
    <mergeCell ref="A281:A285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  <rowBreaks count="9" manualBreakCount="9">
    <brk id="63" max="16383" man="1"/>
    <brk id="93" max="16383" man="1"/>
    <brk id="123" max="16383" man="1"/>
    <brk id="153" max="16383" man="1"/>
    <brk id="183" max="16383" man="1"/>
    <brk id="213" max="16383" man="1"/>
    <brk id="243" max="16383" man="1"/>
    <brk id="273" max="16383" man="1"/>
    <brk id="3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" sqref="B1:H1"/>
    </sheetView>
  </sheetViews>
  <sheetFormatPr defaultRowHeight="15" x14ac:dyDescent="0.25"/>
  <cols>
    <col min="1" max="1" width="16.28515625" style="9" customWidth="1"/>
    <col min="2" max="4" width="13.7109375" style="15" customWidth="1"/>
    <col min="5" max="5" width="13.7109375" style="24" customWidth="1"/>
    <col min="6" max="6" width="13.7109375" style="15" customWidth="1"/>
    <col min="7" max="7" width="13.7109375" style="24" customWidth="1"/>
    <col min="8" max="8" width="13.7109375" style="25" customWidth="1"/>
  </cols>
  <sheetData>
    <row r="1" spans="1:8" ht="30" x14ac:dyDescent="0.25">
      <c r="A1" s="4" t="s">
        <v>92</v>
      </c>
      <c r="B1" s="2" t="s">
        <v>37</v>
      </c>
      <c r="C1" s="17" t="s">
        <v>118</v>
      </c>
      <c r="D1" s="17" t="s">
        <v>119</v>
      </c>
      <c r="E1" s="18" t="s">
        <v>120</v>
      </c>
      <c r="F1" s="17" t="s">
        <v>121</v>
      </c>
      <c r="G1" s="18" t="s">
        <v>38</v>
      </c>
      <c r="H1" s="19" t="s">
        <v>122</v>
      </c>
    </row>
    <row r="2" spans="1:8" x14ac:dyDescent="0.25">
      <c r="A2" s="51" t="s">
        <v>93</v>
      </c>
      <c r="B2" s="3" t="s">
        <v>1</v>
      </c>
      <c r="C2" s="11">
        <v>1215</v>
      </c>
      <c r="D2" s="11">
        <v>968</v>
      </c>
      <c r="E2" s="22">
        <v>0.79670781893004117</v>
      </c>
      <c r="F2" s="11">
        <v>772</v>
      </c>
      <c r="G2" s="30">
        <v>0.63539094650205763</v>
      </c>
      <c r="H2" s="31">
        <v>3.6692307692307691</v>
      </c>
    </row>
    <row r="3" spans="1:8" x14ac:dyDescent="0.25">
      <c r="A3" s="51"/>
      <c r="B3" s="3" t="s">
        <v>2</v>
      </c>
      <c r="C3" s="11">
        <v>1036</v>
      </c>
      <c r="D3" s="11">
        <v>918</v>
      </c>
      <c r="E3" s="22">
        <v>0.88610038610038611</v>
      </c>
      <c r="F3" s="11">
        <v>742</v>
      </c>
      <c r="G3" s="30">
        <v>0.71621621621621623</v>
      </c>
      <c r="H3" s="31">
        <v>3.6912878787878789</v>
      </c>
    </row>
    <row r="4" spans="1:8" x14ac:dyDescent="0.25">
      <c r="A4" s="51"/>
      <c r="B4" s="3" t="s">
        <v>3</v>
      </c>
      <c r="C4" s="11">
        <v>1001</v>
      </c>
      <c r="D4" s="11">
        <v>853</v>
      </c>
      <c r="E4" s="22">
        <v>0.85214785214785216</v>
      </c>
      <c r="F4" s="11">
        <v>726</v>
      </c>
      <c r="G4" s="30">
        <v>0.72527472527472525</v>
      </c>
      <c r="H4" s="31">
        <v>3.6591703056768559</v>
      </c>
    </row>
    <row r="5" spans="1:8" x14ac:dyDescent="0.25">
      <c r="A5" s="51"/>
      <c r="B5" s="3" t="s">
        <v>4</v>
      </c>
      <c r="C5" s="11">
        <v>1026</v>
      </c>
      <c r="D5" s="11">
        <v>894</v>
      </c>
      <c r="E5" s="22">
        <v>0.87134502923976609</v>
      </c>
      <c r="F5" s="11">
        <v>775</v>
      </c>
      <c r="G5" s="30">
        <v>0.75536062378167645</v>
      </c>
      <c r="H5" s="31">
        <v>3.723926380368098</v>
      </c>
    </row>
    <row r="6" spans="1:8" x14ac:dyDescent="0.25">
      <c r="A6" s="51"/>
      <c r="B6" s="3" t="s">
        <v>5</v>
      </c>
      <c r="C6" s="11">
        <v>792</v>
      </c>
      <c r="D6" s="11">
        <v>739</v>
      </c>
      <c r="E6" s="22">
        <v>0.93308080808080807</v>
      </c>
      <c r="F6" s="11">
        <v>697</v>
      </c>
      <c r="G6" s="30">
        <v>0.88005050505050508</v>
      </c>
      <c r="H6" s="31">
        <v>3.6063651591289787</v>
      </c>
    </row>
    <row r="7" spans="1:8" x14ac:dyDescent="0.25">
      <c r="A7" s="56" t="s">
        <v>95</v>
      </c>
      <c r="B7" s="3" t="s">
        <v>1</v>
      </c>
      <c r="C7" s="32">
        <v>77</v>
      </c>
      <c r="D7" s="32">
        <v>71</v>
      </c>
      <c r="E7" s="33">
        <v>0.92207792207792205</v>
      </c>
      <c r="F7" s="32">
        <v>67</v>
      </c>
      <c r="G7" s="34">
        <v>0.87012987012987009</v>
      </c>
      <c r="H7" s="35">
        <v>3.492957746478873</v>
      </c>
    </row>
    <row r="8" spans="1:8" x14ac:dyDescent="0.25">
      <c r="A8" s="56"/>
      <c r="B8" s="3" t="s">
        <v>2</v>
      </c>
      <c r="C8" s="32">
        <v>84</v>
      </c>
      <c r="D8" s="32">
        <v>69</v>
      </c>
      <c r="E8" s="33">
        <v>0.8214285714285714</v>
      </c>
      <c r="F8" s="32">
        <v>63</v>
      </c>
      <c r="G8" s="34">
        <v>0.75</v>
      </c>
      <c r="H8" s="35">
        <v>3.4637681159420288</v>
      </c>
    </row>
    <row r="9" spans="1:8" x14ac:dyDescent="0.25">
      <c r="A9" s="56"/>
      <c r="B9" s="3" t="s">
        <v>3</v>
      </c>
      <c r="C9" s="32">
        <v>77</v>
      </c>
      <c r="D9" s="32">
        <v>64</v>
      </c>
      <c r="E9" s="33">
        <v>0.83116883116883122</v>
      </c>
      <c r="F9" s="32">
        <v>64</v>
      </c>
      <c r="G9" s="34">
        <v>0.83116883116883122</v>
      </c>
      <c r="H9" s="35">
        <v>3.3359375</v>
      </c>
    </row>
    <row r="10" spans="1:8" x14ac:dyDescent="0.25">
      <c r="A10" s="56"/>
      <c r="B10" s="3" t="s">
        <v>4</v>
      </c>
      <c r="C10" s="32">
        <v>75</v>
      </c>
      <c r="D10" s="32">
        <v>64</v>
      </c>
      <c r="E10" s="33">
        <v>0.85333333333333339</v>
      </c>
      <c r="F10" s="32">
        <v>64</v>
      </c>
      <c r="G10" s="34">
        <v>0.85333333333333339</v>
      </c>
      <c r="H10" s="35">
        <v>3.78125</v>
      </c>
    </row>
    <row r="11" spans="1:8" x14ac:dyDescent="0.25">
      <c r="A11" s="56"/>
      <c r="B11" s="3" t="s">
        <v>5</v>
      </c>
      <c r="C11" s="32">
        <v>59</v>
      </c>
      <c r="D11" s="32">
        <v>55</v>
      </c>
      <c r="E11" s="33">
        <v>0.93220338983050843</v>
      </c>
      <c r="F11" s="32">
        <v>55</v>
      </c>
      <c r="G11" s="34">
        <v>0.93220338983050843</v>
      </c>
      <c r="H11" s="35">
        <v>3.8363636363636364</v>
      </c>
    </row>
    <row r="12" spans="1:8" x14ac:dyDescent="0.25">
      <c r="A12" s="51" t="s">
        <v>94</v>
      </c>
      <c r="B12" s="3" t="s">
        <v>1</v>
      </c>
      <c r="C12" s="32">
        <v>53</v>
      </c>
      <c r="D12" s="32">
        <v>40</v>
      </c>
      <c r="E12" s="33">
        <v>0.75471698113207553</v>
      </c>
      <c r="F12" s="32">
        <v>21</v>
      </c>
      <c r="G12" s="34">
        <v>0.39622641509433965</v>
      </c>
      <c r="H12" s="35">
        <v>1.7250000000000001</v>
      </c>
    </row>
    <row r="13" spans="1:8" x14ac:dyDescent="0.25">
      <c r="A13" s="51"/>
      <c r="B13" s="3" t="s">
        <v>2</v>
      </c>
      <c r="C13" s="32">
        <v>51</v>
      </c>
      <c r="D13" s="32">
        <v>43</v>
      </c>
      <c r="E13" s="33">
        <v>0.84313725490196079</v>
      </c>
      <c r="F13" s="32">
        <v>31</v>
      </c>
      <c r="G13" s="34">
        <v>0.60784313725490191</v>
      </c>
      <c r="H13" s="35">
        <v>2.2790697674418605</v>
      </c>
    </row>
    <row r="14" spans="1:8" x14ac:dyDescent="0.25">
      <c r="A14" s="51"/>
      <c r="B14" s="3" t="s">
        <v>3</v>
      </c>
      <c r="C14" s="32">
        <v>46</v>
      </c>
      <c r="D14" s="32">
        <v>35</v>
      </c>
      <c r="E14" s="33">
        <v>0.76086956521739135</v>
      </c>
      <c r="F14" s="32">
        <v>27</v>
      </c>
      <c r="G14" s="34">
        <v>0.58695652173913049</v>
      </c>
      <c r="H14" s="35">
        <v>2.6285714285714286</v>
      </c>
    </row>
    <row r="15" spans="1:8" x14ac:dyDescent="0.25">
      <c r="A15" s="51"/>
      <c r="B15" s="3" t="s">
        <v>4</v>
      </c>
      <c r="C15" s="32">
        <v>103</v>
      </c>
      <c r="D15" s="32">
        <v>86</v>
      </c>
      <c r="E15" s="33">
        <v>0.83495145631067957</v>
      </c>
      <c r="F15" s="32">
        <v>72</v>
      </c>
      <c r="G15" s="34">
        <v>0.69902912621359226</v>
      </c>
      <c r="H15" s="35">
        <v>2.7790697674418605</v>
      </c>
    </row>
    <row r="16" spans="1:8" x14ac:dyDescent="0.25">
      <c r="A16" s="51"/>
      <c r="B16" s="3" t="s">
        <v>5</v>
      </c>
      <c r="C16" s="32">
        <v>122</v>
      </c>
      <c r="D16" s="32">
        <v>103</v>
      </c>
      <c r="E16" s="33">
        <v>0.84426229508196726</v>
      </c>
      <c r="F16" s="32">
        <v>87</v>
      </c>
      <c r="G16" s="34">
        <v>0.71311475409836067</v>
      </c>
      <c r="H16" s="35">
        <v>2.6310679611650487</v>
      </c>
    </row>
  </sheetData>
  <mergeCells count="3">
    <mergeCell ref="A2:A6"/>
    <mergeCell ref="A7:A11"/>
    <mergeCell ref="A12:A16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B1" sqref="B1:H1048576"/>
    </sheetView>
  </sheetViews>
  <sheetFormatPr defaultRowHeight="15" x14ac:dyDescent="0.25"/>
  <cols>
    <col min="1" max="1" width="14" style="9" customWidth="1"/>
    <col min="2" max="8" width="14" style="15" customWidth="1"/>
  </cols>
  <sheetData>
    <row r="1" spans="1:8" ht="30" x14ac:dyDescent="0.25">
      <c r="A1" s="4" t="s">
        <v>0</v>
      </c>
      <c r="B1" s="2" t="s">
        <v>37</v>
      </c>
      <c r="C1" s="17" t="s">
        <v>118</v>
      </c>
      <c r="D1" s="17" t="s">
        <v>119</v>
      </c>
      <c r="E1" s="18" t="s">
        <v>120</v>
      </c>
      <c r="F1" s="17" t="s">
        <v>121</v>
      </c>
      <c r="G1" s="18" t="s">
        <v>38</v>
      </c>
      <c r="H1" s="19" t="s">
        <v>122</v>
      </c>
    </row>
    <row r="2" spans="1:8" x14ac:dyDescent="0.25">
      <c r="A2" s="51" t="s">
        <v>7</v>
      </c>
      <c r="B2" s="3" t="s">
        <v>1</v>
      </c>
      <c r="C2" s="11">
        <v>696</v>
      </c>
      <c r="D2" s="11">
        <v>543</v>
      </c>
      <c r="E2" s="22">
        <v>0.78017241379310343</v>
      </c>
      <c r="F2" s="11">
        <v>440</v>
      </c>
      <c r="G2" s="22">
        <v>0.63218390804597702</v>
      </c>
      <c r="H2" s="23">
        <v>3.5739884393063583</v>
      </c>
    </row>
    <row r="3" spans="1:8" x14ac:dyDescent="0.25">
      <c r="A3" s="51"/>
      <c r="B3" s="3" t="s">
        <v>2</v>
      </c>
      <c r="C3" s="11">
        <v>584</v>
      </c>
      <c r="D3" s="11">
        <v>509</v>
      </c>
      <c r="E3" s="22">
        <v>0.87157534246575341</v>
      </c>
      <c r="F3" s="11">
        <v>423</v>
      </c>
      <c r="G3" s="22">
        <v>0.72431506849315064</v>
      </c>
      <c r="H3" s="23">
        <v>3.6286644951140063</v>
      </c>
    </row>
    <row r="4" spans="1:8" x14ac:dyDescent="0.25">
      <c r="A4" s="51"/>
      <c r="B4" s="3" t="s">
        <v>3</v>
      </c>
      <c r="C4" s="11">
        <v>595</v>
      </c>
      <c r="D4" s="11">
        <v>494.00000000000006</v>
      </c>
      <c r="E4" s="22">
        <v>0.83025210084033618</v>
      </c>
      <c r="F4" s="11">
        <v>431</v>
      </c>
      <c r="G4" s="22">
        <v>0.72436974789915964</v>
      </c>
      <c r="H4" s="23">
        <v>3.5415162454873648</v>
      </c>
    </row>
    <row r="5" spans="1:8" x14ac:dyDescent="0.25">
      <c r="A5" s="51"/>
      <c r="B5" s="3" t="s">
        <v>4</v>
      </c>
      <c r="C5" s="11">
        <v>644</v>
      </c>
      <c r="D5" s="11">
        <v>552</v>
      </c>
      <c r="E5" s="22">
        <v>0.8571428571428571</v>
      </c>
      <c r="F5" s="11">
        <v>493</v>
      </c>
      <c r="G5" s="22">
        <v>0.76552795031055898</v>
      </c>
      <c r="H5" s="23">
        <v>3.6244514106583074</v>
      </c>
    </row>
    <row r="6" spans="1:8" x14ac:dyDescent="0.25">
      <c r="A6" s="51"/>
      <c r="B6" s="3" t="s">
        <v>5</v>
      </c>
      <c r="C6" s="11">
        <v>511</v>
      </c>
      <c r="D6" s="11">
        <v>467</v>
      </c>
      <c r="E6" s="22">
        <v>0.91389432485322897</v>
      </c>
      <c r="F6" s="11">
        <v>434</v>
      </c>
      <c r="G6" s="22">
        <v>0.84931506849315064</v>
      </c>
      <c r="H6" s="23">
        <v>3.4299727520435965</v>
      </c>
    </row>
    <row r="7" spans="1:8" x14ac:dyDescent="0.25">
      <c r="A7" s="51" t="s">
        <v>8</v>
      </c>
      <c r="B7" s="3" t="s">
        <v>1</v>
      </c>
      <c r="C7" s="11">
        <v>641</v>
      </c>
      <c r="D7" s="11">
        <v>530</v>
      </c>
      <c r="E7" s="22">
        <v>0.82683307332293288</v>
      </c>
      <c r="F7" s="11">
        <v>416</v>
      </c>
      <c r="G7" s="22">
        <v>0.64898595943837756</v>
      </c>
      <c r="H7" s="23">
        <v>3.5127777777777776</v>
      </c>
    </row>
    <row r="8" spans="1:8" x14ac:dyDescent="0.25">
      <c r="A8" s="51"/>
      <c r="B8" s="3" t="s">
        <v>2</v>
      </c>
      <c r="C8" s="11">
        <v>579</v>
      </c>
      <c r="D8" s="11">
        <v>513</v>
      </c>
      <c r="E8" s="22">
        <v>0.88601036269430056</v>
      </c>
      <c r="F8" s="11">
        <v>405</v>
      </c>
      <c r="G8" s="22">
        <v>0.69948186528497414</v>
      </c>
      <c r="H8" s="23">
        <v>3.5137614678899083</v>
      </c>
    </row>
    <row r="9" spans="1:8" x14ac:dyDescent="0.25">
      <c r="A9" s="51"/>
      <c r="B9" s="3" t="s">
        <v>3</v>
      </c>
      <c r="C9" s="11">
        <v>523</v>
      </c>
      <c r="D9" s="11">
        <v>452</v>
      </c>
      <c r="E9" s="22">
        <v>0.86424474187380496</v>
      </c>
      <c r="F9" s="11">
        <v>380</v>
      </c>
      <c r="G9" s="22">
        <v>0.72657743785850859</v>
      </c>
      <c r="H9" s="23">
        <v>3.5677536231884059</v>
      </c>
    </row>
    <row r="10" spans="1:8" x14ac:dyDescent="0.25">
      <c r="A10" s="51"/>
      <c r="B10" s="3" t="s">
        <v>4</v>
      </c>
      <c r="C10" s="11">
        <v>553</v>
      </c>
      <c r="D10" s="11">
        <v>485</v>
      </c>
      <c r="E10" s="22">
        <v>0.87703435804701624</v>
      </c>
      <c r="F10" s="11">
        <v>411</v>
      </c>
      <c r="G10" s="22">
        <v>0.74321880650994576</v>
      </c>
      <c r="H10" s="23">
        <v>3.5766561514195585</v>
      </c>
    </row>
    <row r="11" spans="1:8" x14ac:dyDescent="0.25">
      <c r="A11" s="51"/>
      <c r="B11" s="3" t="s">
        <v>5</v>
      </c>
      <c r="C11" s="11">
        <v>456</v>
      </c>
      <c r="D11" s="11">
        <v>424</v>
      </c>
      <c r="E11" s="22">
        <v>0.92982456140350878</v>
      </c>
      <c r="F11" s="11">
        <v>399</v>
      </c>
      <c r="G11" s="22">
        <v>0.875</v>
      </c>
      <c r="H11" s="23">
        <v>3.543603133159269</v>
      </c>
    </row>
    <row r="12" spans="1:8" ht="30" x14ac:dyDescent="0.25">
      <c r="A12" s="4" t="s">
        <v>96</v>
      </c>
      <c r="B12" s="2" t="s">
        <v>37</v>
      </c>
      <c r="C12" s="17" t="s">
        <v>118</v>
      </c>
      <c r="D12" s="17" t="s">
        <v>119</v>
      </c>
      <c r="E12" s="18" t="s">
        <v>120</v>
      </c>
      <c r="F12" s="17" t="s">
        <v>121</v>
      </c>
      <c r="G12" s="18" t="s">
        <v>38</v>
      </c>
      <c r="H12" s="19" t="s">
        <v>122</v>
      </c>
    </row>
    <row r="13" spans="1:8" x14ac:dyDescent="0.25">
      <c r="A13" s="57" t="s">
        <v>97</v>
      </c>
      <c r="B13" s="3" t="s">
        <v>1</v>
      </c>
      <c r="C13" s="11">
        <v>110</v>
      </c>
      <c r="D13" s="11">
        <v>92</v>
      </c>
      <c r="E13" s="22">
        <v>0.83636363636363631</v>
      </c>
      <c r="F13" s="11">
        <v>66</v>
      </c>
      <c r="G13" s="22">
        <v>0.6</v>
      </c>
      <c r="H13" s="23">
        <v>3.434848484848485</v>
      </c>
    </row>
    <row r="14" spans="1:8" x14ac:dyDescent="0.25">
      <c r="A14" s="58"/>
      <c r="B14" s="3" t="s">
        <v>2</v>
      </c>
      <c r="C14" s="11">
        <v>87</v>
      </c>
      <c r="D14" s="11">
        <v>76</v>
      </c>
      <c r="E14" s="22">
        <v>0.87356321839080464</v>
      </c>
      <c r="F14" s="11">
        <v>56</v>
      </c>
      <c r="G14" s="22">
        <v>0.64367816091954022</v>
      </c>
      <c r="H14" s="23">
        <v>3.4042553191489362</v>
      </c>
    </row>
    <row r="15" spans="1:8" x14ac:dyDescent="0.25">
      <c r="A15" s="58"/>
      <c r="B15" s="3" t="s">
        <v>3</v>
      </c>
      <c r="C15" s="11">
        <v>75</v>
      </c>
      <c r="D15" s="11">
        <v>62</v>
      </c>
      <c r="E15" s="22">
        <v>0.82666666666666666</v>
      </c>
      <c r="F15" s="11">
        <v>50</v>
      </c>
      <c r="G15" s="22">
        <v>0.66666666666666663</v>
      </c>
      <c r="H15" s="23">
        <v>3.5333333333333332</v>
      </c>
    </row>
    <row r="16" spans="1:8" x14ac:dyDescent="0.25">
      <c r="A16" s="58"/>
      <c r="B16" s="3" t="s">
        <v>4</v>
      </c>
      <c r="C16" s="11">
        <v>64</v>
      </c>
      <c r="D16" s="11">
        <v>48</v>
      </c>
      <c r="E16" s="22">
        <v>0.75</v>
      </c>
      <c r="F16" s="11">
        <v>39</v>
      </c>
      <c r="G16" s="22">
        <v>0.609375</v>
      </c>
      <c r="H16" s="23">
        <v>3.7147058823529409</v>
      </c>
    </row>
    <row r="17" spans="1:8" x14ac:dyDescent="0.25">
      <c r="A17" s="59"/>
      <c r="B17" s="3" t="s">
        <v>5</v>
      </c>
      <c r="C17" s="11">
        <v>52</v>
      </c>
      <c r="D17" s="11">
        <v>49</v>
      </c>
      <c r="E17" s="22">
        <v>0.94230769230769229</v>
      </c>
      <c r="F17" s="11">
        <v>45</v>
      </c>
      <c r="G17" s="22">
        <v>0.86538461538461542</v>
      </c>
      <c r="H17" s="23">
        <v>3.4733333333333332</v>
      </c>
    </row>
    <row r="18" spans="1:8" x14ac:dyDescent="0.25">
      <c r="A18" s="56" t="s">
        <v>98</v>
      </c>
      <c r="B18" s="3" t="s">
        <v>1</v>
      </c>
      <c r="C18" s="36">
        <v>4</v>
      </c>
      <c r="D18" s="36">
        <v>3</v>
      </c>
      <c r="E18" s="22">
        <v>0.75</v>
      </c>
      <c r="F18" s="36">
        <v>3</v>
      </c>
      <c r="G18" s="22">
        <v>0.75</v>
      </c>
      <c r="H18" s="37">
        <v>4</v>
      </c>
    </row>
    <row r="19" spans="1:8" x14ac:dyDescent="0.25">
      <c r="A19" s="56"/>
      <c r="B19" s="3" t="s">
        <v>2</v>
      </c>
      <c r="C19" s="11">
        <v>5</v>
      </c>
      <c r="D19" s="11">
        <v>4</v>
      </c>
      <c r="E19" s="22">
        <v>0.8</v>
      </c>
      <c r="F19" s="11">
        <v>2</v>
      </c>
      <c r="G19" s="22">
        <v>0.4</v>
      </c>
      <c r="H19" s="38" t="s">
        <v>14</v>
      </c>
    </row>
    <row r="20" spans="1:8" x14ac:dyDescent="0.25">
      <c r="A20" s="56"/>
      <c r="B20" s="3" t="s">
        <v>3</v>
      </c>
      <c r="C20" s="36">
        <v>2</v>
      </c>
      <c r="D20" s="36">
        <v>1</v>
      </c>
      <c r="E20" s="22">
        <v>0.5</v>
      </c>
      <c r="F20" s="36">
        <v>1</v>
      </c>
      <c r="G20" s="22">
        <v>0.5</v>
      </c>
      <c r="H20" s="38" t="s">
        <v>14</v>
      </c>
    </row>
    <row r="21" spans="1:8" x14ac:dyDescent="0.25">
      <c r="A21" s="56"/>
      <c r="B21" s="3" t="s">
        <v>4</v>
      </c>
      <c r="C21" s="11">
        <v>2</v>
      </c>
      <c r="D21" s="11">
        <v>1</v>
      </c>
      <c r="E21" s="22">
        <v>0.5</v>
      </c>
      <c r="F21" s="11">
        <v>1</v>
      </c>
      <c r="G21" s="22">
        <v>0.5</v>
      </c>
      <c r="H21" s="38" t="s">
        <v>14</v>
      </c>
    </row>
    <row r="22" spans="1:8" x14ac:dyDescent="0.25">
      <c r="A22" s="56"/>
      <c r="B22" s="3" t="s">
        <v>5</v>
      </c>
      <c r="C22" s="11">
        <v>1</v>
      </c>
      <c r="D22" s="11">
        <v>0</v>
      </c>
      <c r="E22" s="22">
        <v>0</v>
      </c>
      <c r="F22" s="11">
        <v>0</v>
      </c>
      <c r="G22" s="22">
        <v>0</v>
      </c>
      <c r="H22" s="38" t="s">
        <v>14</v>
      </c>
    </row>
    <row r="23" spans="1:8" x14ac:dyDescent="0.25">
      <c r="A23" s="51" t="s">
        <v>15</v>
      </c>
      <c r="B23" s="3" t="s">
        <v>1</v>
      </c>
      <c r="C23" s="11">
        <v>33</v>
      </c>
      <c r="D23" s="11">
        <v>27</v>
      </c>
      <c r="E23" s="22">
        <v>0.81818181818181823</v>
      </c>
      <c r="F23" s="11">
        <v>23</v>
      </c>
      <c r="G23" s="22">
        <v>0.69696969696969702</v>
      </c>
      <c r="H23" s="23">
        <v>3.6294117647058828</v>
      </c>
    </row>
    <row r="24" spans="1:8" x14ac:dyDescent="0.25">
      <c r="A24" s="51"/>
      <c r="B24" s="3" t="s">
        <v>2</v>
      </c>
      <c r="C24" s="11">
        <v>27</v>
      </c>
      <c r="D24" s="11">
        <v>26</v>
      </c>
      <c r="E24" s="22">
        <v>0.96296296296296291</v>
      </c>
      <c r="F24" s="11">
        <v>22</v>
      </c>
      <c r="G24" s="22">
        <v>0.81481481481481477</v>
      </c>
      <c r="H24" s="23">
        <v>3.8125</v>
      </c>
    </row>
    <row r="25" spans="1:8" x14ac:dyDescent="0.25">
      <c r="A25" s="51"/>
      <c r="B25" s="3" t="s">
        <v>3</v>
      </c>
      <c r="C25" s="36">
        <v>27</v>
      </c>
      <c r="D25" s="36">
        <v>21</v>
      </c>
      <c r="E25" s="22">
        <v>0.77777777777777779</v>
      </c>
      <c r="F25" s="36">
        <v>18</v>
      </c>
      <c r="G25" s="22">
        <v>0.66666666666666663</v>
      </c>
      <c r="H25" s="37">
        <v>3.63</v>
      </c>
    </row>
    <row r="26" spans="1:8" x14ac:dyDescent="0.25">
      <c r="A26" s="51"/>
      <c r="B26" s="3" t="s">
        <v>4</v>
      </c>
      <c r="C26" s="11">
        <v>30</v>
      </c>
      <c r="D26" s="11">
        <v>28</v>
      </c>
      <c r="E26" s="22">
        <v>0.93333333333333335</v>
      </c>
      <c r="F26" s="11">
        <v>25</v>
      </c>
      <c r="G26" s="22">
        <v>0.83333333333333337</v>
      </c>
      <c r="H26" s="23">
        <v>3.4611111111111108</v>
      </c>
    </row>
    <row r="27" spans="1:8" x14ac:dyDescent="0.25">
      <c r="A27" s="51"/>
      <c r="B27" s="3" t="s">
        <v>5</v>
      </c>
      <c r="C27" s="11">
        <v>25</v>
      </c>
      <c r="D27" s="11">
        <v>23</v>
      </c>
      <c r="E27" s="22">
        <v>0.92</v>
      </c>
      <c r="F27" s="11">
        <v>20</v>
      </c>
      <c r="G27" s="22">
        <v>0.8</v>
      </c>
      <c r="H27" s="23">
        <v>3.5388888888888888</v>
      </c>
    </row>
    <row r="28" spans="1:8" x14ac:dyDescent="0.25">
      <c r="A28" s="51" t="s">
        <v>16</v>
      </c>
      <c r="B28" s="3" t="s">
        <v>1</v>
      </c>
      <c r="C28" s="11">
        <v>36</v>
      </c>
      <c r="D28" s="11">
        <v>32</v>
      </c>
      <c r="E28" s="22">
        <v>0.88888888888888884</v>
      </c>
      <c r="F28" s="11">
        <v>28</v>
      </c>
      <c r="G28" s="22">
        <v>0.77777777777777779</v>
      </c>
      <c r="H28" s="23">
        <v>3.8095238095238093</v>
      </c>
    </row>
    <row r="29" spans="1:8" x14ac:dyDescent="0.25">
      <c r="A29" s="51"/>
      <c r="B29" s="3" t="s">
        <v>2</v>
      </c>
      <c r="C29" s="11">
        <v>25</v>
      </c>
      <c r="D29" s="11">
        <v>21</v>
      </c>
      <c r="E29" s="22">
        <v>0.84</v>
      </c>
      <c r="F29" s="11">
        <v>15</v>
      </c>
      <c r="G29" s="22">
        <v>0.6</v>
      </c>
      <c r="H29" s="23">
        <v>2.8</v>
      </c>
    </row>
    <row r="30" spans="1:8" x14ac:dyDescent="0.25">
      <c r="A30" s="51"/>
      <c r="B30" s="3" t="s">
        <v>3</v>
      </c>
      <c r="C30" s="11">
        <v>12</v>
      </c>
      <c r="D30" s="11">
        <v>12</v>
      </c>
      <c r="E30" s="22">
        <v>1</v>
      </c>
      <c r="F30" s="11">
        <v>11</v>
      </c>
      <c r="G30" s="22">
        <v>0.91666666666666663</v>
      </c>
      <c r="H30" s="23">
        <v>3.25</v>
      </c>
    </row>
    <row r="31" spans="1:8" x14ac:dyDescent="0.25">
      <c r="A31" s="51"/>
      <c r="B31" s="3" t="s">
        <v>4</v>
      </c>
      <c r="C31" s="11">
        <v>19</v>
      </c>
      <c r="D31" s="11">
        <v>16</v>
      </c>
      <c r="E31" s="22">
        <v>0.84210526315789469</v>
      </c>
      <c r="F31" s="11">
        <v>15</v>
      </c>
      <c r="G31" s="22">
        <v>0.78947368421052633</v>
      </c>
      <c r="H31" s="23">
        <v>3.7</v>
      </c>
    </row>
    <row r="32" spans="1:8" x14ac:dyDescent="0.25">
      <c r="A32" s="51"/>
      <c r="B32" s="3" t="s">
        <v>5</v>
      </c>
      <c r="C32" s="11">
        <v>17</v>
      </c>
      <c r="D32" s="11">
        <v>16</v>
      </c>
      <c r="E32" s="22">
        <v>0.94117647058823528</v>
      </c>
      <c r="F32" s="11">
        <v>14</v>
      </c>
      <c r="G32" s="22">
        <v>0.82352941176470584</v>
      </c>
      <c r="H32" s="23">
        <v>3.2857142857142856</v>
      </c>
    </row>
    <row r="33" spans="1:8" x14ac:dyDescent="0.25">
      <c r="A33" s="51" t="s">
        <v>17</v>
      </c>
      <c r="B33" s="3" t="s">
        <v>1</v>
      </c>
      <c r="C33" s="11">
        <v>360</v>
      </c>
      <c r="D33" s="11">
        <v>281</v>
      </c>
      <c r="E33" s="22">
        <v>0.78055555555555556</v>
      </c>
      <c r="F33" s="11">
        <v>207</v>
      </c>
      <c r="G33" s="22">
        <v>0.57499999999999996</v>
      </c>
      <c r="H33" s="23">
        <v>3.5271084337349397</v>
      </c>
    </row>
    <row r="34" spans="1:8" x14ac:dyDescent="0.25">
      <c r="A34" s="51"/>
      <c r="B34" s="3" t="s">
        <v>2</v>
      </c>
      <c r="C34" s="11">
        <v>382</v>
      </c>
      <c r="D34" s="11">
        <v>338</v>
      </c>
      <c r="E34" s="22">
        <v>0.88481675392670156</v>
      </c>
      <c r="F34" s="11">
        <v>259</v>
      </c>
      <c r="G34" s="22">
        <v>0.67801047120418845</v>
      </c>
      <c r="H34" s="23">
        <v>3.4510869565217392</v>
      </c>
    </row>
    <row r="35" spans="1:8" x14ac:dyDescent="0.25">
      <c r="A35" s="51"/>
      <c r="B35" s="3" t="s">
        <v>3</v>
      </c>
      <c r="C35" s="11">
        <v>321</v>
      </c>
      <c r="D35" s="11">
        <v>263</v>
      </c>
      <c r="E35" s="22">
        <v>0.81931464174454827</v>
      </c>
      <c r="F35" s="11">
        <v>209</v>
      </c>
      <c r="G35" s="22">
        <v>0.65109034267912769</v>
      </c>
      <c r="H35" s="23">
        <v>3.5038961038961038</v>
      </c>
    </row>
    <row r="36" spans="1:8" x14ac:dyDescent="0.25">
      <c r="A36" s="51"/>
      <c r="B36" s="3" t="s">
        <v>4</v>
      </c>
      <c r="C36" s="11">
        <v>322</v>
      </c>
      <c r="D36" s="11">
        <v>268</v>
      </c>
      <c r="E36" s="22">
        <v>0.83229813664596275</v>
      </c>
      <c r="F36" s="11">
        <v>221</v>
      </c>
      <c r="G36" s="22">
        <v>0.68633540372670809</v>
      </c>
      <c r="H36" s="23">
        <v>3.4898936170212767</v>
      </c>
    </row>
    <row r="37" spans="1:8" x14ac:dyDescent="0.25">
      <c r="A37" s="51"/>
      <c r="B37" s="3" t="s">
        <v>5</v>
      </c>
      <c r="C37" s="11">
        <v>266</v>
      </c>
      <c r="D37" s="11">
        <v>237</v>
      </c>
      <c r="E37" s="22">
        <v>0.89097744360902253</v>
      </c>
      <c r="F37" s="11">
        <v>217</v>
      </c>
      <c r="G37" s="22">
        <v>0.81578947368421051</v>
      </c>
      <c r="H37" s="23">
        <v>3.4196078431372547</v>
      </c>
    </row>
    <row r="38" spans="1:8" x14ac:dyDescent="0.25">
      <c r="A38" s="51" t="s">
        <v>18</v>
      </c>
      <c r="B38" s="3" t="s">
        <v>1</v>
      </c>
      <c r="C38" s="11">
        <v>7</v>
      </c>
      <c r="D38" s="11">
        <v>6</v>
      </c>
      <c r="E38" s="22">
        <v>0.8571428571428571</v>
      </c>
      <c r="F38" s="11">
        <v>4</v>
      </c>
      <c r="G38" s="22">
        <v>0.5714285714285714</v>
      </c>
      <c r="H38" s="23">
        <v>3</v>
      </c>
    </row>
    <row r="39" spans="1:8" x14ac:dyDescent="0.25">
      <c r="A39" s="51"/>
      <c r="B39" s="3" t="s">
        <v>2</v>
      </c>
      <c r="C39" s="11">
        <v>9</v>
      </c>
      <c r="D39" s="11">
        <v>9</v>
      </c>
      <c r="E39" s="22">
        <v>1</v>
      </c>
      <c r="F39" s="11">
        <v>8</v>
      </c>
      <c r="G39" s="22">
        <v>0.88888888888888884</v>
      </c>
      <c r="H39" s="23">
        <v>3.3333333333333335</v>
      </c>
    </row>
    <row r="40" spans="1:8" x14ac:dyDescent="0.25">
      <c r="A40" s="51"/>
      <c r="B40" s="3" t="s">
        <v>3</v>
      </c>
      <c r="C40" s="11">
        <v>12</v>
      </c>
      <c r="D40" s="11">
        <v>10</v>
      </c>
      <c r="E40" s="22">
        <v>0.83333333333333337</v>
      </c>
      <c r="F40" s="11">
        <v>8</v>
      </c>
      <c r="G40" s="22">
        <v>0.66666666666666663</v>
      </c>
      <c r="H40" s="23">
        <v>3.7142857142857144</v>
      </c>
    </row>
    <row r="41" spans="1:8" x14ac:dyDescent="0.25">
      <c r="A41" s="51"/>
      <c r="B41" s="3" t="s">
        <v>4</v>
      </c>
      <c r="C41" s="11">
        <v>6</v>
      </c>
      <c r="D41" s="11">
        <v>5</v>
      </c>
      <c r="E41" s="22">
        <v>0.83333333333333337</v>
      </c>
      <c r="F41" s="11">
        <v>5</v>
      </c>
      <c r="G41" s="22">
        <v>0.83333333333333337</v>
      </c>
      <c r="H41" s="23">
        <v>3.6</v>
      </c>
    </row>
    <row r="42" spans="1:8" x14ac:dyDescent="0.25">
      <c r="A42" s="51"/>
      <c r="B42" s="3" t="s">
        <v>5</v>
      </c>
      <c r="C42" s="11">
        <v>10</v>
      </c>
      <c r="D42" s="11">
        <v>10</v>
      </c>
      <c r="E42" s="22">
        <v>1</v>
      </c>
      <c r="F42" s="11">
        <v>10</v>
      </c>
      <c r="G42" s="22">
        <v>1</v>
      </c>
      <c r="H42" s="23">
        <v>4</v>
      </c>
    </row>
    <row r="43" spans="1:8" x14ac:dyDescent="0.25">
      <c r="A43" s="56" t="s">
        <v>99</v>
      </c>
      <c r="B43" s="3" t="s">
        <v>1</v>
      </c>
      <c r="C43" s="11">
        <v>648</v>
      </c>
      <c r="D43" s="11">
        <v>517</v>
      </c>
      <c r="E43" s="22">
        <v>0.7978395061728395</v>
      </c>
      <c r="F43" s="11">
        <v>425</v>
      </c>
      <c r="G43" s="22">
        <v>0.65586419753086422</v>
      </c>
      <c r="H43" s="23">
        <v>3.52</v>
      </c>
    </row>
    <row r="44" spans="1:8" x14ac:dyDescent="0.25">
      <c r="A44" s="56"/>
      <c r="B44" s="3" t="s">
        <v>2</v>
      </c>
      <c r="C44" s="11">
        <v>527</v>
      </c>
      <c r="D44" s="11">
        <v>461</v>
      </c>
      <c r="E44" s="22">
        <v>0.8747628083491461</v>
      </c>
      <c r="F44" s="11">
        <v>398</v>
      </c>
      <c r="G44" s="22">
        <v>0.75521821631878561</v>
      </c>
      <c r="H44" s="23">
        <v>3.7409836065573772</v>
      </c>
    </row>
    <row r="45" spans="1:8" x14ac:dyDescent="0.25">
      <c r="A45" s="56"/>
      <c r="B45" s="3" t="s">
        <v>3</v>
      </c>
      <c r="C45" s="11">
        <v>565</v>
      </c>
      <c r="D45" s="11">
        <v>491</v>
      </c>
      <c r="E45" s="22">
        <v>0.86902654867256635</v>
      </c>
      <c r="F45" s="11">
        <v>449</v>
      </c>
      <c r="G45" s="22">
        <v>0.79469026548672561</v>
      </c>
      <c r="H45" s="23">
        <v>3.5857142857142854</v>
      </c>
    </row>
    <row r="46" spans="1:8" x14ac:dyDescent="0.25">
      <c r="A46" s="56"/>
      <c r="B46" s="3" t="s">
        <v>4</v>
      </c>
      <c r="C46" s="11">
        <v>651</v>
      </c>
      <c r="D46" s="11">
        <v>582</v>
      </c>
      <c r="E46" s="22">
        <v>0.89400921658986177</v>
      </c>
      <c r="F46" s="11">
        <v>526</v>
      </c>
      <c r="G46" s="22">
        <v>0.80798771121351765</v>
      </c>
      <c r="H46" s="23">
        <v>3.6304216867469883</v>
      </c>
    </row>
    <row r="47" spans="1:8" x14ac:dyDescent="0.25">
      <c r="A47" s="56"/>
      <c r="B47" s="3" t="s">
        <v>5</v>
      </c>
      <c r="C47" s="11">
        <v>504</v>
      </c>
      <c r="D47" s="11">
        <v>471</v>
      </c>
      <c r="E47" s="22">
        <v>0.93452380952380953</v>
      </c>
      <c r="F47" s="11">
        <v>451</v>
      </c>
      <c r="G47" s="22">
        <v>0.89484126984126988</v>
      </c>
      <c r="H47" s="23">
        <v>3.5489690721649483</v>
      </c>
    </row>
    <row r="48" spans="1:8" x14ac:dyDescent="0.25">
      <c r="A48" s="56" t="s">
        <v>100</v>
      </c>
      <c r="B48" s="3" t="s">
        <v>1</v>
      </c>
      <c r="C48" s="11">
        <v>106</v>
      </c>
      <c r="D48" s="11">
        <v>90</v>
      </c>
      <c r="E48" s="22">
        <v>0.84905660377358494</v>
      </c>
      <c r="F48" s="11">
        <v>79</v>
      </c>
      <c r="G48" s="22">
        <v>0.74528301886792447</v>
      </c>
      <c r="H48" s="23">
        <v>3.7949999999999999</v>
      </c>
    </row>
    <row r="49" spans="1:8" x14ac:dyDescent="0.25">
      <c r="A49" s="56"/>
      <c r="B49" s="3" t="s">
        <v>2</v>
      </c>
      <c r="C49" s="11">
        <v>81</v>
      </c>
      <c r="D49" s="11">
        <v>70</v>
      </c>
      <c r="E49" s="22">
        <v>0.86419753086419748</v>
      </c>
      <c r="F49" s="11">
        <v>56</v>
      </c>
      <c r="G49" s="22">
        <v>0.69135802469135799</v>
      </c>
      <c r="H49" s="23">
        <v>3.392156862745098</v>
      </c>
    </row>
    <row r="50" spans="1:8" x14ac:dyDescent="0.25">
      <c r="A50" s="56"/>
      <c r="B50" s="3" t="s">
        <v>3</v>
      </c>
      <c r="C50" s="11">
        <v>89</v>
      </c>
      <c r="D50" s="11">
        <v>74</v>
      </c>
      <c r="E50" s="22">
        <v>0.8314606741573034</v>
      </c>
      <c r="F50" s="11">
        <v>56</v>
      </c>
      <c r="G50" s="22">
        <v>0.6292134831460674</v>
      </c>
      <c r="H50" s="23">
        <v>3.5894736842105264</v>
      </c>
    </row>
    <row r="51" spans="1:8" x14ac:dyDescent="0.25">
      <c r="A51" s="56"/>
      <c r="B51" s="3" t="s">
        <v>4</v>
      </c>
      <c r="C51" s="11">
        <v>97</v>
      </c>
      <c r="D51" s="11">
        <v>83</v>
      </c>
      <c r="E51" s="22">
        <v>0.85567010309278346</v>
      </c>
      <c r="F51" s="11">
        <v>66</v>
      </c>
      <c r="G51" s="22">
        <v>0.68041237113402064</v>
      </c>
      <c r="H51" s="23">
        <v>3.7727272727272729</v>
      </c>
    </row>
    <row r="52" spans="1:8" x14ac:dyDescent="0.25">
      <c r="A52" s="56"/>
      <c r="B52" s="3" t="s">
        <v>5</v>
      </c>
      <c r="C52" s="11">
        <v>92</v>
      </c>
      <c r="D52" s="11">
        <v>85</v>
      </c>
      <c r="E52" s="22">
        <v>0.92391304347826086</v>
      </c>
      <c r="F52" s="11">
        <v>76</v>
      </c>
      <c r="G52" s="22">
        <v>0.82608695652173914</v>
      </c>
      <c r="H52" s="23">
        <v>3.3297297297297299</v>
      </c>
    </row>
    <row r="53" spans="1:8" x14ac:dyDescent="0.25">
      <c r="A53" s="56" t="s">
        <v>101</v>
      </c>
      <c r="B53" s="3" t="s">
        <v>1</v>
      </c>
      <c r="C53" s="11">
        <v>41</v>
      </c>
      <c r="D53" s="11">
        <v>31</v>
      </c>
      <c r="E53" s="22">
        <v>0.75609756097560976</v>
      </c>
      <c r="F53" s="11">
        <v>25</v>
      </c>
      <c r="G53" s="22">
        <v>0.6097560975609756</v>
      </c>
      <c r="H53" s="23">
        <v>3.2941176470588234</v>
      </c>
    </row>
    <row r="54" spans="1:8" x14ac:dyDescent="0.25">
      <c r="A54" s="56"/>
      <c r="B54" s="3" t="s">
        <v>2</v>
      </c>
      <c r="C54" s="11">
        <v>28</v>
      </c>
      <c r="D54" s="11">
        <v>25</v>
      </c>
      <c r="E54" s="22">
        <v>0.8928571428571429</v>
      </c>
      <c r="F54" s="11">
        <v>20</v>
      </c>
      <c r="G54" s="22">
        <v>0.7142857142857143</v>
      </c>
      <c r="H54" s="23">
        <v>3.3846153846153846</v>
      </c>
    </row>
    <row r="55" spans="1:8" x14ac:dyDescent="0.25">
      <c r="A55" s="56"/>
      <c r="B55" s="3" t="s">
        <v>3</v>
      </c>
      <c r="C55" s="11">
        <v>21</v>
      </c>
      <c r="D55" s="11">
        <v>18</v>
      </c>
      <c r="E55" s="22">
        <v>0.8571428571428571</v>
      </c>
      <c r="F55" s="11">
        <v>15</v>
      </c>
      <c r="G55" s="22">
        <v>0.7142857142857143</v>
      </c>
      <c r="H55" s="23">
        <v>3.625</v>
      </c>
    </row>
    <row r="56" spans="1:8" x14ac:dyDescent="0.25">
      <c r="A56" s="56"/>
      <c r="B56" s="3" t="s">
        <v>4</v>
      </c>
      <c r="C56" s="11">
        <v>13</v>
      </c>
      <c r="D56" s="11">
        <v>13</v>
      </c>
      <c r="E56" s="22">
        <v>1</v>
      </c>
      <c r="F56" s="11">
        <v>13</v>
      </c>
      <c r="G56" s="22">
        <v>1</v>
      </c>
      <c r="H56" s="23">
        <v>3.875</v>
      </c>
    </row>
    <row r="57" spans="1:8" x14ac:dyDescent="0.25">
      <c r="A57" s="56"/>
      <c r="B57" s="3" t="s">
        <v>5</v>
      </c>
      <c r="C57" s="11">
        <v>6</v>
      </c>
      <c r="D57" s="11">
        <v>6</v>
      </c>
      <c r="E57" s="22">
        <v>1</v>
      </c>
      <c r="F57" s="11">
        <v>6</v>
      </c>
      <c r="G57" s="22">
        <v>1</v>
      </c>
      <c r="H57" s="23">
        <v>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G16" sqref="G16"/>
    </sheetView>
  </sheetViews>
  <sheetFormatPr defaultRowHeight="15" x14ac:dyDescent="0.25"/>
  <cols>
    <col min="1" max="1" width="23.28515625" customWidth="1"/>
  </cols>
  <sheetData>
    <row r="1" spans="1:6" x14ac:dyDescent="0.25">
      <c r="A1" s="60" t="s">
        <v>41</v>
      </c>
      <c r="B1" s="61"/>
      <c r="C1" s="61"/>
      <c r="D1" s="61"/>
      <c r="E1" s="61"/>
      <c r="F1" s="61"/>
    </row>
    <row r="2" spans="1:6" x14ac:dyDescent="0.25">
      <c r="A2" s="62" t="s">
        <v>123</v>
      </c>
      <c r="B2" s="47" t="s">
        <v>124</v>
      </c>
      <c r="C2" s="47"/>
      <c r="D2" s="47"/>
      <c r="E2" s="47"/>
      <c r="F2" s="47"/>
    </row>
    <row r="3" spans="1:6" x14ac:dyDescent="0.25">
      <c r="A3" s="62"/>
      <c r="B3" s="2" t="s">
        <v>112</v>
      </c>
      <c r="C3" s="2" t="s">
        <v>113</v>
      </c>
      <c r="D3" s="2" t="s">
        <v>114</v>
      </c>
      <c r="E3" s="2" t="s">
        <v>115</v>
      </c>
      <c r="F3" s="2" t="s">
        <v>116</v>
      </c>
    </row>
    <row r="4" spans="1:6" x14ac:dyDescent="0.25">
      <c r="A4" s="29" t="s">
        <v>125</v>
      </c>
      <c r="B4" s="39" t="s">
        <v>14</v>
      </c>
      <c r="C4" s="39" t="s">
        <v>14</v>
      </c>
      <c r="D4" s="39" t="s">
        <v>14</v>
      </c>
      <c r="E4" s="39" t="s">
        <v>14</v>
      </c>
      <c r="F4" s="39" t="s">
        <v>14</v>
      </c>
    </row>
    <row r="5" spans="1:6" x14ac:dyDescent="0.25">
      <c r="A5" s="29" t="s">
        <v>117</v>
      </c>
      <c r="B5" s="1">
        <v>3</v>
      </c>
      <c r="C5" s="1">
        <v>2</v>
      </c>
      <c r="D5" s="1">
        <v>3</v>
      </c>
      <c r="E5" s="1">
        <v>3</v>
      </c>
      <c r="F5" s="1">
        <v>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B1" sqref="B1:K1048576"/>
    </sheetView>
  </sheetViews>
  <sheetFormatPr defaultRowHeight="15" x14ac:dyDescent="0.25"/>
  <cols>
    <col min="1" max="1" width="15.42578125" style="9" customWidth="1"/>
    <col min="2" max="11" width="11.7109375" style="15" customWidth="1"/>
  </cols>
  <sheetData>
    <row r="1" spans="1:11" ht="45" x14ac:dyDescent="0.25">
      <c r="A1" s="40" t="s">
        <v>37</v>
      </c>
      <c r="B1" s="17" t="s">
        <v>102</v>
      </c>
      <c r="C1" s="17" t="s">
        <v>103</v>
      </c>
      <c r="D1" s="17" t="s">
        <v>104</v>
      </c>
      <c r="E1" s="17" t="s">
        <v>105</v>
      </c>
      <c r="F1" s="17" t="s">
        <v>106</v>
      </c>
      <c r="G1" s="17" t="s">
        <v>107</v>
      </c>
      <c r="H1" s="17" t="s">
        <v>108</v>
      </c>
      <c r="I1" s="17" t="s">
        <v>109</v>
      </c>
      <c r="J1" s="17" t="s">
        <v>110</v>
      </c>
      <c r="K1" s="17" t="s">
        <v>111</v>
      </c>
    </row>
    <row r="2" spans="1:11" x14ac:dyDescent="0.25">
      <c r="A2" s="26" t="s">
        <v>1</v>
      </c>
      <c r="B2" s="41">
        <v>31</v>
      </c>
      <c r="C2" s="42">
        <v>2913.3468761640002</v>
      </c>
      <c r="D2" s="43">
        <v>311.22175794936436</v>
      </c>
      <c r="E2" s="42">
        <v>97.111562538799987</v>
      </c>
      <c r="F2" s="42">
        <v>9.3610000000000007</v>
      </c>
      <c r="G2" s="44">
        <v>7.7905000000000006</v>
      </c>
      <c r="H2" s="43">
        <v>10.374058598312144</v>
      </c>
      <c r="I2" s="41">
        <v>1297</v>
      </c>
      <c r="J2" s="41">
        <v>1649</v>
      </c>
      <c r="K2" s="45">
        <v>0.78653729533050332</v>
      </c>
    </row>
    <row r="3" spans="1:11" x14ac:dyDescent="0.25">
      <c r="A3" s="26" t="s">
        <v>2</v>
      </c>
      <c r="B3" s="41">
        <v>31</v>
      </c>
      <c r="C3" s="42">
        <v>3448.0386050669999</v>
      </c>
      <c r="D3" s="43">
        <v>335.18407748293976</v>
      </c>
      <c r="E3" s="42">
        <v>114.9346201689</v>
      </c>
      <c r="F3" s="42">
        <v>10.286999999999995</v>
      </c>
      <c r="G3" s="44">
        <v>8.728499999999995</v>
      </c>
      <c r="H3" s="43">
        <v>11.172802582764659</v>
      </c>
      <c r="I3" s="41">
        <v>1131</v>
      </c>
      <c r="J3" s="41">
        <v>1654</v>
      </c>
      <c r="K3" s="45">
        <v>0.68379685610640872</v>
      </c>
    </row>
    <row r="4" spans="1:11" x14ac:dyDescent="0.25">
      <c r="A4" s="26" t="s">
        <v>3</v>
      </c>
      <c r="B4" s="41">
        <v>29</v>
      </c>
      <c r="C4" s="42">
        <v>3288.1815982169996</v>
      </c>
      <c r="D4" s="43">
        <v>316.82628493684047</v>
      </c>
      <c r="E4" s="42">
        <v>109.60605327389999</v>
      </c>
      <c r="F4" s="42">
        <v>10.378500000000003</v>
      </c>
      <c r="G4" s="44">
        <v>8.3107000000000024</v>
      </c>
      <c r="H4" s="43">
        <v>10.56087616456135</v>
      </c>
      <c r="I4" s="41">
        <v>1073</v>
      </c>
      <c r="J4" s="41">
        <v>1604</v>
      </c>
      <c r="K4" s="45">
        <v>0.66895261845386533</v>
      </c>
    </row>
    <row r="5" spans="1:11" x14ac:dyDescent="0.25">
      <c r="A5" s="26" t="s">
        <v>4</v>
      </c>
      <c r="B5" s="41">
        <v>32</v>
      </c>
      <c r="C5" s="44">
        <v>3742.9016662080003</v>
      </c>
      <c r="D5" s="46">
        <v>413.94621391373596</v>
      </c>
      <c r="E5" s="44">
        <v>124.76338887360001</v>
      </c>
      <c r="F5" s="44">
        <v>9.0419999999999998</v>
      </c>
      <c r="G5" s="44">
        <v>6.3500999999999994</v>
      </c>
      <c r="H5" s="46">
        <v>13.798207130457865</v>
      </c>
      <c r="I5" s="41">
        <v>1197</v>
      </c>
      <c r="J5" s="41">
        <v>2125</v>
      </c>
      <c r="K5" s="45">
        <v>0.56329411764705883</v>
      </c>
    </row>
    <row r="6" spans="1:11" x14ac:dyDescent="0.25">
      <c r="A6" s="26" t="s">
        <v>5</v>
      </c>
      <c r="B6" s="41">
        <v>33</v>
      </c>
      <c r="C6" s="42">
        <v>3423.6579889620011</v>
      </c>
      <c r="D6" s="43">
        <v>429.72449058779239</v>
      </c>
      <c r="E6" s="42">
        <v>114.12193296540003</v>
      </c>
      <c r="F6" s="42">
        <v>7.9671000000000012</v>
      </c>
      <c r="G6" s="44">
        <v>4.1834000000000016</v>
      </c>
      <c r="H6" s="43">
        <v>14.324149686259746</v>
      </c>
      <c r="I6" s="41">
        <v>973</v>
      </c>
      <c r="J6" s="41">
        <v>1523</v>
      </c>
      <c r="K6" s="45">
        <v>0.63887065003282995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2017-09-27T18:55:28Z</cp:lastPrinted>
  <dcterms:created xsi:type="dcterms:W3CDTF">2017-09-06T19:13:50Z</dcterms:created>
  <dcterms:modified xsi:type="dcterms:W3CDTF">2017-09-29T18:58:08Z</dcterms:modified>
</cp:coreProperties>
</file>