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Math, Science &amp; Engineering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3" i="1"/>
  <c r="G34" i="1"/>
  <c r="G35" i="1"/>
  <c r="G33" i="1"/>
  <c r="E34" i="1"/>
  <c r="E33" i="1"/>
  <c r="C34" i="1"/>
  <c r="C33" i="1"/>
  <c r="K27" i="1"/>
  <c r="K28" i="1"/>
  <c r="K29" i="1"/>
  <c r="K30" i="1"/>
  <c r="K26" i="1"/>
  <c r="I27" i="1"/>
  <c r="I28" i="1"/>
  <c r="I29" i="1"/>
  <c r="I30" i="1"/>
  <c r="I26" i="1"/>
  <c r="G27" i="1"/>
  <c r="G28" i="1"/>
  <c r="G29" i="1"/>
  <c r="G30" i="1"/>
  <c r="G26" i="1"/>
  <c r="E27" i="1"/>
  <c r="E28" i="1"/>
  <c r="E29" i="1"/>
  <c r="E30" i="1"/>
  <c r="E26" i="1"/>
  <c r="C27" i="1"/>
  <c r="C28" i="1"/>
  <c r="C29" i="1"/>
  <c r="C30" i="1"/>
  <c r="C26" i="1"/>
  <c r="K21" i="1"/>
  <c r="K22" i="1"/>
  <c r="K23" i="1"/>
  <c r="K20" i="1"/>
  <c r="I21" i="1"/>
  <c r="I22" i="1"/>
  <c r="I23" i="1"/>
  <c r="I24" i="1"/>
  <c r="I20" i="1"/>
  <c r="G21" i="1"/>
  <c r="G22" i="1"/>
  <c r="G23" i="1"/>
  <c r="G20" i="1"/>
  <c r="E21" i="1"/>
  <c r="E22" i="1"/>
  <c r="E23" i="1"/>
  <c r="E20" i="1"/>
  <c r="C21" i="1"/>
  <c r="C22" i="1"/>
  <c r="C23" i="1"/>
  <c r="C20" i="1"/>
  <c r="K10" i="1"/>
  <c r="K11" i="1"/>
  <c r="K12" i="1"/>
  <c r="K13" i="1"/>
  <c r="K14" i="1"/>
  <c r="K15" i="1"/>
  <c r="K16" i="1"/>
  <c r="K17" i="1"/>
  <c r="K9" i="1"/>
  <c r="I10" i="1"/>
  <c r="I11" i="1"/>
  <c r="I12" i="1"/>
  <c r="I13" i="1"/>
  <c r="I14" i="1"/>
  <c r="I15" i="1"/>
  <c r="I16" i="1"/>
  <c r="I17" i="1"/>
  <c r="I9" i="1"/>
  <c r="G10" i="1"/>
  <c r="G11" i="1"/>
  <c r="G12" i="1"/>
  <c r="G13" i="1"/>
  <c r="G14" i="1"/>
  <c r="G15" i="1"/>
  <c r="G16" i="1"/>
  <c r="G17" i="1"/>
  <c r="G9" i="1"/>
  <c r="E10" i="1"/>
  <c r="E11" i="1"/>
  <c r="E12" i="1"/>
  <c r="E13" i="1"/>
  <c r="E14" i="1"/>
  <c r="E15" i="1"/>
  <c r="E16" i="1"/>
  <c r="E17" i="1"/>
  <c r="E9" i="1"/>
  <c r="C10" i="1"/>
  <c r="C11" i="1"/>
  <c r="C12" i="1"/>
  <c r="C13" i="1"/>
  <c r="C14" i="1"/>
  <c r="C15" i="1"/>
  <c r="C16" i="1"/>
  <c r="C17" i="1"/>
  <c r="C9" i="1"/>
  <c r="L10" i="1"/>
  <c r="K4" i="1"/>
  <c r="K5" i="1"/>
  <c r="K6" i="1"/>
  <c r="I4" i="1"/>
  <c r="I5" i="1"/>
  <c r="I6" i="1"/>
  <c r="G4" i="1"/>
  <c r="G5" i="1"/>
  <c r="G6" i="1"/>
  <c r="E4" i="1"/>
  <c r="E5" i="1"/>
  <c r="E6" i="1"/>
  <c r="C4" i="1"/>
  <c r="C5" i="1"/>
  <c r="C6" i="1"/>
  <c r="J35" i="1"/>
  <c r="K35" i="1" s="1"/>
  <c r="H35" i="1"/>
  <c r="I35" i="1" s="1"/>
  <c r="F35" i="1"/>
  <c r="D35" i="1"/>
  <c r="E35" i="1" s="1"/>
  <c r="B35" i="1"/>
  <c r="C35" i="1" s="1"/>
  <c r="L34" i="1"/>
  <c r="L33" i="1"/>
  <c r="J31" i="1"/>
  <c r="K31" i="1" s="1"/>
  <c r="H31" i="1"/>
  <c r="I31" i="1" s="1"/>
  <c r="F31" i="1"/>
  <c r="G31" i="1" s="1"/>
  <c r="D31" i="1"/>
  <c r="E31" i="1" s="1"/>
  <c r="B31" i="1"/>
  <c r="C31" i="1" s="1"/>
  <c r="L30" i="1"/>
  <c r="L29" i="1"/>
  <c r="L28" i="1"/>
  <c r="L27" i="1"/>
  <c r="L26" i="1"/>
  <c r="J24" i="1"/>
  <c r="K24" i="1" s="1"/>
  <c r="H24" i="1"/>
  <c r="F24" i="1"/>
  <c r="G24" i="1" s="1"/>
  <c r="D24" i="1"/>
  <c r="E24" i="1" s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7" i="1"/>
  <c r="L16" i="1"/>
  <c r="L15" i="1"/>
  <c r="L14" i="1"/>
  <c r="L13" i="1"/>
  <c r="L12" i="1"/>
  <c r="L11" i="1"/>
  <c r="L9" i="1"/>
  <c r="J7" i="1"/>
  <c r="K7" i="1" s="1"/>
  <c r="H7" i="1"/>
  <c r="I7" i="1" s="1"/>
  <c r="F7" i="1"/>
  <c r="G7" i="1" s="1"/>
  <c r="D7" i="1"/>
  <c r="E7" i="1" s="1"/>
  <c r="B7" i="1"/>
  <c r="C7" i="1" s="1"/>
  <c r="L6" i="1"/>
  <c r="L5" i="1"/>
  <c r="L4" i="1"/>
  <c r="L31" i="1" l="1"/>
  <c r="L35" i="1"/>
  <c r="L24" i="1"/>
  <c r="L18" i="1"/>
  <c r="L7" i="1"/>
</calcChain>
</file>

<file path=xl/sharedStrings.xml><?xml version="1.0" encoding="utf-8"?>
<sst xmlns="http://schemas.openxmlformats.org/spreadsheetml/2006/main" count="665" uniqueCount="98">
  <si>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</si>
  <si>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</si>
  <si>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</si>
  <si>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</si>
  <si>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</si>
  <si>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</si>
  <si>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</si>
  <si>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</si>
  <si>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</si>
  <si>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</si>
  <si>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</si>
  <si>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</si>
  <si>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</si>
  <si>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</si>
  <si>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</si>
  <si>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</si>
  <si>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</si>
  <si>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</si>
  <si>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</si>
  <si>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</si>
  <si>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</si>
  <si>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</si>
  <si>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</si>
  <si>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</si>
  <si>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</si>
  <si>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</si>
  <si>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</si>
  <si>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</si>
  <si>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</si>
  <si>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</si>
  <si>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</si>
  <si>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</si>
  <si>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</si>
  <si>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</si>
  <si>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</si>
  <si>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Math
Student Characteristics</t>
  </si>
  <si>
    <t>Program</t>
  </si>
  <si>
    <t>Term</t>
  </si>
  <si>
    <t>Success Rate</t>
  </si>
  <si>
    <t>Course</t>
  </si>
  <si>
    <t>Math
Success and Retention Rates by Course</t>
  </si>
  <si>
    <t>Math</t>
  </si>
  <si>
    <t>MATH-010 : Just-In-Time Support-Int Alg</t>
  </si>
  <si>
    <t>MATH-060 : Just-In-Time Support-Elm Stat</t>
  </si>
  <si>
    <t>MATH-075 : Int-Algebra for MATH 175</t>
  </si>
  <si>
    <t>MATH-076 : Intermediate Algebra-MATH 176</t>
  </si>
  <si>
    <t>MATH-078 : Intermediate Algebra-MATH 178</t>
  </si>
  <si>
    <t>MATH-088 : Pre-Algebra</t>
  </si>
  <si>
    <t>MATH-090 : Elementary Algebra</t>
  </si>
  <si>
    <t>MATH-096 : Preparation - Elem Statistics</t>
  </si>
  <si>
    <t>MATH-097 : Plane Geometry</t>
  </si>
  <si>
    <t>MATH-103 : Intermediate Algebra</t>
  </si>
  <si>
    <t>MATH-110 : Int Algebra Bus,Math,Sci,Engr</t>
  </si>
  <si>
    <t>MATH-120 : Quantitative Reasoning</t>
  </si>
  <si>
    <t>MATH-160 : Elementary Statistics</t>
  </si>
  <si>
    <t>MATH-170 : Analytic Trigonometry</t>
  </si>
  <si>
    <t>MATH-175 : College Algebra</t>
  </si>
  <si>
    <t>MATH-176 : Precalculus-Functions &amp; Graphs</t>
  </si>
  <si>
    <t>MATH-178 : Calculus Bus, Soc &amp; Behav Sci</t>
  </si>
  <si>
    <t>MATH-180 : Analytic Geometry &amp; Calculus I</t>
  </si>
  <si>
    <t>MATH-280 : Analytic Geometry&amp;Calculus II</t>
  </si>
  <si>
    <t>MATH-281 : Multivariable Calculus</t>
  </si>
  <si>
    <t>MATH-284 : Linear Algebra</t>
  </si>
  <si>
    <t>MATH-285 : Differential Equations</t>
  </si>
  <si>
    <t>Location</t>
  </si>
  <si>
    <t>On-Campus</t>
  </si>
  <si>
    <t>100%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</si>
  <si>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</si>
  <si>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</si>
  <si>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</si>
  <si>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</si>
  <si>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</si>
  <si>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</si>
  <si>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</si>
  <si>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</si>
  <si>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</si>
  <si>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</si>
  <si>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</si>
  <si>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</si>
  <si>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</si>
  <si>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</si>
  <si>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</si>
  <si>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</si>
  <si>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</si>
  <si>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2012-13</t>
  </si>
  <si>
    <t>2013-14</t>
  </si>
  <si>
    <t>2014-15</t>
  </si>
  <si>
    <t>2015-16</t>
  </si>
  <si>
    <t>2016-17</t>
  </si>
  <si>
    <t>Degrees Awarded</t>
  </si>
  <si>
    <t>Enrollment</t>
  </si>
  <si>
    <t>Retained</t>
  </si>
  <si>
    <t>Retention Rate</t>
  </si>
  <si>
    <t>Successful</t>
  </si>
  <si>
    <t>Course GPA</t>
  </si>
  <si>
    <t>Less than full-time (less than 12 units)</t>
  </si>
  <si>
    <t>Awards</t>
  </si>
  <si>
    <t>Academic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</si>
</sst>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2" xfId="0" applyBorder="1" applyAlignment="1">
      <alignment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M9" sqref="M9"/>
    </sheetView>
  </sheetViews>
  <sheetFormatPr defaultRowHeight="15" x14ac:dyDescent="0.25"/>
  <cols>
    <col min="1" max="1" width="30" style="9" customWidth="1"/>
    <col min="2" max="12" width="8.28515625" style="15" customWidth="1"/>
  </cols>
  <sheetData>
    <row r="1" spans="1:12" x14ac:dyDescent="0.25">
      <c r="A1" s="44" t="s">
        <v>35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ht="30" x14ac:dyDescent="0.25">
      <c r="A3" s="4" t="s">
        <v>0</v>
      </c>
      <c r="B3" s="43" t="s">
        <v>1</v>
      </c>
      <c r="C3" s="43"/>
      <c r="D3" s="43" t="s">
        <v>2</v>
      </c>
      <c r="E3" s="43"/>
      <c r="F3" s="43" t="s">
        <v>3</v>
      </c>
      <c r="G3" s="43"/>
      <c r="H3" s="43" t="s">
        <v>4</v>
      </c>
      <c r="I3" s="43"/>
      <c r="J3" s="43" t="s">
        <v>5</v>
      </c>
      <c r="K3" s="43"/>
      <c r="L3" s="10" t="s">
        <v>6</v>
      </c>
    </row>
    <row r="4" spans="1:12" x14ac:dyDescent="0.25">
      <c r="A4" s="5" t="s">
        <v>7</v>
      </c>
      <c r="B4" s="11">
        <v>960</v>
      </c>
      <c r="C4" s="12">
        <f t="shared" ref="C4:C6" si="0">B4/1906</f>
        <v>0.50367261280167885</v>
      </c>
      <c r="D4" s="11">
        <v>1002</v>
      </c>
      <c r="E4" s="12">
        <f t="shared" ref="E4:E6" si="1">D4/2076</f>
        <v>0.48265895953757226</v>
      </c>
      <c r="F4" s="11">
        <v>1062</v>
      </c>
      <c r="G4" s="12">
        <f t="shared" ref="G4:G6" si="2">F4/2097</f>
        <v>0.50643776824034337</v>
      </c>
      <c r="H4" s="11">
        <v>1208</v>
      </c>
      <c r="I4" s="12">
        <f t="shared" ref="I4:I6" si="3">H4/2386</f>
        <v>0.50628667225481983</v>
      </c>
      <c r="J4" s="11">
        <v>1108</v>
      </c>
      <c r="K4" s="12">
        <f t="shared" ref="K4:K6" si="4">J4/2342</f>
        <v>0.47309991460290352</v>
      </c>
      <c r="L4" s="12">
        <f>(J4-B4)/B4</f>
        <v>0.15416666666666667</v>
      </c>
    </row>
    <row r="5" spans="1:12" x14ac:dyDescent="0.25">
      <c r="A5" s="5" t="s">
        <v>8</v>
      </c>
      <c r="B5" s="11">
        <v>933</v>
      </c>
      <c r="C5" s="12">
        <f t="shared" si="0"/>
        <v>0.4895068205666317</v>
      </c>
      <c r="D5" s="11">
        <v>1060</v>
      </c>
      <c r="E5" s="12">
        <f t="shared" si="1"/>
        <v>0.51059730250481694</v>
      </c>
      <c r="F5" s="11">
        <v>1019</v>
      </c>
      <c r="G5" s="12">
        <f t="shared" si="2"/>
        <v>0.48593228421554602</v>
      </c>
      <c r="H5" s="11">
        <v>1164</v>
      </c>
      <c r="I5" s="12">
        <f t="shared" si="3"/>
        <v>0.4878457669740151</v>
      </c>
      <c r="J5" s="11">
        <v>1203</v>
      </c>
      <c r="K5" s="12">
        <f t="shared" si="4"/>
        <v>0.51366353543979504</v>
      </c>
      <c r="L5" s="12">
        <f t="shared" ref="L5:L7" si="5">(J5-B5)/B5</f>
        <v>0.28938906752411575</v>
      </c>
    </row>
    <row r="6" spans="1:12" x14ac:dyDescent="0.25">
      <c r="A6" s="5" t="s">
        <v>9</v>
      </c>
      <c r="B6" s="11">
        <v>13</v>
      </c>
      <c r="C6" s="12">
        <f t="shared" si="0"/>
        <v>6.8205666316894023E-3</v>
      </c>
      <c r="D6" s="11">
        <v>14</v>
      </c>
      <c r="E6" s="12">
        <f t="shared" si="1"/>
        <v>6.7437379576107898E-3</v>
      </c>
      <c r="F6" s="11">
        <v>16</v>
      </c>
      <c r="G6" s="12">
        <f t="shared" si="2"/>
        <v>7.6299475441106339E-3</v>
      </c>
      <c r="H6" s="11">
        <v>14</v>
      </c>
      <c r="I6" s="12">
        <f t="shared" si="3"/>
        <v>5.86756077116513E-3</v>
      </c>
      <c r="J6" s="11">
        <v>31</v>
      </c>
      <c r="K6" s="12">
        <f t="shared" si="4"/>
        <v>1.3236549957301452E-2</v>
      </c>
      <c r="L6" s="12">
        <f t="shared" si="5"/>
        <v>1.3846153846153846</v>
      </c>
    </row>
    <row r="7" spans="1:12" s="59" customFormat="1" x14ac:dyDescent="0.25">
      <c r="A7" s="6" t="s">
        <v>10</v>
      </c>
      <c r="B7" s="13">
        <f>SUM(B4:B6)</f>
        <v>1906</v>
      </c>
      <c r="C7" s="14">
        <f>B7/1906</f>
        <v>1</v>
      </c>
      <c r="D7" s="13">
        <f t="shared" ref="D7:H7" si="6">SUM(D4:D6)</f>
        <v>2076</v>
      </c>
      <c r="E7" s="14">
        <f>D7/2076</f>
        <v>1</v>
      </c>
      <c r="F7" s="13">
        <f t="shared" si="6"/>
        <v>2097</v>
      </c>
      <c r="G7" s="14">
        <f>F7/2097</f>
        <v>1</v>
      </c>
      <c r="H7" s="13">
        <f t="shared" si="6"/>
        <v>2386</v>
      </c>
      <c r="I7" s="14">
        <f>H7/2386</f>
        <v>1</v>
      </c>
      <c r="J7" s="13">
        <f>SUM(J4:J6)</f>
        <v>2342</v>
      </c>
      <c r="K7" s="14">
        <f>J7/2342</f>
        <v>1</v>
      </c>
      <c r="L7" s="14">
        <f t="shared" si="5"/>
        <v>0.22875131164742918</v>
      </c>
    </row>
    <row r="8" spans="1:12" ht="30" x14ac:dyDescent="0.25">
      <c r="A8" s="4" t="s">
        <v>11</v>
      </c>
      <c r="B8" s="43" t="s">
        <v>1</v>
      </c>
      <c r="C8" s="43"/>
      <c r="D8" s="43" t="s">
        <v>2</v>
      </c>
      <c r="E8" s="43"/>
      <c r="F8" s="43" t="s">
        <v>3</v>
      </c>
      <c r="G8" s="43"/>
      <c r="H8" s="43" t="s">
        <v>4</v>
      </c>
      <c r="I8" s="43"/>
      <c r="J8" s="43" t="s">
        <v>5</v>
      </c>
      <c r="K8" s="43"/>
      <c r="L8" s="10" t="s">
        <v>6</v>
      </c>
    </row>
    <row r="9" spans="1:12" x14ac:dyDescent="0.25">
      <c r="A9" s="5" t="s">
        <v>12</v>
      </c>
      <c r="B9" s="11">
        <v>97</v>
      </c>
      <c r="C9" s="12">
        <f>B9/1906</f>
        <v>5.0891920251836309E-2</v>
      </c>
      <c r="D9" s="11">
        <v>111</v>
      </c>
      <c r="E9" s="12">
        <f>D9/2076</f>
        <v>5.346820809248555E-2</v>
      </c>
      <c r="F9" s="11">
        <v>106</v>
      </c>
      <c r="G9" s="12">
        <f>F9/2097</f>
        <v>5.0548402479732954E-2</v>
      </c>
      <c r="H9" s="11">
        <v>128</v>
      </c>
      <c r="I9" s="12">
        <f>H9/2386</f>
        <v>5.3646269907795474E-2</v>
      </c>
      <c r="J9" s="11">
        <v>168</v>
      </c>
      <c r="K9" s="12">
        <f>J9/2342</f>
        <v>7.1733561058923992E-2</v>
      </c>
      <c r="L9" s="12">
        <f t="shared" ref="L9:L18" si="7">(J9-B9)/B9</f>
        <v>0.73195876288659789</v>
      </c>
    </row>
    <row r="10" spans="1:12" x14ac:dyDescent="0.25">
      <c r="A10" s="5" t="s">
        <v>13</v>
      </c>
      <c r="B10" s="11">
        <v>6</v>
      </c>
      <c r="C10" s="12">
        <f t="shared" ref="C10:C35" si="8">B10/1906</f>
        <v>3.1479538300104933E-3</v>
      </c>
      <c r="D10" s="11">
        <v>5</v>
      </c>
      <c r="E10" s="12">
        <f t="shared" ref="E10:E35" si="9">D10/2076</f>
        <v>2.4084778420038534E-3</v>
      </c>
      <c r="F10" s="11">
        <v>13</v>
      </c>
      <c r="G10" s="12">
        <f t="shared" ref="G10:G35" si="10">F10/2097</f>
        <v>6.19933237958989E-3</v>
      </c>
      <c r="H10" s="11">
        <v>6</v>
      </c>
      <c r="I10" s="12">
        <f t="shared" ref="I10:I35" si="11">H10/2386</f>
        <v>2.5146689019279128E-3</v>
      </c>
      <c r="J10" s="11">
        <v>4</v>
      </c>
      <c r="K10" s="12">
        <f t="shared" ref="K10:K35" si="12">J10/2342</f>
        <v>1.7079419299743809E-3</v>
      </c>
      <c r="L10" s="12">
        <f t="shared" si="7"/>
        <v>-0.33333333333333331</v>
      </c>
    </row>
    <row r="11" spans="1:12" x14ac:dyDescent="0.25">
      <c r="A11" s="5" t="s">
        <v>15</v>
      </c>
      <c r="B11" s="11">
        <v>78</v>
      </c>
      <c r="C11" s="12">
        <f t="shared" si="8"/>
        <v>4.0923399790136414E-2</v>
      </c>
      <c r="D11" s="11">
        <v>72</v>
      </c>
      <c r="E11" s="12">
        <f t="shared" si="9"/>
        <v>3.4682080924855488E-2</v>
      </c>
      <c r="F11" s="11">
        <v>68</v>
      </c>
      <c r="G11" s="12">
        <f t="shared" si="10"/>
        <v>3.2427277062470193E-2</v>
      </c>
      <c r="H11" s="11">
        <v>72</v>
      </c>
      <c r="I11" s="12">
        <f t="shared" si="11"/>
        <v>3.0176026823134954E-2</v>
      </c>
      <c r="J11" s="11">
        <v>63</v>
      </c>
      <c r="K11" s="12">
        <f t="shared" si="12"/>
        <v>2.6900085397096499E-2</v>
      </c>
      <c r="L11" s="12">
        <f t="shared" si="7"/>
        <v>-0.19230769230769232</v>
      </c>
    </row>
    <row r="12" spans="1:12" x14ac:dyDescent="0.25">
      <c r="A12" s="5" t="s">
        <v>16</v>
      </c>
      <c r="B12" s="11">
        <v>43</v>
      </c>
      <c r="C12" s="12">
        <f t="shared" si="8"/>
        <v>2.2560335781741866E-2</v>
      </c>
      <c r="D12" s="11">
        <v>49</v>
      </c>
      <c r="E12" s="12">
        <f t="shared" si="9"/>
        <v>2.3603082851637765E-2</v>
      </c>
      <c r="F12" s="11">
        <v>48</v>
      </c>
      <c r="G12" s="12">
        <f t="shared" si="10"/>
        <v>2.2889842632331903E-2</v>
      </c>
      <c r="H12" s="11">
        <v>58</v>
      </c>
      <c r="I12" s="12">
        <f t="shared" si="11"/>
        <v>2.4308466051969825E-2</v>
      </c>
      <c r="J12" s="11">
        <v>65</v>
      </c>
      <c r="K12" s="12">
        <f t="shared" si="12"/>
        <v>2.7754056362083689E-2</v>
      </c>
      <c r="L12" s="12">
        <f t="shared" si="7"/>
        <v>0.51162790697674421</v>
      </c>
    </row>
    <row r="13" spans="1:12" x14ac:dyDescent="0.25">
      <c r="A13" s="5" t="s">
        <v>17</v>
      </c>
      <c r="B13" s="11">
        <v>651</v>
      </c>
      <c r="C13" s="12">
        <f t="shared" si="8"/>
        <v>0.34155299055613852</v>
      </c>
      <c r="D13" s="11">
        <v>745</v>
      </c>
      <c r="E13" s="12">
        <f t="shared" si="9"/>
        <v>0.35886319845857417</v>
      </c>
      <c r="F13" s="11">
        <v>762</v>
      </c>
      <c r="G13" s="12">
        <f t="shared" si="10"/>
        <v>0.36337625178826893</v>
      </c>
      <c r="H13" s="11">
        <v>817</v>
      </c>
      <c r="I13" s="12">
        <f t="shared" si="11"/>
        <v>0.34241408214585078</v>
      </c>
      <c r="J13" s="11">
        <v>838</v>
      </c>
      <c r="K13" s="12">
        <f t="shared" si="12"/>
        <v>0.35781383432963282</v>
      </c>
      <c r="L13" s="12">
        <f t="shared" si="7"/>
        <v>0.28725038402457759</v>
      </c>
    </row>
    <row r="14" spans="1:12" x14ac:dyDescent="0.25">
      <c r="A14" s="5" t="s">
        <v>18</v>
      </c>
      <c r="B14" s="11">
        <v>11</v>
      </c>
      <c r="C14" s="12">
        <f t="shared" si="8"/>
        <v>5.7712486883525708E-3</v>
      </c>
      <c r="D14" s="11">
        <v>8</v>
      </c>
      <c r="E14" s="12">
        <f t="shared" si="9"/>
        <v>3.8535645472061657E-3</v>
      </c>
      <c r="F14" s="11">
        <v>12</v>
      </c>
      <c r="G14" s="12">
        <f t="shared" si="10"/>
        <v>5.7224606580829757E-3</v>
      </c>
      <c r="H14" s="11">
        <v>6</v>
      </c>
      <c r="I14" s="12">
        <f t="shared" si="11"/>
        <v>2.5146689019279128E-3</v>
      </c>
      <c r="J14" s="11">
        <v>6</v>
      </c>
      <c r="K14" s="12">
        <f t="shared" si="12"/>
        <v>2.5619128949615714E-3</v>
      </c>
      <c r="L14" s="12">
        <f t="shared" si="7"/>
        <v>-0.45454545454545453</v>
      </c>
    </row>
    <row r="15" spans="1:12" x14ac:dyDescent="0.25">
      <c r="A15" s="5" t="s">
        <v>19</v>
      </c>
      <c r="B15" s="11">
        <v>825</v>
      </c>
      <c r="C15" s="12">
        <f t="shared" si="8"/>
        <v>0.43284365162644284</v>
      </c>
      <c r="D15" s="11">
        <v>911</v>
      </c>
      <c r="E15" s="12">
        <f t="shared" si="9"/>
        <v>0.43882466281310212</v>
      </c>
      <c r="F15" s="11">
        <v>908</v>
      </c>
      <c r="G15" s="12">
        <f t="shared" si="10"/>
        <v>0.4329995231282785</v>
      </c>
      <c r="H15" s="11">
        <v>1098</v>
      </c>
      <c r="I15" s="12">
        <f t="shared" si="11"/>
        <v>0.46018440905280805</v>
      </c>
      <c r="J15" s="11">
        <v>1038</v>
      </c>
      <c r="K15" s="12">
        <f t="shared" si="12"/>
        <v>0.44321093082835183</v>
      </c>
      <c r="L15" s="12">
        <f t="shared" si="7"/>
        <v>0.25818181818181818</v>
      </c>
    </row>
    <row r="16" spans="1:12" x14ac:dyDescent="0.25">
      <c r="A16" s="5" t="s">
        <v>20</v>
      </c>
      <c r="B16" s="11">
        <v>135</v>
      </c>
      <c r="C16" s="12">
        <f t="shared" si="8"/>
        <v>7.0828961175236099E-2</v>
      </c>
      <c r="D16" s="11">
        <v>133</v>
      </c>
      <c r="E16" s="12">
        <f t="shared" si="9"/>
        <v>6.4065510597302505E-2</v>
      </c>
      <c r="F16" s="11">
        <v>153</v>
      </c>
      <c r="G16" s="12">
        <f t="shared" si="10"/>
        <v>7.2961373390557943E-2</v>
      </c>
      <c r="H16" s="11">
        <v>178</v>
      </c>
      <c r="I16" s="12">
        <f t="shared" si="11"/>
        <v>7.4601844090528086E-2</v>
      </c>
      <c r="J16" s="11">
        <v>143</v>
      </c>
      <c r="K16" s="12">
        <f t="shared" si="12"/>
        <v>6.1058923996584115E-2</v>
      </c>
      <c r="L16" s="12">
        <f t="shared" si="7"/>
        <v>5.9259259259259262E-2</v>
      </c>
    </row>
    <row r="17" spans="1:12" x14ac:dyDescent="0.25">
      <c r="A17" s="5" t="s">
        <v>21</v>
      </c>
      <c r="B17" s="11">
        <v>60</v>
      </c>
      <c r="C17" s="12">
        <f t="shared" si="8"/>
        <v>3.1479538300104928E-2</v>
      </c>
      <c r="D17" s="11">
        <v>42</v>
      </c>
      <c r="E17" s="12">
        <f t="shared" si="9"/>
        <v>2.023121387283237E-2</v>
      </c>
      <c r="F17" s="11">
        <v>27</v>
      </c>
      <c r="G17" s="12">
        <f t="shared" si="10"/>
        <v>1.2875536480686695E-2</v>
      </c>
      <c r="H17" s="11">
        <v>23</v>
      </c>
      <c r="I17" s="12">
        <f t="shared" si="11"/>
        <v>9.6395641240569988E-3</v>
      </c>
      <c r="J17" s="11">
        <v>17</v>
      </c>
      <c r="K17" s="12">
        <f t="shared" si="12"/>
        <v>7.2587532023911184E-3</v>
      </c>
      <c r="L17" s="12">
        <f t="shared" si="7"/>
        <v>-0.71666666666666667</v>
      </c>
    </row>
    <row r="18" spans="1:12" s="59" customFormat="1" x14ac:dyDescent="0.25">
      <c r="A18" s="6" t="s">
        <v>10</v>
      </c>
      <c r="B18" s="13">
        <f>SUM(B9:B17)</f>
        <v>1906</v>
      </c>
      <c r="C18" s="14">
        <f t="shared" si="8"/>
        <v>1</v>
      </c>
      <c r="D18" s="13">
        <f t="shared" ref="D18:J18" si="13">SUM(D9:D17)</f>
        <v>2076</v>
      </c>
      <c r="E18" s="14">
        <f t="shared" si="9"/>
        <v>1</v>
      </c>
      <c r="F18" s="13">
        <f t="shared" si="13"/>
        <v>2097</v>
      </c>
      <c r="G18" s="14">
        <f t="shared" si="10"/>
        <v>1</v>
      </c>
      <c r="H18" s="13">
        <f t="shared" si="13"/>
        <v>2386</v>
      </c>
      <c r="I18" s="14">
        <f t="shared" si="11"/>
        <v>1</v>
      </c>
      <c r="J18" s="13">
        <f t="shared" si="13"/>
        <v>2342</v>
      </c>
      <c r="K18" s="14">
        <f t="shared" si="12"/>
        <v>1</v>
      </c>
      <c r="L18" s="14">
        <f t="shared" si="7"/>
        <v>0.22875131164742918</v>
      </c>
    </row>
    <row r="19" spans="1:12" ht="30" x14ac:dyDescent="0.25">
      <c r="A19" s="4" t="s">
        <v>22</v>
      </c>
      <c r="B19" s="43" t="s">
        <v>1</v>
      </c>
      <c r="C19" s="43"/>
      <c r="D19" s="43" t="s">
        <v>2</v>
      </c>
      <c r="E19" s="43"/>
      <c r="F19" s="43" t="s">
        <v>3</v>
      </c>
      <c r="G19" s="43"/>
      <c r="H19" s="43" t="s">
        <v>4</v>
      </c>
      <c r="I19" s="43"/>
      <c r="J19" s="43" t="s">
        <v>5</v>
      </c>
      <c r="K19" s="43"/>
      <c r="L19" s="10" t="s">
        <v>6</v>
      </c>
    </row>
    <row r="20" spans="1:12" x14ac:dyDescent="0.25">
      <c r="A20" s="5" t="s">
        <v>23</v>
      </c>
      <c r="B20" s="11">
        <v>641</v>
      </c>
      <c r="C20" s="12">
        <f t="shared" si="8"/>
        <v>0.33630640083945434</v>
      </c>
      <c r="D20" s="11">
        <v>815</v>
      </c>
      <c r="E20" s="12">
        <f t="shared" si="9"/>
        <v>0.39258188824662815</v>
      </c>
      <c r="F20" s="11">
        <v>731</v>
      </c>
      <c r="G20" s="12">
        <f t="shared" si="10"/>
        <v>0.3485932284215546</v>
      </c>
      <c r="H20" s="11">
        <v>830</v>
      </c>
      <c r="I20" s="12">
        <f t="shared" si="11"/>
        <v>0.34786253143336127</v>
      </c>
      <c r="J20" s="11">
        <v>922</v>
      </c>
      <c r="K20" s="12">
        <f t="shared" si="12"/>
        <v>0.39368061485909478</v>
      </c>
      <c r="L20" s="12">
        <f t="shared" ref="L20:L24" si="14">(J20-B20)/B20</f>
        <v>0.43837753510140404</v>
      </c>
    </row>
    <row r="21" spans="1:12" x14ac:dyDescent="0.25">
      <c r="A21" s="5" t="s">
        <v>24</v>
      </c>
      <c r="B21" s="11">
        <v>676</v>
      </c>
      <c r="C21" s="12">
        <f t="shared" si="8"/>
        <v>0.35466946484784889</v>
      </c>
      <c r="D21" s="11">
        <v>699</v>
      </c>
      <c r="E21" s="12">
        <f t="shared" si="9"/>
        <v>0.33670520231213874</v>
      </c>
      <c r="F21" s="11">
        <v>740</v>
      </c>
      <c r="G21" s="12">
        <f t="shared" si="10"/>
        <v>0.35288507391511681</v>
      </c>
      <c r="H21" s="11">
        <v>864</v>
      </c>
      <c r="I21" s="12">
        <f t="shared" si="11"/>
        <v>0.36211232187761944</v>
      </c>
      <c r="J21" s="11">
        <v>835</v>
      </c>
      <c r="K21" s="12">
        <f t="shared" si="12"/>
        <v>0.35653287788215199</v>
      </c>
      <c r="L21" s="12">
        <f t="shared" si="14"/>
        <v>0.23520710059171598</v>
      </c>
    </row>
    <row r="22" spans="1:12" x14ac:dyDescent="0.25">
      <c r="A22" s="5" t="s">
        <v>25</v>
      </c>
      <c r="B22" s="11">
        <v>377</v>
      </c>
      <c r="C22" s="12">
        <f t="shared" si="8"/>
        <v>0.19779643231899266</v>
      </c>
      <c r="D22" s="11">
        <v>358</v>
      </c>
      <c r="E22" s="12">
        <f t="shared" si="9"/>
        <v>0.1724470134874759</v>
      </c>
      <c r="F22" s="11">
        <v>417</v>
      </c>
      <c r="G22" s="12">
        <f t="shared" si="10"/>
        <v>0.19885550786838341</v>
      </c>
      <c r="H22" s="11">
        <v>469</v>
      </c>
      <c r="I22" s="12">
        <f t="shared" si="11"/>
        <v>0.19656328583403185</v>
      </c>
      <c r="J22" s="11">
        <v>417</v>
      </c>
      <c r="K22" s="12">
        <f t="shared" si="12"/>
        <v>0.1780529461998292</v>
      </c>
      <c r="L22" s="12">
        <f t="shared" si="14"/>
        <v>0.10610079575596817</v>
      </c>
    </row>
    <row r="23" spans="1:12" x14ac:dyDescent="0.25">
      <c r="A23" s="5" t="s">
        <v>26</v>
      </c>
      <c r="B23" s="11">
        <v>212</v>
      </c>
      <c r="C23" s="12">
        <f t="shared" si="8"/>
        <v>0.11122770199370409</v>
      </c>
      <c r="D23" s="11">
        <v>204</v>
      </c>
      <c r="E23" s="12">
        <f t="shared" si="9"/>
        <v>9.8265895953757232E-2</v>
      </c>
      <c r="F23" s="11">
        <v>209</v>
      </c>
      <c r="G23" s="12">
        <f t="shared" si="10"/>
        <v>9.9666189794945154E-2</v>
      </c>
      <c r="H23" s="11">
        <v>223</v>
      </c>
      <c r="I23" s="12">
        <f t="shared" si="11"/>
        <v>9.3461860854987422E-2</v>
      </c>
      <c r="J23" s="11">
        <v>168</v>
      </c>
      <c r="K23" s="12">
        <f t="shared" si="12"/>
        <v>7.1733561058923992E-2</v>
      </c>
      <c r="L23" s="12">
        <f t="shared" si="14"/>
        <v>-0.20754716981132076</v>
      </c>
    </row>
    <row r="24" spans="1:12" s="59" customFormat="1" x14ac:dyDescent="0.25">
      <c r="A24" s="6" t="s">
        <v>10</v>
      </c>
      <c r="B24" s="13">
        <f>SUM(B20:B23)</f>
        <v>1906</v>
      </c>
      <c r="C24" s="14">
        <f t="shared" si="8"/>
        <v>1</v>
      </c>
      <c r="D24" s="13">
        <f t="shared" ref="D24:J24" si="15">SUM(D20:D23)</f>
        <v>2076</v>
      </c>
      <c r="E24" s="14">
        <f t="shared" si="9"/>
        <v>1</v>
      </c>
      <c r="F24" s="13">
        <f t="shared" si="15"/>
        <v>2097</v>
      </c>
      <c r="G24" s="14">
        <f t="shared" si="10"/>
        <v>1</v>
      </c>
      <c r="H24" s="13">
        <f t="shared" si="15"/>
        <v>2386</v>
      </c>
      <c r="I24" s="14">
        <f t="shared" si="11"/>
        <v>1</v>
      </c>
      <c r="J24" s="13">
        <f t="shared" si="15"/>
        <v>2342</v>
      </c>
      <c r="K24" s="14">
        <f t="shared" si="12"/>
        <v>1</v>
      </c>
      <c r="L24" s="14">
        <f t="shared" si="14"/>
        <v>0.22875131164742918</v>
      </c>
    </row>
    <row r="25" spans="1:12" ht="30" x14ac:dyDescent="0.25">
      <c r="A25" s="7" t="s">
        <v>27</v>
      </c>
      <c r="B25" s="43" t="s">
        <v>1</v>
      </c>
      <c r="C25" s="43"/>
      <c r="D25" s="43" t="s">
        <v>2</v>
      </c>
      <c r="E25" s="43"/>
      <c r="F25" s="43" t="s">
        <v>3</v>
      </c>
      <c r="G25" s="43"/>
      <c r="H25" s="43" t="s">
        <v>4</v>
      </c>
      <c r="I25" s="43"/>
      <c r="J25" s="43" t="s">
        <v>5</v>
      </c>
      <c r="K25" s="43"/>
      <c r="L25" s="10" t="s">
        <v>6</v>
      </c>
    </row>
    <row r="26" spans="1:12" x14ac:dyDescent="0.25">
      <c r="A26" s="5" t="s">
        <v>28</v>
      </c>
      <c r="B26" s="11">
        <v>941</v>
      </c>
      <c r="C26" s="12">
        <f t="shared" si="8"/>
        <v>0.49370409233997903</v>
      </c>
      <c r="D26" s="11">
        <v>1127</v>
      </c>
      <c r="E26" s="12">
        <f t="shared" si="9"/>
        <v>0.5428709055876686</v>
      </c>
      <c r="F26" s="11">
        <v>1138</v>
      </c>
      <c r="G26" s="12">
        <f t="shared" si="10"/>
        <v>0.54268001907486885</v>
      </c>
      <c r="H26" s="11">
        <v>1416</v>
      </c>
      <c r="I26" s="12">
        <f t="shared" si="11"/>
        <v>0.59346186085498742</v>
      </c>
      <c r="J26" s="11">
        <v>1440</v>
      </c>
      <c r="K26" s="12">
        <f t="shared" si="12"/>
        <v>0.61485909479077716</v>
      </c>
      <c r="L26" s="12">
        <f t="shared" ref="L26:L31" si="16">(J26-B26)/B26</f>
        <v>0.53028692879914985</v>
      </c>
    </row>
    <row r="27" spans="1:12" x14ac:dyDescent="0.25">
      <c r="A27" s="5" t="s">
        <v>29</v>
      </c>
      <c r="B27" s="11">
        <v>360</v>
      </c>
      <c r="C27" s="12">
        <f t="shared" si="8"/>
        <v>0.1888772298006296</v>
      </c>
      <c r="D27" s="11">
        <v>383</v>
      </c>
      <c r="E27" s="12">
        <f t="shared" si="9"/>
        <v>0.18448940269749517</v>
      </c>
      <c r="F27" s="11">
        <v>363</v>
      </c>
      <c r="G27" s="12">
        <f t="shared" si="10"/>
        <v>0.17310443490701002</v>
      </c>
      <c r="H27" s="11">
        <v>430</v>
      </c>
      <c r="I27" s="12">
        <f t="shared" si="11"/>
        <v>0.18021793797150043</v>
      </c>
      <c r="J27" s="11">
        <v>428</v>
      </c>
      <c r="K27" s="12">
        <f t="shared" si="12"/>
        <v>0.18274978650725876</v>
      </c>
      <c r="L27" s="12">
        <f t="shared" si="16"/>
        <v>0.18888888888888888</v>
      </c>
    </row>
    <row r="28" spans="1:12" x14ac:dyDescent="0.25">
      <c r="A28" s="5" t="s">
        <v>30</v>
      </c>
      <c r="B28" s="11">
        <v>264</v>
      </c>
      <c r="C28" s="12">
        <f t="shared" si="8"/>
        <v>0.13850996852046171</v>
      </c>
      <c r="D28" s="11">
        <v>239</v>
      </c>
      <c r="E28" s="12">
        <f t="shared" si="9"/>
        <v>0.11512524084778419</v>
      </c>
      <c r="F28" s="11">
        <v>288</v>
      </c>
      <c r="G28" s="12">
        <f t="shared" si="10"/>
        <v>0.13733905579399142</v>
      </c>
      <c r="H28" s="11">
        <v>317</v>
      </c>
      <c r="I28" s="12">
        <f t="shared" si="11"/>
        <v>0.13285834031852473</v>
      </c>
      <c r="J28" s="11">
        <v>240</v>
      </c>
      <c r="K28" s="12">
        <f t="shared" si="12"/>
        <v>0.10247651579846286</v>
      </c>
      <c r="L28" s="12">
        <f t="shared" si="16"/>
        <v>-9.0909090909090912E-2</v>
      </c>
    </row>
    <row r="29" spans="1:12" x14ac:dyDescent="0.25">
      <c r="A29" s="5" t="s">
        <v>31</v>
      </c>
      <c r="B29" s="11">
        <v>26</v>
      </c>
      <c r="C29" s="12">
        <f t="shared" si="8"/>
        <v>1.3641133263378805E-2</v>
      </c>
      <c r="D29" s="11">
        <v>27</v>
      </c>
      <c r="E29" s="12">
        <f t="shared" si="9"/>
        <v>1.300578034682081E-2</v>
      </c>
      <c r="F29" s="11">
        <v>29</v>
      </c>
      <c r="G29" s="12">
        <f t="shared" si="10"/>
        <v>1.3829279923700524E-2</v>
      </c>
      <c r="H29" s="11">
        <v>22</v>
      </c>
      <c r="I29" s="12">
        <f t="shared" si="11"/>
        <v>9.2204526404023462E-3</v>
      </c>
      <c r="J29" s="11">
        <v>18</v>
      </c>
      <c r="K29" s="12">
        <f t="shared" si="12"/>
        <v>7.6857386848847142E-3</v>
      </c>
      <c r="L29" s="12">
        <f t="shared" si="16"/>
        <v>-0.30769230769230771</v>
      </c>
    </row>
    <row r="30" spans="1:12" x14ac:dyDescent="0.25">
      <c r="A30" s="5" t="s">
        <v>32</v>
      </c>
      <c r="B30" s="11">
        <v>315</v>
      </c>
      <c r="C30" s="12">
        <f t="shared" si="8"/>
        <v>0.1652675760755509</v>
      </c>
      <c r="D30" s="11">
        <v>300</v>
      </c>
      <c r="E30" s="12">
        <f t="shared" si="9"/>
        <v>0.14450867052023122</v>
      </c>
      <c r="F30" s="11">
        <v>279</v>
      </c>
      <c r="G30" s="12">
        <f t="shared" si="10"/>
        <v>0.13304721030042918</v>
      </c>
      <c r="H30" s="11">
        <v>201</v>
      </c>
      <c r="I30" s="12">
        <f t="shared" si="11"/>
        <v>8.4241408214585076E-2</v>
      </c>
      <c r="J30" s="11">
        <v>216</v>
      </c>
      <c r="K30" s="12">
        <f t="shared" si="12"/>
        <v>9.2228864218616563E-2</v>
      </c>
      <c r="L30" s="12">
        <f t="shared" si="16"/>
        <v>-0.31428571428571428</v>
      </c>
    </row>
    <row r="31" spans="1:12" s="59" customFormat="1" x14ac:dyDescent="0.25">
      <c r="A31" s="6" t="s">
        <v>10</v>
      </c>
      <c r="B31" s="13">
        <f>SUM(B26:B30)</f>
        <v>1906</v>
      </c>
      <c r="C31" s="14">
        <f t="shared" si="8"/>
        <v>1</v>
      </c>
      <c r="D31" s="13">
        <f>SUM(D26:D30)</f>
        <v>2076</v>
      </c>
      <c r="E31" s="14">
        <f t="shared" si="9"/>
        <v>1</v>
      </c>
      <c r="F31" s="13">
        <f>SUM(F26:F30)</f>
        <v>2097</v>
      </c>
      <c r="G31" s="14">
        <f t="shared" si="10"/>
        <v>1</v>
      </c>
      <c r="H31" s="13">
        <f>SUM(H26:H30)</f>
        <v>2386</v>
      </c>
      <c r="I31" s="14">
        <f t="shared" si="11"/>
        <v>1</v>
      </c>
      <c r="J31" s="13">
        <f>SUM(J26:J30)</f>
        <v>2342</v>
      </c>
      <c r="K31" s="14">
        <f t="shared" si="12"/>
        <v>1</v>
      </c>
      <c r="L31" s="14">
        <f t="shared" si="16"/>
        <v>0.22875131164742918</v>
      </c>
    </row>
    <row r="32" spans="1:12" ht="30" x14ac:dyDescent="0.25">
      <c r="A32" s="4" t="s">
        <v>33</v>
      </c>
      <c r="B32" s="43" t="s">
        <v>1</v>
      </c>
      <c r="C32" s="43"/>
      <c r="D32" s="43" t="s">
        <v>2</v>
      </c>
      <c r="E32" s="43"/>
      <c r="F32" s="43" t="s">
        <v>3</v>
      </c>
      <c r="G32" s="43"/>
      <c r="H32" s="43" t="s">
        <v>4</v>
      </c>
      <c r="I32" s="43"/>
      <c r="J32" s="43" t="s">
        <v>5</v>
      </c>
      <c r="K32" s="43"/>
      <c r="L32" s="10" t="s">
        <v>6</v>
      </c>
    </row>
    <row r="33" spans="1:12" ht="30" x14ac:dyDescent="0.25">
      <c r="A33" s="8" t="s">
        <v>95</v>
      </c>
      <c r="B33" s="11">
        <v>1399</v>
      </c>
      <c r="C33" s="12">
        <f t="shared" si="8"/>
        <v>0.73399790136411336</v>
      </c>
      <c r="D33" s="11">
        <v>1546</v>
      </c>
      <c r="E33" s="12">
        <f t="shared" si="9"/>
        <v>0.74470134874759153</v>
      </c>
      <c r="F33" s="11">
        <v>1474</v>
      </c>
      <c r="G33" s="12">
        <f t="shared" si="10"/>
        <v>0.70290891750119222</v>
      </c>
      <c r="H33" s="11">
        <v>1680</v>
      </c>
      <c r="I33" s="12">
        <f t="shared" si="11"/>
        <v>0.70410729253981563</v>
      </c>
      <c r="J33" s="11">
        <v>1533</v>
      </c>
      <c r="K33" s="12">
        <f t="shared" si="12"/>
        <v>0.65456874466268145</v>
      </c>
      <c r="L33" s="12">
        <f t="shared" ref="L33:L35" si="17">(J33-B33)/B33</f>
        <v>9.5782701929949962E-2</v>
      </c>
    </row>
    <row r="34" spans="1:12" x14ac:dyDescent="0.25">
      <c r="A34" s="5" t="s">
        <v>34</v>
      </c>
      <c r="B34" s="11">
        <v>507</v>
      </c>
      <c r="C34" s="12">
        <f t="shared" si="8"/>
        <v>0.2660020986358867</v>
      </c>
      <c r="D34" s="11">
        <v>530</v>
      </c>
      <c r="E34" s="12">
        <f t="shared" si="9"/>
        <v>0.25529865125240847</v>
      </c>
      <c r="F34" s="11">
        <v>623</v>
      </c>
      <c r="G34" s="12">
        <f t="shared" si="10"/>
        <v>0.29709108249880783</v>
      </c>
      <c r="H34" s="11">
        <v>706</v>
      </c>
      <c r="I34" s="12">
        <f t="shared" si="11"/>
        <v>0.29589270746018442</v>
      </c>
      <c r="J34" s="11">
        <v>809</v>
      </c>
      <c r="K34" s="12">
        <f t="shared" si="12"/>
        <v>0.34543125533731855</v>
      </c>
      <c r="L34" s="12">
        <f t="shared" si="17"/>
        <v>0.5956607495069034</v>
      </c>
    </row>
    <row r="35" spans="1:12" s="59" customFormat="1" x14ac:dyDescent="0.25">
      <c r="A35" s="6" t="s">
        <v>10</v>
      </c>
      <c r="B35" s="13">
        <f>SUM(B33:B34)</f>
        <v>1906</v>
      </c>
      <c r="C35" s="14">
        <f t="shared" si="8"/>
        <v>1</v>
      </c>
      <c r="D35" s="13">
        <f t="shared" ref="D35:J35" si="18">SUM(D33:D34)</f>
        <v>2076</v>
      </c>
      <c r="E35" s="14">
        <f t="shared" si="9"/>
        <v>1</v>
      </c>
      <c r="F35" s="13">
        <f t="shared" si="18"/>
        <v>2097</v>
      </c>
      <c r="G35" s="14">
        <f t="shared" si="10"/>
        <v>1</v>
      </c>
      <c r="H35" s="13">
        <f t="shared" si="18"/>
        <v>2386</v>
      </c>
      <c r="I35" s="14">
        <f t="shared" si="11"/>
        <v>1</v>
      </c>
      <c r="J35" s="13">
        <f t="shared" si="18"/>
        <v>2342</v>
      </c>
      <c r="K35" s="14">
        <f t="shared" si="12"/>
        <v>1</v>
      </c>
      <c r="L35" s="14">
        <f t="shared" si="17"/>
        <v>0.22875131164742918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2017-2018</oddHeader>
    <oddFooter xml:space="preserve">&amp;CInstitutional Effectiveness, Success, and Equity Office (September 2017)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1"/>
  <sheetViews>
    <sheetView zoomScaleNormal="100" workbookViewId="0">
      <selection activeCell="B3" sqref="B3:H3"/>
    </sheetView>
  </sheetViews>
  <sheetFormatPr defaultRowHeight="15" x14ac:dyDescent="0.25"/>
  <cols>
    <col min="1" max="1" width="38.140625" style="9" customWidth="1"/>
    <col min="2" max="2" width="18.5703125" style="15" customWidth="1"/>
    <col min="3" max="4" width="13.140625" style="15" customWidth="1"/>
    <col min="5" max="5" width="13.140625" style="25" customWidth="1"/>
    <col min="6" max="6" width="13.140625" style="15" customWidth="1"/>
    <col min="7" max="7" width="13.140625" style="25" customWidth="1"/>
    <col min="8" max="8" width="13.140625" style="26" customWidth="1"/>
  </cols>
  <sheetData>
    <row r="1" spans="1:8" x14ac:dyDescent="0.25">
      <c r="A1" s="44" t="s">
        <v>40</v>
      </c>
      <c r="B1" s="44"/>
      <c r="C1" s="44"/>
      <c r="D1" s="44"/>
      <c r="E1" s="44"/>
      <c r="F1" s="44"/>
      <c r="G1" s="44"/>
      <c r="H1" s="44"/>
    </row>
    <row r="2" spans="1:8" x14ac:dyDescent="0.25">
      <c r="A2" s="49"/>
      <c r="B2" s="49"/>
      <c r="C2" s="49"/>
      <c r="D2" s="49"/>
      <c r="E2" s="49"/>
      <c r="F2" s="49"/>
      <c r="G2" s="49"/>
      <c r="H2" s="49"/>
    </row>
    <row r="3" spans="1:8" ht="30" x14ac:dyDescent="0.25">
      <c r="A3" s="16" t="s">
        <v>36</v>
      </c>
      <c r="B3" s="2" t="s">
        <v>37</v>
      </c>
      <c r="C3" s="18" t="s">
        <v>90</v>
      </c>
      <c r="D3" s="18" t="s">
        <v>91</v>
      </c>
      <c r="E3" s="19" t="s">
        <v>92</v>
      </c>
      <c r="F3" s="18" t="s">
        <v>93</v>
      </c>
      <c r="G3" s="19" t="s">
        <v>38</v>
      </c>
      <c r="H3" s="20" t="s">
        <v>94</v>
      </c>
    </row>
    <row r="4" spans="1:8" x14ac:dyDescent="0.25">
      <c r="A4" s="50" t="s">
        <v>41</v>
      </c>
      <c r="B4" s="3" t="s">
        <v>1</v>
      </c>
      <c r="C4" s="3">
        <v>1940</v>
      </c>
      <c r="D4" s="3">
        <v>1714</v>
      </c>
      <c r="E4" s="21">
        <v>0.89157733920516757</v>
      </c>
      <c r="F4" s="3">
        <v>1298</v>
      </c>
      <c r="G4" s="21">
        <v>0.69576097121703862</v>
      </c>
      <c r="H4" s="22" t="s">
        <v>14</v>
      </c>
    </row>
    <row r="5" spans="1:8" x14ac:dyDescent="0.25">
      <c r="A5" s="51"/>
      <c r="B5" s="3" t="s">
        <v>2</v>
      </c>
      <c r="C5" s="11">
        <v>2109</v>
      </c>
      <c r="D5" s="11">
        <v>1812</v>
      </c>
      <c r="E5" s="23">
        <v>0.88619801100003004</v>
      </c>
      <c r="F5" s="11">
        <v>1347</v>
      </c>
      <c r="G5" s="23">
        <v>0.68402369204270741</v>
      </c>
      <c r="H5" s="24" t="s">
        <v>14</v>
      </c>
    </row>
    <row r="6" spans="1:8" x14ac:dyDescent="0.25">
      <c r="A6" s="51"/>
      <c r="B6" s="3" t="s">
        <v>3</v>
      </c>
      <c r="C6" s="11">
        <v>2134</v>
      </c>
      <c r="D6" s="11">
        <v>1859</v>
      </c>
      <c r="E6" s="23">
        <v>0.873281234512714</v>
      </c>
      <c r="F6" s="11">
        <v>1419</v>
      </c>
      <c r="G6" s="23">
        <v>0.68921993993584185</v>
      </c>
      <c r="H6" s="24" t="s">
        <v>14</v>
      </c>
    </row>
    <row r="7" spans="1:8" x14ac:dyDescent="0.25">
      <c r="A7" s="51"/>
      <c r="B7" s="3" t="s">
        <v>4</v>
      </c>
      <c r="C7" s="11">
        <v>2433</v>
      </c>
      <c r="D7" s="11">
        <v>2086</v>
      </c>
      <c r="E7" s="23">
        <v>0.86472137547877836</v>
      </c>
      <c r="F7" s="11">
        <v>1629</v>
      </c>
      <c r="G7" s="23">
        <v>0.68639374644038575</v>
      </c>
      <c r="H7" s="24" t="s">
        <v>14</v>
      </c>
    </row>
    <row r="8" spans="1:8" x14ac:dyDescent="0.25">
      <c r="A8" s="52"/>
      <c r="B8" s="3" t="s">
        <v>5</v>
      </c>
      <c r="C8" s="11">
        <v>2950</v>
      </c>
      <c r="D8" s="11">
        <v>2525</v>
      </c>
      <c r="E8" s="23">
        <v>0.87364040722609004</v>
      </c>
      <c r="F8" s="11">
        <v>1949</v>
      </c>
      <c r="G8" s="23">
        <v>0.69835814412086783</v>
      </c>
      <c r="H8" s="24" t="s">
        <v>14</v>
      </c>
    </row>
    <row r="10" spans="1:8" ht="30" x14ac:dyDescent="0.25">
      <c r="A10" s="4" t="s">
        <v>39</v>
      </c>
      <c r="B10" s="2" t="s">
        <v>37</v>
      </c>
      <c r="C10" s="18" t="s">
        <v>90</v>
      </c>
      <c r="D10" s="18" t="s">
        <v>91</v>
      </c>
      <c r="E10" s="19" t="s">
        <v>92</v>
      </c>
      <c r="F10" s="18" t="s">
        <v>93</v>
      </c>
      <c r="G10" s="19" t="s">
        <v>38</v>
      </c>
      <c r="H10" s="20" t="s">
        <v>94</v>
      </c>
    </row>
    <row r="11" spans="1:8" x14ac:dyDescent="0.25">
      <c r="A11" s="47" t="s">
        <v>42</v>
      </c>
      <c r="B11" s="3" t="s">
        <v>1</v>
      </c>
      <c r="C11" s="11" t="s">
        <v>14</v>
      </c>
      <c r="D11" s="11" t="s">
        <v>14</v>
      </c>
      <c r="E11" s="23" t="s">
        <v>14</v>
      </c>
      <c r="F11" s="11" t="s">
        <v>14</v>
      </c>
      <c r="G11" s="23" t="s">
        <v>14</v>
      </c>
      <c r="H11" s="24" t="s">
        <v>14</v>
      </c>
    </row>
    <row r="12" spans="1:8" x14ac:dyDescent="0.25">
      <c r="A12" s="47"/>
      <c r="B12" s="3" t="s">
        <v>2</v>
      </c>
      <c r="C12" s="11" t="s">
        <v>14</v>
      </c>
      <c r="D12" s="11" t="s">
        <v>14</v>
      </c>
      <c r="E12" s="23" t="s">
        <v>14</v>
      </c>
      <c r="F12" s="11" t="s">
        <v>14</v>
      </c>
      <c r="G12" s="23" t="s">
        <v>14</v>
      </c>
      <c r="H12" s="24" t="s">
        <v>14</v>
      </c>
    </row>
    <row r="13" spans="1:8" x14ac:dyDescent="0.25">
      <c r="A13" s="47"/>
      <c r="B13" s="3" t="s">
        <v>3</v>
      </c>
      <c r="C13" s="11" t="s">
        <v>14</v>
      </c>
      <c r="D13" s="11" t="s">
        <v>14</v>
      </c>
      <c r="E13" s="23" t="s">
        <v>14</v>
      </c>
      <c r="F13" s="11" t="s">
        <v>14</v>
      </c>
      <c r="G13" s="23" t="s">
        <v>14</v>
      </c>
      <c r="H13" s="24" t="s">
        <v>14</v>
      </c>
    </row>
    <row r="14" spans="1:8" x14ac:dyDescent="0.25">
      <c r="A14" s="47"/>
      <c r="B14" s="3" t="s">
        <v>4</v>
      </c>
      <c r="C14" s="11" t="s">
        <v>14</v>
      </c>
      <c r="D14" s="11" t="s">
        <v>14</v>
      </c>
      <c r="E14" s="23" t="s">
        <v>14</v>
      </c>
      <c r="F14" s="11" t="s">
        <v>14</v>
      </c>
      <c r="G14" s="23" t="s">
        <v>14</v>
      </c>
      <c r="H14" s="24" t="s">
        <v>14</v>
      </c>
    </row>
    <row r="15" spans="1:8" x14ac:dyDescent="0.25">
      <c r="A15" s="47"/>
      <c r="B15" s="3" t="s">
        <v>5</v>
      </c>
      <c r="C15" s="11">
        <v>297</v>
      </c>
      <c r="D15" s="11">
        <v>239</v>
      </c>
      <c r="E15" s="23">
        <v>0.80471380471380471</v>
      </c>
      <c r="F15" s="11">
        <v>164</v>
      </c>
      <c r="G15" s="23">
        <v>0.55218855218855223</v>
      </c>
      <c r="H15" s="24" t="s">
        <v>14</v>
      </c>
    </row>
    <row r="16" spans="1:8" ht="30" x14ac:dyDescent="0.25">
      <c r="A16" s="17"/>
      <c r="B16" s="2" t="s">
        <v>37</v>
      </c>
      <c r="C16" s="18" t="s">
        <v>90</v>
      </c>
      <c r="D16" s="18" t="s">
        <v>91</v>
      </c>
      <c r="E16" s="19" t="s">
        <v>92</v>
      </c>
      <c r="F16" s="18" t="s">
        <v>93</v>
      </c>
      <c r="G16" s="19" t="s">
        <v>38</v>
      </c>
      <c r="H16" s="20" t="s">
        <v>94</v>
      </c>
    </row>
    <row r="17" spans="1:8" x14ac:dyDescent="0.25">
      <c r="A17" s="47" t="s">
        <v>43</v>
      </c>
      <c r="B17" s="3" t="s">
        <v>1</v>
      </c>
      <c r="C17" s="11" t="s">
        <v>14</v>
      </c>
      <c r="D17" s="11" t="s">
        <v>14</v>
      </c>
      <c r="E17" s="23" t="s">
        <v>14</v>
      </c>
      <c r="F17" s="11" t="s">
        <v>14</v>
      </c>
      <c r="G17" s="23" t="s">
        <v>14</v>
      </c>
      <c r="H17" s="24" t="s">
        <v>14</v>
      </c>
    </row>
    <row r="18" spans="1:8" x14ac:dyDescent="0.25">
      <c r="A18" s="47"/>
      <c r="B18" s="3" t="s">
        <v>2</v>
      </c>
      <c r="C18" s="11" t="s">
        <v>14</v>
      </c>
      <c r="D18" s="11" t="s">
        <v>14</v>
      </c>
      <c r="E18" s="23" t="s">
        <v>14</v>
      </c>
      <c r="F18" s="11" t="s">
        <v>14</v>
      </c>
      <c r="G18" s="23" t="s">
        <v>14</v>
      </c>
      <c r="H18" s="24" t="s">
        <v>14</v>
      </c>
    </row>
    <row r="19" spans="1:8" x14ac:dyDescent="0.25">
      <c r="A19" s="47"/>
      <c r="B19" s="3" t="s">
        <v>3</v>
      </c>
      <c r="C19" s="11" t="s">
        <v>14</v>
      </c>
      <c r="D19" s="11" t="s">
        <v>14</v>
      </c>
      <c r="E19" s="23" t="s">
        <v>14</v>
      </c>
      <c r="F19" s="11" t="s">
        <v>14</v>
      </c>
      <c r="G19" s="23" t="s">
        <v>14</v>
      </c>
      <c r="H19" s="24" t="s">
        <v>14</v>
      </c>
    </row>
    <row r="20" spans="1:8" x14ac:dyDescent="0.25">
      <c r="A20" s="47"/>
      <c r="B20" s="3" t="s">
        <v>4</v>
      </c>
      <c r="C20" s="11" t="s">
        <v>14</v>
      </c>
      <c r="D20" s="11" t="s">
        <v>14</v>
      </c>
      <c r="E20" s="23" t="s">
        <v>14</v>
      </c>
      <c r="F20" s="11" t="s">
        <v>14</v>
      </c>
      <c r="G20" s="23" t="s">
        <v>14</v>
      </c>
      <c r="H20" s="24" t="s">
        <v>14</v>
      </c>
    </row>
    <row r="21" spans="1:8" x14ac:dyDescent="0.25">
      <c r="A21" s="47"/>
      <c r="B21" s="3" t="s">
        <v>5</v>
      </c>
      <c r="C21" s="11">
        <v>273</v>
      </c>
      <c r="D21" s="11">
        <v>247</v>
      </c>
      <c r="E21" s="23">
        <v>0.90476190476190477</v>
      </c>
      <c r="F21" s="11">
        <v>195</v>
      </c>
      <c r="G21" s="23">
        <v>0.7142857142857143</v>
      </c>
      <c r="H21" s="24" t="s">
        <v>14</v>
      </c>
    </row>
    <row r="22" spans="1:8" ht="30" x14ac:dyDescent="0.25">
      <c r="A22" s="17"/>
      <c r="B22" s="2" t="s">
        <v>37</v>
      </c>
      <c r="C22" s="18" t="s">
        <v>90</v>
      </c>
      <c r="D22" s="18" t="s">
        <v>91</v>
      </c>
      <c r="E22" s="19" t="s">
        <v>92</v>
      </c>
      <c r="F22" s="18" t="s">
        <v>93</v>
      </c>
      <c r="G22" s="19" t="s">
        <v>38</v>
      </c>
      <c r="H22" s="20" t="s">
        <v>94</v>
      </c>
    </row>
    <row r="23" spans="1:8" x14ac:dyDescent="0.25">
      <c r="A23" s="47" t="s">
        <v>44</v>
      </c>
      <c r="B23" s="3" t="s">
        <v>1</v>
      </c>
      <c r="C23" s="11" t="s">
        <v>14</v>
      </c>
      <c r="D23" s="11" t="s">
        <v>14</v>
      </c>
      <c r="E23" s="23" t="s">
        <v>14</v>
      </c>
      <c r="F23" s="11" t="s">
        <v>14</v>
      </c>
      <c r="G23" s="23" t="s">
        <v>14</v>
      </c>
      <c r="H23" s="24" t="s">
        <v>14</v>
      </c>
    </row>
    <row r="24" spans="1:8" x14ac:dyDescent="0.25">
      <c r="A24" s="47"/>
      <c r="B24" s="3" t="s">
        <v>2</v>
      </c>
      <c r="C24" s="11" t="s">
        <v>14</v>
      </c>
      <c r="D24" s="11" t="s">
        <v>14</v>
      </c>
      <c r="E24" s="23" t="s">
        <v>14</v>
      </c>
      <c r="F24" s="11" t="s">
        <v>14</v>
      </c>
      <c r="G24" s="23" t="s">
        <v>14</v>
      </c>
      <c r="H24" s="24" t="s">
        <v>14</v>
      </c>
    </row>
    <row r="25" spans="1:8" x14ac:dyDescent="0.25">
      <c r="A25" s="47"/>
      <c r="B25" s="3" t="s">
        <v>3</v>
      </c>
      <c r="C25" s="11" t="s">
        <v>14</v>
      </c>
      <c r="D25" s="11" t="s">
        <v>14</v>
      </c>
      <c r="E25" s="23" t="s">
        <v>14</v>
      </c>
      <c r="F25" s="11" t="s">
        <v>14</v>
      </c>
      <c r="G25" s="23" t="s">
        <v>14</v>
      </c>
      <c r="H25" s="24" t="s">
        <v>14</v>
      </c>
    </row>
    <row r="26" spans="1:8" x14ac:dyDescent="0.25">
      <c r="A26" s="47"/>
      <c r="B26" s="3" t="s">
        <v>4</v>
      </c>
      <c r="C26" s="3" t="s">
        <v>14</v>
      </c>
      <c r="D26" s="3" t="s">
        <v>14</v>
      </c>
      <c r="E26" s="23" t="s">
        <v>14</v>
      </c>
      <c r="F26" s="3" t="s">
        <v>14</v>
      </c>
      <c r="G26" s="23" t="s">
        <v>14</v>
      </c>
      <c r="H26" s="24" t="s">
        <v>14</v>
      </c>
    </row>
    <row r="27" spans="1:8" x14ac:dyDescent="0.25">
      <c r="A27" s="47"/>
      <c r="B27" s="3" t="s">
        <v>5</v>
      </c>
      <c r="C27" s="11">
        <v>18</v>
      </c>
      <c r="D27" s="11">
        <v>17</v>
      </c>
      <c r="E27" s="23">
        <v>0.94444444444444442</v>
      </c>
      <c r="F27" s="11">
        <v>16</v>
      </c>
      <c r="G27" s="23">
        <v>0.88888888888888884</v>
      </c>
      <c r="H27" s="24" t="s">
        <v>14</v>
      </c>
    </row>
    <row r="28" spans="1:8" ht="30" x14ac:dyDescent="0.25">
      <c r="A28" s="17"/>
      <c r="B28" s="2" t="s">
        <v>37</v>
      </c>
      <c r="C28" s="18" t="s">
        <v>90</v>
      </c>
      <c r="D28" s="18" t="s">
        <v>91</v>
      </c>
      <c r="E28" s="19" t="s">
        <v>92</v>
      </c>
      <c r="F28" s="18" t="s">
        <v>93</v>
      </c>
      <c r="G28" s="19" t="s">
        <v>38</v>
      </c>
      <c r="H28" s="20" t="s">
        <v>94</v>
      </c>
    </row>
    <row r="29" spans="1:8" x14ac:dyDescent="0.25">
      <c r="A29" s="48" t="s">
        <v>45</v>
      </c>
      <c r="B29" s="3" t="s">
        <v>1</v>
      </c>
      <c r="C29" s="11" t="s">
        <v>14</v>
      </c>
      <c r="D29" s="11" t="s">
        <v>14</v>
      </c>
      <c r="E29" s="23" t="s">
        <v>14</v>
      </c>
      <c r="F29" s="11" t="s">
        <v>14</v>
      </c>
      <c r="G29" s="23" t="s">
        <v>14</v>
      </c>
      <c r="H29" s="24" t="s">
        <v>14</v>
      </c>
    </row>
    <row r="30" spans="1:8" x14ac:dyDescent="0.25">
      <c r="A30" s="48"/>
      <c r="B30" s="3" t="s">
        <v>2</v>
      </c>
      <c r="C30" s="11" t="s">
        <v>14</v>
      </c>
      <c r="D30" s="11" t="s">
        <v>14</v>
      </c>
      <c r="E30" s="23" t="s">
        <v>14</v>
      </c>
      <c r="F30" s="11" t="s">
        <v>14</v>
      </c>
      <c r="G30" s="23" t="s">
        <v>14</v>
      </c>
      <c r="H30" s="24" t="s">
        <v>14</v>
      </c>
    </row>
    <row r="31" spans="1:8" x14ac:dyDescent="0.25">
      <c r="A31" s="48"/>
      <c r="B31" s="3" t="s">
        <v>3</v>
      </c>
      <c r="C31" s="11" t="s">
        <v>14</v>
      </c>
      <c r="D31" s="11" t="s">
        <v>14</v>
      </c>
      <c r="E31" s="23" t="s">
        <v>14</v>
      </c>
      <c r="F31" s="11" t="s">
        <v>14</v>
      </c>
      <c r="G31" s="23" t="s">
        <v>14</v>
      </c>
      <c r="H31" s="24" t="s">
        <v>14</v>
      </c>
    </row>
    <row r="32" spans="1:8" x14ac:dyDescent="0.25">
      <c r="A32" s="48"/>
      <c r="B32" s="3" t="s">
        <v>4</v>
      </c>
      <c r="C32" s="11" t="s">
        <v>14</v>
      </c>
      <c r="D32" s="11" t="s">
        <v>14</v>
      </c>
      <c r="E32" s="23" t="s">
        <v>14</v>
      </c>
      <c r="F32" s="11" t="s">
        <v>14</v>
      </c>
      <c r="G32" s="23" t="s">
        <v>14</v>
      </c>
      <c r="H32" s="24" t="s">
        <v>14</v>
      </c>
    </row>
    <row r="33" spans="1:8" x14ac:dyDescent="0.25">
      <c r="A33" s="48"/>
      <c r="B33" s="3" t="s">
        <v>5</v>
      </c>
      <c r="C33" s="11">
        <v>35</v>
      </c>
      <c r="D33" s="11">
        <v>28</v>
      </c>
      <c r="E33" s="23">
        <v>0.8</v>
      </c>
      <c r="F33" s="11">
        <v>16</v>
      </c>
      <c r="G33" s="23">
        <v>0.45714285714285713</v>
      </c>
      <c r="H33" s="24" t="s">
        <v>14</v>
      </c>
    </row>
    <row r="34" spans="1:8" ht="30" x14ac:dyDescent="0.25">
      <c r="A34" s="17"/>
      <c r="B34" s="2" t="s">
        <v>37</v>
      </c>
      <c r="C34" s="18" t="s">
        <v>90</v>
      </c>
      <c r="D34" s="18" t="s">
        <v>91</v>
      </c>
      <c r="E34" s="19" t="s">
        <v>92</v>
      </c>
      <c r="F34" s="18" t="s">
        <v>93</v>
      </c>
      <c r="G34" s="19" t="s">
        <v>38</v>
      </c>
      <c r="H34" s="20" t="s">
        <v>94</v>
      </c>
    </row>
    <row r="35" spans="1:8" x14ac:dyDescent="0.25">
      <c r="A35" s="48" t="s">
        <v>46</v>
      </c>
      <c r="B35" s="3" t="s">
        <v>1</v>
      </c>
      <c r="C35" s="11" t="s">
        <v>14</v>
      </c>
      <c r="D35" s="11" t="s">
        <v>14</v>
      </c>
      <c r="E35" s="23" t="s">
        <v>14</v>
      </c>
      <c r="F35" s="11" t="s">
        <v>14</v>
      </c>
      <c r="G35" s="23" t="s">
        <v>14</v>
      </c>
      <c r="H35" s="24" t="s">
        <v>14</v>
      </c>
    </row>
    <row r="36" spans="1:8" x14ac:dyDescent="0.25">
      <c r="A36" s="48"/>
      <c r="B36" s="3" t="s">
        <v>2</v>
      </c>
      <c r="C36" s="11" t="s">
        <v>14</v>
      </c>
      <c r="D36" s="11" t="s">
        <v>14</v>
      </c>
      <c r="E36" s="23" t="s">
        <v>14</v>
      </c>
      <c r="F36" s="11" t="s">
        <v>14</v>
      </c>
      <c r="G36" s="23" t="s">
        <v>14</v>
      </c>
      <c r="H36" s="24" t="s">
        <v>14</v>
      </c>
    </row>
    <row r="37" spans="1:8" x14ac:dyDescent="0.25">
      <c r="A37" s="48"/>
      <c r="B37" s="3" t="s">
        <v>3</v>
      </c>
      <c r="C37" s="11" t="s">
        <v>14</v>
      </c>
      <c r="D37" s="11" t="s">
        <v>14</v>
      </c>
      <c r="E37" s="23" t="s">
        <v>14</v>
      </c>
      <c r="F37" s="11" t="s">
        <v>14</v>
      </c>
      <c r="G37" s="23" t="s">
        <v>14</v>
      </c>
      <c r="H37" s="24" t="s">
        <v>14</v>
      </c>
    </row>
    <row r="38" spans="1:8" x14ac:dyDescent="0.25">
      <c r="A38" s="48"/>
      <c r="B38" s="3" t="s">
        <v>4</v>
      </c>
      <c r="C38" s="11" t="s">
        <v>14</v>
      </c>
      <c r="D38" s="11" t="s">
        <v>14</v>
      </c>
      <c r="E38" s="23" t="s">
        <v>14</v>
      </c>
      <c r="F38" s="11" t="s">
        <v>14</v>
      </c>
      <c r="G38" s="23" t="s">
        <v>14</v>
      </c>
      <c r="H38" s="24" t="s">
        <v>14</v>
      </c>
    </row>
    <row r="39" spans="1:8" x14ac:dyDescent="0.25">
      <c r="A39" s="48"/>
      <c r="B39" s="3" t="s">
        <v>5</v>
      </c>
      <c r="C39" s="11">
        <v>38</v>
      </c>
      <c r="D39" s="11">
        <v>36</v>
      </c>
      <c r="E39" s="23">
        <v>0.94736842105263153</v>
      </c>
      <c r="F39" s="11">
        <v>18</v>
      </c>
      <c r="G39" s="23">
        <v>0.47368421052631576</v>
      </c>
      <c r="H39" s="24" t="s">
        <v>14</v>
      </c>
    </row>
    <row r="40" spans="1:8" ht="30" x14ac:dyDescent="0.25">
      <c r="A40" s="17"/>
      <c r="B40" s="2" t="s">
        <v>37</v>
      </c>
      <c r="C40" s="18" t="s">
        <v>90</v>
      </c>
      <c r="D40" s="18" t="s">
        <v>91</v>
      </c>
      <c r="E40" s="19" t="s">
        <v>92</v>
      </c>
      <c r="F40" s="18" t="s">
        <v>93</v>
      </c>
      <c r="G40" s="19" t="s">
        <v>38</v>
      </c>
      <c r="H40" s="20" t="s">
        <v>94</v>
      </c>
    </row>
    <row r="41" spans="1:8" x14ac:dyDescent="0.25">
      <c r="A41" s="47" t="s">
        <v>47</v>
      </c>
      <c r="B41" s="3" t="s">
        <v>1</v>
      </c>
      <c r="C41" s="11">
        <v>109</v>
      </c>
      <c r="D41" s="11">
        <v>100</v>
      </c>
      <c r="E41" s="23">
        <v>0.91743119266055051</v>
      </c>
      <c r="F41" s="11">
        <v>73</v>
      </c>
      <c r="G41" s="23">
        <v>0.66972477064220182</v>
      </c>
      <c r="H41" s="24" t="s">
        <v>14</v>
      </c>
    </row>
    <row r="42" spans="1:8" x14ac:dyDescent="0.25">
      <c r="A42" s="47"/>
      <c r="B42" s="3" t="s">
        <v>2</v>
      </c>
      <c r="C42" s="11">
        <v>193</v>
      </c>
      <c r="D42" s="11">
        <v>180</v>
      </c>
      <c r="E42" s="23">
        <v>0.93264248704663211</v>
      </c>
      <c r="F42" s="11">
        <v>148</v>
      </c>
      <c r="G42" s="23">
        <v>0.76683937823834192</v>
      </c>
      <c r="H42" s="24" t="s">
        <v>14</v>
      </c>
    </row>
    <row r="43" spans="1:8" x14ac:dyDescent="0.25">
      <c r="A43" s="47"/>
      <c r="B43" s="3" t="s">
        <v>3</v>
      </c>
      <c r="C43" s="11">
        <v>206</v>
      </c>
      <c r="D43" s="11">
        <v>185</v>
      </c>
      <c r="E43" s="23">
        <v>0.89805825242718451</v>
      </c>
      <c r="F43" s="11">
        <v>145</v>
      </c>
      <c r="G43" s="23">
        <v>0.70388349514563109</v>
      </c>
      <c r="H43" s="24" t="s">
        <v>14</v>
      </c>
    </row>
    <row r="44" spans="1:8" x14ac:dyDescent="0.25">
      <c r="A44" s="47"/>
      <c r="B44" s="3" t="s">
        <v>4</v>
      </c>
      <c r="C44" s="11">
        <v>212</v>
      </c>
      <c r="D44" s="11">
        <v>197</v>
      </c>
      <c r="E44" s="23">
        <v>0.92924528301886788</v>
      </c>
      <c r="F44" s="11">
        <v>164</v>
      </c>
      <c r="G44" s="23">
        <v>0.77358490566037741</v>
      </c>
      <c r="H44" s="24" t="s">
        <v>14</v>
      </c>
    </row>
    <row r="45" spans="1:8" x14ac:dyDescent="0.25">
      <c r="A45" s="47"/>
      <c r="B45" s="3" t="s">
        <v>5</v>
      </c>
      <c r="C45" s="11" t="s">
        <v>14</v>
      </c>
      <c r="D45" s="11" t="s">
        <v>14</v>
      </c>
      <c r="E45" s="23" t="s">
        <v>14</v>
      </c>
      <c r="F45" s="11" t="s">
        <v>14</v>
      </c>
      <c r="G45" s="23" t="s">
        <v>14</v>
      </c>
      <c r="H45" s="24" t="s">
        <v>14</v>
      </c>
    </row>
    <row r="46" spans="1:8" ht="30" x14ac:dyDescent="0.25">
      <c r="A46" s="17"/>
      <c r="B46" s="2" t="s">
        <v>37</v>
      </c>
      <c r="C46" s="18" t="s">
        <v>90</v>
      </c>
      <c r="D46" s="18" t="s">
        <v>91</v>
      </c>
      <c r="E46" s="19" t="s">
        <v>92</v>
      </c>
      <c r="F46" s="18" t="s">
        <v>93</v>
      </c>
      <c r="G46" s="19" t="s">
        <v>38</v>
      </c>
      <c r="H46" s="20" t="s">
        <v>94</v>
      </c>
    </row>
    <row r="47" spans="1:8" x14ac:dyDescent="0.25">
      <c r="A47" s="47" t="s">
        <v>48</v>
      </c>
      <c r="B47" s="3" t="s">
        <v>1</v>
      </c>
      <c r="C47" s="11">
        <v>331</v>
      </c>
      <c r="D47" s="11">
        <v>285</v>
      </c>
      <c r="E47" s="23">
        <v>0.86102719033232633</v>
      </c>
      <c r="F47" s="11">
        <v>184</v>
      </c>
      <c r="G47" s="23">
        <v>0.5558912386706949</v>
      </c>
      <c r="H47" s="24" t="s">
        <v>14</v>
      </c>
    </row>
    <row r="48" spans="1:8" x14ac:dyDescent="0.25">
      <c r="A48" s="47"/>
      <c r="B48" s="3" t="s">
        <v>2</v>
      </c>
      <c r="C48" s="11">
        <v>358</v>
      </c>
      <c r="D48" s="11">
        <v>313</v>
      </c>
      <c r="E48" s="23">
        <v>0.87430167597765363</v>
      </c>
      <c r="F48" s="11">
        <v>201</v>
      </c>
      <c r="G48" s="23">
        <v>0.56145251396648044</v>
      </c>
      <c r="H48" s="24" t="s">
        <v>14</v>
      </c>
    </row>
    <row r="49" spans="1:8" x14ac:dyDescent="0.25">
      <c r="A49" s="47"/>
      <c r="B49" s="3" t="s">
        <v>3</v>
      </c>
      <c r="C49" s="11">
        <v>335</v>
      </c>
      <c r="D49" s="11">
        <v>295</v>
      </c>
      <c r="E49" s="23">
        <v>0.88059701492537312</v>
      </c>
      <c r="F49" s="11">
        <v>186</v>
      </c>
      <c r="G49" s="23">
        <v>0.55522388059701488</v>
      </c>
      <c r="H49" s="24" t="s">
        <v>14</v>
      </c>
    </row>
    <row r="50" spans="1:8" x14ac:dyDescent="0.25">
      <c r="A50" s="47"/>
      <c r="B50" s="3" t="s">
        <v>4</v>
      </c>
      <c r="C50" s="11">
        <v>422</v>
      </c>
      <c r="D50" s="11">
        <v>364</v>
      </c>
      <c r="E50" s="23">
        <v>0.86255924170616116</v>
      </c>
      <c r="F50" s="11">
        <v>245</v>
      </c>
      <c r="G50" s="23">
        <v>0.58056872037914697</v>
      </c>
      <c r="H50" s="24" t="s">
        <v>14</v>
      </c>
    </row>
    <row r="51" spans="1:8" x14ac:dyDescent="0.25">
      <c r="A51" s="47"/>
      <c r="B51" s="3" t="s">
        <v>5</v>
      </c>
      <c r="C51" s="11" t="s">
        <v>14</v>
      </c>
      <c r="D51" s="11" t="s">
        <v>14</v>
      </c>
      <c r="E51" s="23" t="s">
        <v>14</v>
      </c>
      <c r="F51" s="11" t="s">
        <v>14</v>
      </c>
      <c r="G51" s="23" t="s">
        <v>14</v>
      </c>
      <c r="H51" s="24" t="s">
        <v>14</v>
      </c>
    </row>
    <row r="52" spans="1:8" ht="30" x14ac:dyDescent="0.25">
      <c r="A52" s="4"/>
      <c r="B52" s="2" t="s">
        <v>37</v>
      </c>
      <c r="C52" s="18" t="s">
        <v>90</v>
      </c>
      <c r="D52" s="18" t="s">
        <v>91</v>
      </c>
      <c r="E52" s="19" t="s">
        <v>92</v>
      </c>
      <c r="F52" s="18" t="s">
        <v>93</v>
      </c>
      <c r="G52" s="19" t="s">
        <v>38</v>
      </c>
      <c r="H52" s="20" t="s">
        <v>94</v>
      </c>
    </row>
    <row r="53" spans="1:8" x14ac:dyDescent="0.25">
      <c r="A53" s="47" t="s">
        <v>49</v>
      </c>
      <c r="B53" s="3" t="s">
        <v>1</v>
      </c>
      <c r="C53" s="11">
        <v>87</v>
      </c>
      <c r="D53" s="11">
        <v>85</v>
      </c>
      <c r="E53" s="23">
        <v>0.97701149425287359</v>
      </c>
      <c r="F53" s="11">
        <v>72</v>
      </c>
      <c r="G53" s="23">
        <v>0.82758620689655171</v>
      </c>
      <c r="H53" s="24" t="s">
        <v>14</v>
      </c>
    </row>
    <row r="54" spans="1:8" x14ac:dyDescent="0.25">
      <c r="A54" s="47"/>
      <c r="B54" s="3" t="s">
        <v>2</v>
      </c>
      <c r="C54" s="11">
        <v>89</v>
      </c>
      <c r="D54" s="11">
        <v>89</v>
      </c>
      <c r="E54" s="23">
        <v>1</v>
      </c>
      <c r="F54" s="11">
        <v>73</v>
      </c>
      <c r="G54" s="23">
        <v>0.8202247191011236</v>
      </c>
      <c r="H54" s="24" t="s">
        <v>14</v>
      </c>
    </row>
    <row r="55" spans="1:8" x14ac:dyDescent="0.25">
      <c r="A55" s="47"/>
      <c r="B55" s="3" t="s">
        <v>3</v>
      </c>
      <c r="C55" s="11">
        <v>47</v>
      </c>
      <c r="D55" s="11">
        <v>43</v>
      </c>
      <c r="E55" s="23">
        <v>0.91489361702127658</v>
      </c>
      <c r="F55" s="11">
        <v>34</v>
      </c>
      <c r="G55" s="23">
        <v>0.72340425531914898</v>
      </c>
      <c r="H55" s="24" t="s">
        <v>14</v>
      </c>
    </row>
    <row r="56" spans="1:8" x14ac:dyDescent="0.25">
      <c r="A56" s="47"/>
      <c r="B56" s="3" t="s">
        <v>4</v>
      </c>
      <c r="C56" s="11">
        <v>102</v>
      </c>
      <c r="D56" s="11">
        <v>98</v>
      </c>
      <c r="E56" s="23">
        <v>0.96078431372549022</v>
      </c>
      <c r="F56" s="11">
        <v>83</v>
      </c>
      <c r="G56" s="23">
        <v>0.81372549019607843</v>
      </c>
      <c r="H56" s="24" t="s">
        <v>14</v>
      </c>
    </row>
    <row r="57" spans="1:8" x14ac:dyDescent="0.25">
      <c r="A57" s="47"/>
      <c r="B57" s="3" t="s">
        <v>5</v>
      </c>
      <c r="C57" s="11">
        <v>104</v>
      </c>
      <c r="D57" s="11">
        <v>99</v>
      </c>
      <c r="E57" s="23">
        <v>0.95192307692307687</v>
      </c>
      <c r="F57" s="11">
        <v>81</v>
      </c>
      <c r="G57" s="23">
        <v>0.77884615384615385</v>
      </c>
      <c r="H57" s="24" t="s">
        <v>14</v>
      </c>
    </row>
    <row r="58" spans="1:8" ht="30" x14ac:dyDescent="0.25">
      <c r="A58" s="17"/>
      <c r="B58" s="2" t="s">
        <v>37</v>
      </c>
      <c r="C58" s="18" t="s">
        <v>90</v>
      </c>
      <c r="D58" s="18" t="s">
        <v>91</v>
      </c>
      <c r="E58" s="19" t="s">
        <v>92</v>
      </c>
      <c r="F58" s="18" t="s">
        <v>93</v>
      </c>
      <c r="G58" s="19" t="s">
        <v>38</v>
      </c>
      <c r="H58" s="20" t="s">
        <v>94</v>
      </c>
    </row>
    <row r="59" spans="1:8" x14ac:dyDescent="0.25">
      <c r="A59" s="47" t="s">
        <v>50</v>
      </c>
      <c r="B59" s="3" t="s">
        <v>1</v>
      </c>
      <c r="C59" s="11">
        <v>15</v>
      </c>
      <c r="D59" s="11">
        <v>14</v>
      </c>
      <c r="E59" s="23">
        <v>0.93333333333333335</v>
      </c>
      <c r="F59" s="11">
        <v>9</v>
      </c>
      <c r="G59" s="23">
        <v>0.6</v>
      </c>
      <c r="H59" s="24" t="s">
        <v>14</v>
      </c>
    </row>
    <row r="60" spans="1:8" x14ac:dyDescent="0.25">
      <c r="A60" s="47"/>
      <c r="B60" s="3" t="s">
        <v>2</v>
      </c>
      <c r="C60" s="11">
        <v>22</v>
      </c>
      <c r="D60" s="11">
        <v>22</v>
      </c>
      <c r="E60" s="23">
        <v>1</v>
      </c>
      <c r="F60" s="11">
        <v>18</v>
      </c>
      <c r="G60" s="23">
        <v>0.81818181818181823</v>
      </c>
      <c r="H60" s="24" t="s">
        <v>14</v>
      </c>
    </row>
    <row r="61" spans="1:8" x14ac:dyDescent="0.25">
      <c r="A61" s="47"/>
      <c r="B61" s="3" t="s">
        <v>3</v>
      </c>
      <c r="C61" s="11">
        <v>18</v>
      </c>
      <c r="D61" s="11">
        <v>14</v>
      </c>
      <c r="E61" s="23">
        <v>0.77777777777777779</v>
      </c>
      <c r="F61" s="11">
        <v>12</v>
      </c>
      <c r="G61" s="23">
        <v>0.66666666666666663</v>
      </c>
      <c r="H61" s="24" t="s">
        <v>14</v>
      </c>
    </row>
    <row r="62" spans="1:8" x14ac:dyDescent="0.25">
      <c r="A62" s="47"/>
      <c r="B62" s="3" t="s">
        <v>4</v>
      </c>
      <c r="C62" s="11">
        <v>13</v>
      </c>
      <c r="D62" s="11">
        <v>12</v>
      </c>
      <c r="E62" s="23">
        <v>0.92307692307692313</v>
      </c>
      <c r="F62" s="11">
        <v>11</v>
      </c>
      <c r="G62" s="23">
        <v>0.84615384615384615</v>
      </c>
      <c r="H62" s="24" t="s">
        <v>14</v>
      </c>
    </row>
    <row r="63" spans="1:8" x14ac:dyDescent="0.25">
      <c r="A63" s="47"/>
      <c r="B63" s="3" t="s">
        <v>5</v>
      </c>
      <c r="C63" s="11" t="s">
        <v>14</v>
      </c>
      <c r="D63" s="11" t="s">
        <v>14</v>
      </c>
      <c r="E63" s="23" t="s">
        <v>14</v>
      </c>
      <c r="F63" s="11" t="s">
        <v>14</v>
      </c>
      <c r="G63" s="23" t="s">
        <v>14</v>
      </c>
      <c r="H63" s="24" t="s">
        <v>14</v>
      </c>
    </row>
    <row r="64" spans="1:8" ht="30" x14ac:dyDescent="0.25">
      <c r="A64" s="17"/>
      <c r="B64" s="2" t="s">
        <v>37</v>
      </c>
      <c r="C64" s="18" t="s">
        <v>90</v>
      </c>
      <c r="D64" s="18" t="s">
        <v>91</v>
      </c>
      <c r="E64" s="19" t="s">
        <v>92</v>
      </c>
      <c r="F64" s="18" t="s">
        <v>93</v>
      </c>
      <c r="G64" s="19" t="s">
        <v>38</v>
      </c>
      <c r="H64" s="20" t="s">
        <v>94</v>
      </c>
    </row>
    <row r="65" spans="1:8" x14ac:dyDescent="0.25">
      <c r="A65" s="47" t="s">
        <v>51</v>
      </c>
      <c r="B65" s="3" t="s">
        <v>1</v>
      </c>
      <c r="C65" s="11">
        <v>112</v>
      </c>
      <c r="D65" s="11">
        <v>93</v>
      </c>
      <c r="E65" s="23">
        <v>0.8303571428571429</v>
      </c>
      <c r="F65" s="11">
        <v>68</v>
      </c>
      <c r="G65" s="23">
        <v>0.6071428571428571</v>
      </c>
      <c r="H65" s="24">
        <v>2.3736263736263736</v>
      </c>
    </row>
    <row r="66" spans="1:8" x14ac:dyDescent="0.25">
      <c r="A66" s="47"/>
      <c r="B66" s="3" t="s">
        <v>2</v>
      </c>
      <c r="C66" s="11">
        <v>142</v>
      </c>
      <c r="D66" s="11">
        <v>128</v>
      </c>
      <c r="E66" s="23">
        <v>0.90140845070422537</v>
      </c>
      <c r="F66" s="11">
        <v>87</v>
      </c>
      <c r="G66" s="23">
        <v>0.61267605633802813</v>
      </c>
      <c r="H66" s="24">
        <v>2.1763779527559053</v>
      </c>
    </row>
    <row r="67" spans="1:8" x14ac:dyDescent="0.25">
      <c r="A67" s="47"/>
      <c r="B67" s="3" t="s">
        <v>3</v>
      </c>
      <c r="C67" s="11">
        <v>156</v>
      </c>
      <c r="D67" s="11">
        <v>139</v>
      </c>
      <c r="E67" s="23">
        <v>0.89102564102564108</v>
      </c>
      <c r="F67" s="11">
        <v>104</v>
      </c>
      <c r="G67" s="23">
        <v>0.66666666666666663</v>
      </c>
      <c r="H67" s="24">
        <v>2.2268115942028985</v>
      </c>
    </row>
    <row r="68" spans="1:8" x14ac:dyDescent="0.25">
      <c r="A68" s="47"/>
      <c r="B68" s="3" t="s">
        <v>4</v>
      </c>
      <c r="C68" s="3">
        <v>141</v>
      </c>
      <c r="D68" s="3">
        <v>118</v>
      </c>
      <c r="E68" s="23">
        <v>0.83687943262411346</v>
      </c>
      <c r="F68" s="3">
        <v>87</v>
      </c>
      <c r="G68" s="23">
        <v>0.61702127659574468</v>
      </c>
      <c r="H68" s="24">
        <v>2.2623853211009175</v>
      </c>
    </row>
    <row r="69" spans="1:8" x14ac:dyDescent="0.25">
      <c r="A69" s="47"/>
      <c r="B69" s="3" t="s">
        <v>5</v>
      </c>
      <c r="C69" s="11" t="s">
        <v>14</v>
      </c>
      <c r="D69" s="11" t="s">
        <v>14</v>
      </c>
      <c r="E69" s="23" t="s">
        <v>14</v>
      </c>
      <c r="F69" s="11" t="s">
        <v>14</v>
      </c>
      <c r="G69" s="23" t="s">
        <v>14</v>
      </c>
      <c r="H69" s="24" t="s">
        <v>14</v>
      </c>
    </row>
    <row r="70" spans="1:8" ht="30" x14ac:dyDescent="0.25">
      <c r="A70" s="17"/>
      <c r="B70" s="2" t="s">
        <v>37</v>
      </c>
      <c r="C70" s="18" t="s">
        <v>90</v>
      </c>
      <c r="D70" s="18" t="s">
        <v>91</v>
      </c>
      <c r="E70" s="19" t="s">
        <v>92</v>
      </c>
      <c r="F70" s="18" t="s">
        <v>93</v>
      </c>
      <c r="G70" s="19" t="s">
        <v>38</v>
      </c>
      <c r="H70" s="20" t="s">
        <v>94</v>
      </c>
    </row>
    <row r="71" spans="1:8" x14ac:dyDescent="0.25">
      <c r="A71" s="47" t="s">
        <v>52</v>
      </c>
      <c r="B71" s="3" t="s">
        <v>1</v>
      </c>
      <c r="C71" s="11">
        <v>356</v>
      </c>
      <c r="D71" s="11">
        <v>320</v>
      </c>
      <c r="E71" s="23">
        <v>0.898876404494382</v>
      </c>
      <c r="F71" s="11">
        <v>238</v>
      </c>
      <c r="G71" s="23">
        <v>0.6685393258426966</v>
      </c>
      <c r="H71" s="24">
        <v>2.4465703971119135</v>
      </c>
    </row>
    <row r="72" spans="1:8" x14ac:dyDescent="0.25">
      <c r="A72" s="47"/>
      <c r="B72" s="3" t="s">
        <v>2</v>
      </c>
      <c r="C72" s="11">
        <v>368</v>
      </c>
      <c r="D72" s="11">
        <v>285</v>
      </c>
      <c r="E72" s="23">
        <v>0.77445652173913049</v>
      </c>
      <c r="F72" s="11">
        <v>207</v>
      </c>
      <c r="G72" s="23">
        <v>0.5625</v>
      </c>
      <c r="H72" s="24">
        <v>2.2378676470588235</v>
      </c>
    </row>
    <row r="73" spans="1:8" x14ac:dyDescent="0.25">
      <c r="A73" s="47"/>
      <c r="B73" s="3" t="s">
        <v>3</v>
      </c>
      <c r="C73" s="11">
        <v>401</v>
      </c>
      <c r="D73" s="11">
        <v>336</v>
      </c>
      <c r="E73" s="23">
        <v>0.83790523690773067</v>
      </c>
      <c r="F73" s="11">
        <v>250</v>
      </c>
      <c r="G73" s="23">
        <v>0.62344139650872821</v>
      </c>
      <c r="H73" s="24">
        <v>2.3978395061728395</v>
      </c>
    </row>
    <row r="74" spans="1:8" x14ac:dyDescent="0.25">
      <c r="A74" s="47"/>
      <c r="B74" s="3" t="s">
        <v>4</v>
      </c>
      <c r="C74" s="11">
        <v>420</v>
      </c>
      <c r="D74" s="11">
        <v>336</v>
      </c>
      <c r="E74" s="23">
        <v>0.8</v>
      </c>
      <c r="F74" s="11">
        <v>265</v>
      </c>
      <c r="G74" s="23">
        <v>0.63095238095238093</v>
      </c>
      <c r="H74" s="24">
        <v>2.4810810810810811</v>
      </c>
    </row>
    <row r="75" spans="1:8" x14ac:dyDescent="0.25">
      <c r="A75" s="47"/>
      <c r="B75" s="3" t="s">
        <v>5</v>
      </c>
      <c r="C75" s="11">
        <v>647</v>
      </c>
      <c r="D75" s="11">
        <v>530</v>
      </c>
      <c r="E75" s="23">
        <v>0.8191653786707882</v>
      </c>
      <c r="F75" s="11">
        <v>391</v>
      </c>
      <c r="G75" s="23">
        <v>0.60432766615146827</v>
      </c>
      <c r="H75" s="24">
        <v>2.343774319066148</v>
      </c>
    </row>
    <row r="76" spans="1:8" ht="30" x14ac:dyDescent="0.25">
      <c r="A76" s="17"/>
      <c r="B76" s="2" t="s">
        <v>37</v>
      </c>
      <c r="C76" s="18" t="s">
        <v>90</v>
      </c>
      <c r="D76" s="18" t="s">
        <v>91</v>
      </c>
      <c r="E76" s="19" t="s">
        <v>92</v>
      </c>
      <c r="F76" s="18" t="s">
        <v>93</v>
      </c>
      <c r="G76" s="19" t="s">
        <v>38</v>
      </c>
      <c r="H76" s="20" t="s">
        <v>94</v>
      </c>
    </row>
    <row r="77" spans="1:8" x14ac:dyDescent="0.25">
      <c r="A77" s="47" t="s">
        <v>53</v>
      </c>
      <c r="B77" s="3" t="s">
        <v>1</v>
      </c>
      <c r="C77" s="11">
        <v>76</v>
      </c>
      <c r="D77" s="11">
        <v>63</v>
      </c>
      <c r="E77" s="23">
        <v>0.82894736842105265</v>
      </c>
      <c r="F77" s="11">
        <v>47</v>
      </c>
      <c r="G77" s="23">
        <v>0.61842105263157898</v>
      </c>
      <c r="H77" s="24">
        <v>2.2619047619047619</v>
      </c>
    </row>
    <row r="78" spans="1:8" x14ac:dyDescent="0.25">
      <c r="A78" s="47"/>
      <c r="B78" s="3" t="s">
        <v>2</v>
      </c>
      <c r="C78" s="11">
        <v>48</v>
      </c>
      <c r="D78" s="11">
        <v>43</v>
      </c>
      <c r="E78" s="23">
        <v>0.89583333333333337</v>
      </c>
      <c r="F78" s="11">
        <v>31</v>
      </c>
      <c r="G78" s="23">
        <v>0.64583333333333337</v>
      </c>
      <c r="H78" s="24">
        <v>2.13953488372093</v>
      </c>
    </row>
    <row r="79" spans="1:8" x14ac:dyDescent="0.25">
      <c r="A79" s="47"/>
      <c r="B79" s="3" t="s">
        <v>3</v>
      </c>
      <c r="C79" s="11">
        <v>70</v>
      </c>
      <c r="D79" s="11">
        <v>60</v>
      </c>
      <c r="E79" s="23">
        <v>0.8571428571428571</v>
      </c>
      <c r="F79" s="11">
        <v>52</v>
      </c>
      <c r="G79" s="23">
        <v>0.74285714285714288</v>
      </c>
      <c r="H79" s="24">
        <v>2.5483333333333333</v>
      </c>
    </row>
    <row r="80" spans="1:8" x14ac:dyDescent="0.25">
      <c r="A80" s="47"/>
      <c r="B80" s="3" t="s">
        <v>4</v>
      </c>
      <c r="C80" s="11">
        <v>74</v>
      </c>
      <c r="D80" s="11">
        <v>64</v>
      </c>
      <c r="E80" s="23">
        <v>0.86486486486486491</v>
      </c>
      <c r="F80" s="11">
        <v>51</v>
      </c>
      <c r="G80" s="23">
        <v>0.68918918918918914</v>
      </c>
      <c r="H80" s="24">
        <v>2.4793650793650794</v>
      </c>
    </row>
    <row r="81" spans="1:8" x14ac:dyDescent="0.25">
      <c r="A81" s="47"/>
      <c r="B81" s="3" t="s">
        <v>5</v>
      </c>
      <c r="C81" s="11">
        <v>47</v>
      </c>
      <c r="D81" s="11">
        <v>41</v>
      </c>
      <c r="E81" s="23">
        <v>0.87234042553191493</v>
      </c>
      <c r="F81" s="11">
        <v>34</v>
      </c>
      <c r="G81" s="23">
        <v>0.72340425531914898</v>
      </c>
      <c r="H81" s="24">
        <v>2.7121951219512193</v>
      </c>
    </row>
    <row r="82" spans="1:8" ht="30" x14ac:dyDescent="0.25">
      <c r="A82" s="17"/>
      <c r="B82" s="2" t="s">
        <v>37</v>
      </c>
      <c r="C82" s="18" t="s">
        <v>90</v>
      </c>
      <c r="D82" s="18" t="s">
        <v>91</v>
      </c>
      <c r="E82" s="19" t="s">
        <v>92</v>
      </c>
      <c r="F82" s="18" t="s">
        <v>93</v>
      </c>
      <c r="G82" s="19" t="s">
        <v>38</v>
      </c>
      <c r="H82" s="20" t="s">
        <v>94</v>
      </c>
    </row>
    <row r="83" spans="1:8" x14ac:dyDescent="0.25">
      <c r="A83" s="47" t="s">
        <v>54</v>
      </c>
      <c r="B83" s="3" t="s">
        <v>1</v>
      </c>
      <c r="C83" s="11">
        <v>241</v>
      </c>
      <c r="D83" s="11">
        <v>202</v>
      </c>
      <c r="E83" s="23">
        <v>0.83817427385892118</v>
      </c>
      <c r="F83" s="11">
        <v>162</v>
      </c>
      <c r="G83" s="23">
        <v>0.67219917012448138</v>
      </c>
      <c r="H83" s="24">
        <v>2.6336633663366338</v>
      </c>
    </row>
    <row r="84" spans="1:8" x14ac:dyDescent="0.25">
      <c r="A84" s="47"/>
      <c r="B84" s="3" t="s">
        <v>2</v>
      </c>
      <c r="C84" s="11">
        <v>272</v>
      </c>
      <c r="D84" s="11">
        <v>213</v>
      </c>
      <c r="E84" s="23">
        <v>0.78308823529411764</v>
      </c>
      <c r="F84" s="11">
        <v>158</v>
      </c>
      <c r="G84" s="23">
        <v>0.58088235294117652</v>
      </c>
      <c r="H84" s="24">
        <v>2.3948356807511737</v>
      </c>
    </row>
    <row r="85" spans="1:8" x14ac:dyDescent="0.25">
      <c r="A85" s="47"/>
      <c r="B85" s="3" t="s">
        <v>3</v>
      </c>
      <c r="C85" s="11">
        <v>321</v>
      </c>
      <c r="D85" s="11">
        <v>277</v>
      </c>
      <c r="E85" s="23">
        <v>0.86292834890965731</v>
      </c>
      <c r="F85" s="11">
        <v>219</v>
      </c>
      <c r="G85" s="23">
        <v>0.68224299065420557</v>
      </c>
      <c r="H85" s="24">
        <v>2.5711191335740073</v>
      </c>
    </row>
    <row r="86" spans="1:8" x14ac:dyDescent="0.25">
      <c r="A86" s="47"/>
      <c r="B86" s="3" t="s">
        <v>4</v>
      </c>
      <c r="C86" s="11">
        <v>398</v>
      </c>
      <c r="D86" s="11">
        <v>340</v>
      </c>
      <c r="E86" s="23">
        <v>0.85427135678391963</v>
      </c>
      <c r="F86" s="11">
        <v>290</v>
      </c>
      <c r="G86" s="23">
        <v>0.72864321608040206</v>
      </c>
      <c r="H86" s="24">
        <v>2.6882352941176473</v>
      </c>
    </row>
    <row r="87" spans="1:8" x14ac:dyDescent="0.25">
      <c r="A87" s="47"/>
      <c r="B87" s="3" t="s">
        <v>5</v>
      </c>
      <c r="C87" s="11">
        <v>656</v>
      </c>
      <c r="D87" s="11">
        <v>562</v>
      </c>
      <c r="E87" s="23">
        <v>0.85670731707317072</v>
      </c>
      <c r="F87" s="11">
        <v>436</v>
      </c>
      <c r="G87" s="23">
        <v>0.66463414634146345</v>
      </c>
      <c r="H87" s="24">
        <v>2.4638146167557933</v>
      </c>
    </row>
    <row r="88" spans="1:8" ht="30" x14ac:dyDescent="0.25">
      <c r="A88" s="17"/>
      <c r="B88" s="2" t="s">
        <v>37</v>
      </c>
      <c r="C88" s="18" t="s">
        <v>90</v>
      </c>
      <c r="D88" s="18" t="s">
        <v>91</v>
      </c>
      <c r="E88" s="19" t="s">
        <v>92</v>
      </c>
      <c r="F88" s="18" t="s">
        <v>93</v>
      </c>
      <c r="G88" s="19" t="s">
        <v>38</v>
      </c>
      <c r="H88" s="20" t="s">
        <v>94</v>
      </c>
    </row>
    <row r="89" spans="1:8" x14ac:dyDescent="0.25">
      <c r="A89" s="47" t="s">
        <v>55</v>
      </c>
      <c r="B89" s="3" t="s">
        <v>1</v>
      </c>
      <c r="C89" s="11">
        <v>47</v>
      </c>
      <c r="D89" s="11">
        <v>43</v>
      </c>
      <c r="E89" s="23">
        <v>0.91489361702127658</v>
      </c>
      <c r="F89" s="11">
        <v>32</v>
      </c>
      <c r="G89" s="23">
        <v>0.68085106382978722</v>
      </c>
      <c r="H89" s="24">
        <v>2.3023255813953489</v>
      </c>
    </row>
    <row r="90" spans="1:8" x14ac:dyDescent="0.25">
      <c r="A90" s="47"/>
      <c r="B90" s="3" t="s">
        <v>2</v>
      </c>
      <c r="C90" s="11">
        <v>29</v>
      </c>
      <c r="D90" s="11">
        <v>25</v>
      </c>
      <c r="E90" s="23">
        <v>0.86206896551724133</v>
      </c>
      <c r="F90" s="11">
        <v>17</v>
      </c>
      <c r="G90" s="23">
        <v>0.58620689655172409</v>
      </c>
      <c r="H90" s="24">
        <v>2.12</v>
      </c>
    </row>
    <row r="91" spans="1:8" x14ac:dyDescent="0.25">
      <c r="A91" s="47"/>
      <c r="B91" s="3" t="s">
        <v>3</v>
      </c>
      <c r="C91" s="11">
        <v>35</v>
      </c>
      <c r="D91" s="11">
        <v>29.000000000000004</v>
      </c>
      <c r="E91" s="23">
        <v>0.82857142857142863</v>
      </c>
      <c r="F91" s="11">
        <v>20</v>
      </c>
      <c r="G91" s="23">
        <v>0.5714285714285714</v>
      </c>
      <c r="H91" s="24">
        <v>1.896551724137931</v>
      </c>
    </row>
    <row r="92" spans="1:8" x14ac:dyDescent="0.25">
      <c r="A92" s="47"/>
      <c r="B92" s="3" t="s">
        <v>4</v>
      </c>
      <c r="C92" s="11">
        <v>37</v>
      </c>
      <c r="D92" s="11">
        <v>27</v>
      </c>
      <c r="E92" s="23">
        <v>0.72972972972972971</v>
      </c>
      <c r="F92" s="11">
        <v>15</v>
      </c>
      <c r="G92" s="23">
        <v>0.40540540540540543</v>
      </c>
      <c r="H92" s="24">
        <v>1.6296296296296295</v>
      </c>
    </row>
    <row r="93" spans="1:8" x14ac:dyDescent="0.25">
      <c r="A93" s="47"/>
      <c r="B93" s="3" t="s">
        <v>5</v>
      </c>
      <c r="C93" s="11">
        <v>26</v>
      </c>
      <c r="D93" s="11">
        <v>20</v>
      </c>
      <c r="E93" s="23">
        <v>0.76923076923076927</v>
      </c>
      <c r="F93" s="11">
        <v>17</v>
      </c>
      <c r="G93" s="23">
        <v>0.65384615384615385</v>
      </c>
      <c r="H93" s="24">
        <v>2.9473684210526314</v>
      </c>
    </row>
    <row r="94" spans="1:8" ht="30" x14ac:dyDescent="0.25">
      <c r="A94" s="4"/>
      <c r="B94" s="2" t="s">
        <v>37</v>
      </c>
      <c r="C94" s="18" t="s">
        <v>90</v>
      </c>
      <c r="D94" s="18" t="s">
        <v>91</v>
      </c>
      <c r="E94" s="19" t="s">
        <v>92</v>
      </c>
      <c r="F94" s="18" t="s">
        <v>93</v>
      </c>
      <c r="G94" s="19" t="s">
        <v>38</v>
      </c>
      <c r="H94" s="20" t="s">
        <v>94</v>
      </c>
    </row>
    <row r="95" spans="1:8" x14ac:dyDescent="0.25">
      <c r="A95" s="47" t="s">
        <v>56</v>
      </c>
      <c r="B95" s="3" t="s">
        <v>1</v>
      </c>
      <c r="C95" s="11">
        <v>66</v>
      </c>
      <c r="D95" s="11">
        <v>50</v>
      </c>
      <c r="E95" s="23">
        <v>0.75757575757575757</v>
      </c>
      <c r="F95" s="11">
        <v>32</v>
      </c>
      <c r="G95" s="23">
        <v>0.48484848484848486</v>
      </c>
      <c r="H95" s="24">
        <v>2.0122448979591838</v>
      </c>
    </row>
    <row r="96" spans="1:8" x14ac:dyDescent="0.25">
      <c r="A96" s="47"/>
      <c r="B96" s="3" t="s">
        <v>2</v>
      </c>
      <c r="C96" s="11">
        <v>68</v>
      </c>
      <c r="D96" s="11">
        <v>58</v>
      </c>
      <c r="E96" s="23">
        <v>0.8529411764705882</v>
      </c>
      <c r="F96" s="11">
        <v>37</v>
      </c>
      <c r="G96" s="23">
        <v>0.54411764705882348</v>
      </c>
      <c r="H96" s="24">
        <v>2.1896551724137931</v>
      </c>
    </row>
    <row r="97" spans="1:8" x14ac:dyDescent="0.25">
      <c r="A97" s="47"/>
      <c r="B97" s="3" t="s">
        <v>3</v>
      </c>
      <c r="C97" s="11">
        <v>42</v>
      </c>
      <c r="D97" s="11">
        <v>37</v>
      </c>
      <c r="E97" s="23">
        <v>0.88095238095238093</v>
      </c>
      <c r="F97" s="11">
        <v>28</v>
      </c>
      <c r="G97" s="23">
        <v>0.66666666666666663</v>
      </c>
      <c r="H97" s="24">
        <v>2.1972972972972973</v>
      </c>
    </row>
    <row r="98" spans="1:8" x14ac:dyDescent="0.25">
      <c r="A98" s="47"/>
      <c r="B98" s="3" t="s">
        <v>4</v>
      </c>
      <c r="C98" s="11">
        <v>61</v>
      </c>
      <c r="D98" s="11">
        <v>52</v>
      </c>
      <c r="E98" s="23">
        <v>0.85245901639344257</v>
      </c>
      <c r="F98" s="11">
        <v>38</v>
      </c>
      <c r="G98" s="23">
        <v>0.62295081967213117</v>
      </c>
      <c r="H98" s="24">
        <v>2.1403846153846153</v>
      </c>
    </row>
    <row r="99" spans="1:8" x14ac:dyDescent="0.25">
      <c r="A99" s="47"/>
      <c r="B99" s="3" t="s">
        <v>5</v>
      </c>
      <c r="C99" s="11">
        <v>62</v>
      </c>
      <c r="D99" s="11">
        <v>53</v>
      </c>
      <c r="E99" s="23">
        <v>0.85483870967741937</v>
      </c>
      <c r="F99" s="11">
        <v>47</v>
      </c>
      <c r="G99" s="23">
        <v>0.75806451612903225</v>
      </c>
      <c r="H99" s="24">
        <v>2.7450980392156863</v>
      </c>
    </row>
    <row r="100" spans="1:8" ht="30" x14ac:dyDescent="0.25">
      <c r="A100" s="17"/>
      <c r="B100" s="2" t="s">
        <v>37</v>
      </c>
      <c r="C100" s="18" t="s">
        <v>90</v>
      </c>
      <c r="D100" s="18" t="s">
        <v>91</v>
      </c>
      <c r="E100" s="19" t="s">
        <v>92</v>
      </c>
      <c r="F100" s="18" t="s">
        <v>93</v>
      </c>
      <c r="G100" s="19" t="s">
        <v>38</v>
      </c>
      <c r="H100" s="20" t="s">
        <v>94</v>
      </c>
    </row>
    <row r="101" spans="1:8" x14ac:dyDescent="0.25">
      <c r="A101" s="48" t="s">
        <v>57</v>
      </c>
      <c r="B101" s="3" t="s">
        <v>1</v>
      </c>
      <c r="C101" s="11">
        <v>91</v>
      </c>
      <c r="D101" s="11">
        <v>86</v>
      </c>
      <c r="E101" s="23">
        <v>0.94505494505494503</v>
      </c>
      <c r="F101" s="11">
        <v>57</v>
      </c>
      <c r="G101" s="23">
        <v>0.62637362637362637</v>
      </c>
      <c r="H101" s="24">
        <v>2.1951219512195124</v>
      </c>
    </row>
    <row r="102" spans="1:8" x14ac:dyDescent="0.25">
      <c r="A102" s="48"/>
      <c r="B102" s="3" t="s">
        <v>2</v>
      </c>
      <c r="C102" s="11">
        <v>90</v>
      </c>
      <c r="D102" s="11">
        <v>77</v>
      </c>
      <c r="E102" s="23">
        <v>0.85555555555555551</v>
      </c>
      <c r="F102" s="11">
        <v>50</v>
      </c>
      <c r="G102" s="23">
        <v>0.55555555555555558</v>
      </c>
      <c r="H102" s="24">
        <v>2.1506849315068495</v>
      </c>
    </row>
    <row r="103" spans="1:8" x14ac:dyDescent="0.25">
      <c r="A103" s="48"/>
      <c r="B103" s="3" t="s">
        <v>3</v>
      </c>
      <c r="C103" s="11">
        <v>91</v>
      </c>
      <c r="D103" s="11">
        <v>74</v>
      </c>
      <c r="E103" s="23">
        <v>0.81318681318681318</v>
      </c>
      <c r="F103" s="11">
        <v>60</v>
      </c>
      <c r="G103" s="23">
        <v>0.65934065934065933</v>
      </c>
      <c r="H103" s="24">
        <v>2.672602739726027</v>
      </c>
    </row>
    <row r="104" spans="1:8" x14ac:dyDescent="0.25">
      <c r="A104" s="48"/>
      <c r="B104" s="3" t="s">
        <v>4</v>
      </c>
      <c r="C104" s="11">
        <v>95</v>
      </c>
      <c r="D104" s="11">
        <v>92</v>
      </c>
      <c r="E104" s="23">
        <v>0.96842105263157896</v>
      </c>
      <c r="F104" s="11">
        <v>76</v>
      </c>
      <c r="G104" s="23">
        <v>0.8</v>
      </c>
      <c r="H104" s="24">
        <v>2.5764705882352943</v>
      </c>
    </row>
    <row r="105" spans="1:8" x14ac:dyDescent="0.25">
      <c r="A105" s="48"/>
      <c r="B105" s="3" t="s">
        <v>5</v>
      </c>
      <c r="C105" s="11">
        <v>195</v>
      </c>
      <c r="D105" s="11">
        <v>155</v>
      </c>
      <c r="E105" s="23">
        <v>0.79487179487179482</v>
      </c>
      <c r="F105" s="11">
        <v>112</v>
      </c>
      <c r="G105" s="23">
        <v>0.57435897435897432</v>
      </c>
      <c r="H105" s="24">
        <v>2.3394366197183101</v>
      </c>
    </row>
    <row r="106" spans="1:8" ht="30" x14ac:dyDescent="0.25">
      <c r="A106" s="17"/>
      <c r="B106" s="2" t="s">
        <v>37</v>
      </c>
      <c r="C106" s="18" t="s">
        <v>90</v>
      </c>
      <c r="D106" s="18" t="s">
        <v>91</v>
      </c>
      <c r="E106" s="19" t="s">
        <v>92</v>
      </c>
      <c r="F106" s="18" t="s">
        <v>93</v>
      </c>
      <c r="G106" s="19" t="s">
        <v>38</v>
      </c>
      <c r="H106" s="20" t="s">
        <v>94</v>
      </c>
    </row>
    <row r="107" spans="1:8" x14ac:dyDescent="0.25">
      <c r="A107" s="47" t="s">
        <v>58</v>
      </c>
      <c r="B107" s="3" t="s">
        <v>1</v>
      </c>
      <c r="C107" s="11">
        <v>87</v>
      </c>
      <c r="D107" s="11">
        <v>80</v>
      </c>
      <c r="E107" s="23">
        <v>0.91954022988505746</v>
      </c>
      <c r="F107" s="11">
        <v>69</v>
      </c>
      <c r="G107" s="23">
        <v>0.7931034482758621</v>
      </c>
      <c r="H107" s="24">
        <v>2.872151898734177</v>
      </c>
    </row>
    <row r="108" spans="1:8" x14ac:dyDescent="0.25">
      <c r="A108" s="47"/>
      <c r="B108" s="3" t="s">
        <v>2</v>
      </c>
      <c r="C108" s="11">
        <v>97</v>
      </c>
      <c r="D108" s="11">
        <v>88</v>
      </c>
      <c r="E108" s="23">
        <v>0.90721649484536082</v>
      </c>
      <c r="F108" s="11">
        <v>67</v>
      </c>
      <c r="G108" s="23">
        <v>0.69072164948453607</v>
      </c>
      <c r="H108" s="24">
        <v>2.3458823529411763</v>
      </c>
    </row>
    <row r="109" spans="1:8" x14ac:dyDescent="0.25">
      <c r="A109" s="47"/>
      <c r="B109" s="3" t="s">
        <v>3</v>
      </c>
      <c r="C109" s="11">
        <v>89</v>
      </c>
      <c r="D109" s="11">
        <v>77</v>
      </c>
      <c r="E109" s="23">
        <v>0.8651685393258427</v>
      </c>
      <c r="F109" s="11">
        <v>60</v>
      </c>
      <c r="G109" s="23">
        <v>0.6741573033707865</v>
      </c>
      <c r="H109" s="24">
        <v>2.506493506493507</v>
      </c>
    </row>
    <row r="110" spans="1:8" x14ac:dyDescent="0.25">
      <c r="A110" s="47"/>
      <c r="B110" s="3" t="s">
        <v>4</v>
      </c>
      <c r="C110" s="3">
        <v>91</v>
      </c>
      <c r="D110" s="3">
        <v>70</v>
      </c>
      <c r="E110" s="23">
        <v>0.76923076923076927</v>
      </c>
      <c r="F110" s="3">
        <v>50</v>
      </c>
      <c r="G110" s="23">
        <v>0.5494505494505495</v>
      </c>
      <c r="H110" s="24">
        <v>2.2285714285714286</v>
      </c>
    </row>
    <row r="111" spans="1:8" x14ac:dyDescent="0.25">
      <c r="A111" s="47"/>
      <c r="B111" s="3" t="s">
        <v>5</v>
      </c>
      <c r="C111" s="11">
        <v>125</v>
      </c>
      <c r="D111" s="11">
        <v>108</v>
      </c>
      <c r="E111" s="23">
        <v>0.86399999999999999</v>
      </c>
      <c r="F111" s="11">
        <v>74</v>
      </c>
      <c r="G111" s="23">
        <v>0.59199999999999997</v>
      </c>
      <c r="H111" s="24">
        <v>2.0861111111111112</v>
      </c>
    </row>
    <row r="112" spans="1:8" ht="30" x14ac:dyDescent="0.25">
      <c r="A112" s="17"/>
      <c r="B112" s="2" t="s">
        <v>37</v>
      </c>
      <c r="C112" s="18" t="s">
        <v>90</v>
      </c>
      <c r="D112" s="18" t="s">
        <v>91</v>
      </c>
      <c r="E112" s="19" t="s">
        <v>92</v>
      </c>
      <c r="F112" s="18" t="s">
        <v>93</v>
      </c>
      <c r="G112" s="19" t="s">
        <v>38</v>
      </c>
      <c r="H112" s="20" t="s">
        <v>94</v>
      </c>
    </row>
    <row r="113" spans="1:8" x14ac:dyDescent="0.25">
      <c r="A113" s="48" t="s">
        <v>59</v>
      </c>
      <c r="B113" s="3" t="s">
        <v>1</v>
      </c>
      <c r="C113" s="11">
        <v>113</v>
      </c>
      <c r="D113" s="11">
        <v>97</v>
      </c>
      <c r="E113" s="23">
        <v>0.8584070796460177</v>
      </c>
      <c r="F113" s="11">
        <v>77</v>
      </c>
      <c r="G113" s="23">
        <v>0.68141592920353977</v>
      </c>
      <c r="H113" s="24">
        <v>2.5278350515463917</v>
      </c>
    </row>
    <row r="114" spans="1:8" x14ac:dyDescent="0.25">
      <c r="A114" s="48"/>
      <c r="B114" s="3" t="s">
        <v>2</v>
      </c>
      <c r="C114" s="11">
        <v>129</v>
      </c>
      <c r="D114" s="11">
        <v>108</v>
      </c>
      <c r="E114" s="23">
        <v>0.83720930232558144</v>
      </c>
      <c r="F114" s="11">
        <v>91</v>
      </c>
      <c r="G114" s="23">
        <v>0.70542635658914732</v>
      </c>
      <c r="H114" s="24">
        <v>2.6425925925925924</v>
      </c>
    </row>
    <row r="115" spans="1:8" x14ac:dyDescent="0.25">
      <c r="A115" s="48"/>
      <c r="B115" s="3" t="s">
        <v>3</v>
      </c>
      <c r="C115" s="11">
        <v>109</v>
      </c>
      <c r="D115" s="11">
        <v>101</v>
      </c>
      <c r="E115" s="23">
        <v>0.92660550458715596</v>
      </c>
      <c r="F115" s="11">
        <v>83</v>
      </c>
      <c r="G115" s="23">
        <v>0.76146788990825687</v>
      </c>
      <c r="H115" s="24">
        <v>2.6782178217821784</v>
      </c>
    </row>
    <row r="116" spans="1:8" x14ac:dyDescent="0.25">
      <c r="A116" s="48"/>
      <c r="B116" s="3" t="s">
        <v>4</v>
      </c>
      <c r="C116" s="11">
        <v>93</v>
      </c>
      <c r="D116" s="11">
        <v>68</v>
      </c>
      <c r="E116" s="23">
        <v>0.73118279569892475</v>
      </c>
      <c r="F116" s="11">
        <v>44</v>
      </c>
      <c r="G116" s="23">
        <v>0.4731182795698925</v>
      </c>
      <c r="H116" s="24">
        <v>2.1029411764705883</v>
      </c>
    </row>
    <row r="117" spans="1:8" x14ac:dyDescent="0.25">
      <c r="A117" s="48"/>
      <c r="B117" s="3" t="s">
        <v>5</v>
      </c>
      <c r="C117" s="11">
        <v>125</v>
      </c>
      <c r="D117" s="11">
        <v>114</v>
      </c>
      <c r="E117" s="23">
        <v>0.91200000000000003</v>
      </c>
      <c r="F117" s="11">
        <v>97</v>
      </c>
      <c r="G117" s="23">
        <v>0.77600000000000002</v>
      </c>
      <c r="H117" s="24">
        <v>2.6649122807017545</v>
      </c>
    </row>
    <row r="118" spans="1:8" ht="30" x14ac:dyDescent="0.25">
      <c r="A118" s="17"/>
      <c r="B118" s="2" t="s">
        <v>37</v>
      </c>
      <c r="C118" s="18" t="s">
        <v>90</v>
      </c>
      <c r="D118" s="18" t="s">
        <v>91</v>
      </c>
      <c r="E118" s="19" t="s">
        <v>92</v>
      </c>
      <c r="F118" s="18" t="s">
        <v>93</v>
      </c>
      <c r="G118" s="19" t="s">
        <v>38</v>
      </c>
      <c r="H118" s="20" t="s">
        <v>94</v>
      </c>
    </row>
    <row r="119" spans="1:8" x14ac:dyDescent="0.25">
      <c r="A119" s="47" t="s">
        <v>60</v>
      </c>
      <c r="B119" s="3" t="s">
        <v>1</v>
      </c>
      <c r="C119" s="11">
        <v>81</v>
      </c>
      <c r="D119" s="11">
        <v>79</v>
      </c>
      <c r="E119" s="23">
        <v>0.97530864197530864</v>
      </c>
      <c r="F119" s="11">
        <v>69</v>
      </c>
      <c r="G119" s="23">
        <v>0.85185185185185186</v>
      </c>
      <c r="H119" s="24">
        <v>2.4645569620253167</v>
      </c>
    </row>
    <row r="120" spans="1:8" x14ac:dyDescent="0.25">
      <c r="A120" s="47"/>
      <c r="B120" s="3" t="s">
        <v>2</v>
      </c>
      <c r="C120" s="11">
        <v>81</v>
      </c>
      <c r="D120" s="11">
        <v>73</v>
      </c>
      <c r="E120" s="23">
        <v>0.90123456790123457</v>
      </c>
      <c r="F120" s="11">
        <v>61</v>
      </c>
      <c r="G120" s="23">
        <v>0.75308641975308643</v>
      </c>
      <c r="H120" s="24">
        <v>2.8041095890410959</v>
      </c>
    </row>
    <row r="121" spans="1:8" x14ac:dyDescent="0.25">
      <c r="A121" s="47"/>
      <c r="B121" s="3" t="s">
        <v>3</v>
      </c>
      <c r="C121" s="11">
        <v>89</v>
      </c>
      <c r="D121" s="11">
        <v>75</v>
      </c>
      <c r="E121" s="23">
        <v>0.84269662921348309</v>
      </c>
      <c r="F121" s="11">
        <v>66</v>
      </c>
      <c r="G121" s="23">
        <v>0.7415730337078652</v>
      </c>
      <c r="H121" s="24">
        <v>2.7333333333333334</v>
      </c>
    </row>
    <row r="122" spans="1:8" x14ac:dyDescent="0.25">
      <c r="A122" s="47"/>
      <c r="B122" s="3" t="s">
        <v>4</v>
      </c>
      <c r="C122" s="11">
        <v>120</v>
      </c>
      <c r="D122" s="11">
        <v>107</v>
      </c>
      <c r="E122" s="23">
        <v>0.89166666666666672</v>
      </c>
      <c r="F122" s="11">
        <v>83</v>
      </c>
      <c r="G122" s="23">
        <v>0.69166666666666665</v>
      </c>
      <c r="H122" s="24">
        <v>2.5887850467289719</v>
      </c>
    </row>
    <row r="123" spans="1:8" x14ac:dyDescent="0.25">
      <c r="A123" s="47"/>
      <c r="B123" s="3" t="s">
        <v>5</v>
      </c>
      <c r="C123" s="11">
        <v>125</v>
      </c>
      <c r="D123" s="11">
        <v>114</v>
      </c>
      <c r="E123" s="23">
        <v>0.91200000000000003</v>
      </c>
      <c r="F123" s="11">
        <v>97</v>
      </c>
      <c r="G123" s="23">
        <v>0.77600000000000002</v>
      </c>
      <c r="H123" s="24">
        <v>2.7078947368421051</v>
      </c>
    </row>
    <row r="124" spans="1:8" ht="30" x14ac:dyDescent="0.25">
      <c r="A124" s="17"/>
      <c r="B124" s="2" t="s">
        <v>37</v>
      </c>
      <c r="C124" s="18" t="s">
        <v>90</v>
      </c>
      <c r="D124" s="18" t="s">
        <v>91</v>
      </c>
      <c r="E124" s="19" t="s">
        <v>92</v>
      </c>
      <c r="F124" s="18" t="s">
        <v>93</v>
      </c>
      <c r="G124" s="19" t="s">
        <v>38</v>
      </c>
      <c r="H124" s="20" t="s">
        <v>94</v>
      </c>
    </row>
    <row r="125" spans="1:8" x14ac:dyDescent="0.25">
      <c r="A125" s="47" t="s">
        <v>61</v>
      </c>
      <c r="B125" s="3" t="s">
        <v>1</v>
      </c>
      <c r="C125" s="11">
        <v>47</v>
      </c>
      <c r="D125" s="11">
        <v>44</v>
      </c>
      <c r="E125" s="23">
        <v>0.93617021276595747</v>
      </c>
      <c r="F125" s="11">
        <v>44</v>
      </c>
      <c r="G125" s="23">
        <v>0.93617021276595747</v>
      </c>
      <c r="H125" s="24">
        <v>3.5159090909090911</v>
      </c>
    </row>
    <row r="126" spans="1:8" x14ac:dyDescent="0.25">
      <c r="A126" s="47"/>
      <c r="B126" s="3" t="s">
        <v>2</v>
      </c>
      <c r="C126" s="11">
        <v>46</v>
      </c>
      <c r="D126" s="11">
        <v>39</v>
      </c>
      <c r="E126" s="23">
        <v>0.84782608695652173</v>
      </c>
      <c r="F126" s="11">
        <v>38</v>
      </c>
      <c r="G126" s="23">
        <v>0.82608695652173914</v>
      </c>
      <c r="H126" s="24">
        <v>3.571794871794872</v>
      </c>
    </row>
    <row r="127" spans="1:8" x14ac:dyDescent="0.25">
      <c r="A127" s="47"/>
      <c r="B127" s="3" t="s">
        <v>3</v>
      </c>
      <c r="C127" s="11">
        <v>51</v>
      </c>
      <c r="D127" s="11">
        <v>50</v>
      </c>
      <c r="E127" s="23">
        <v>0.98039215686274506</v>
      </c>
      <c r="F127" s="11">
        <v>46</v>
      </c>
      <c r="G127" s="23">
        <v>0.90196078431372551</v>
      </c>
      <c r="H127" s="24">
        <v>3.16</v>
      </c>
    </row>
    <row r="128" spans="1:8" x14ac:dyDescent="0.25">
      <c r="A128" s="47"/>
      <c r="B128" s="3" t="s">
        <v>4</v>
      </c>
      <c r="C128" s="11">
        <v>71</v>
      </c>
      <c r="D128" s="11">
        <v>67</v>
      </c>
      <c r="E128" s="23">
        <v>0.94366197183098588</v>
      </c>
      <c r="F128" s="11">
        <v>61</v>
      </c>
      <c r="G128" s="23">
        <v>0.85915492957746475</v>
      </c>
      <c r="H128" s="24">
        <v>3.1134328358208951</v>
      </c>
    </row>
    <row r="129" spans="1:8" x14ac:dyDescent="0.25">
      <c r="A129" s="47"/>
      <c r="B129" s="3" t="s">
        <v>5</v>
      </c>
      <c r="C129" s="11">
        <v>85</v>
      </c>
      <c r="D129" s="11">
        <v>80</v>
      </c>
      <c r="E129" s="23">
        <v>0.94117647058823528</v>
      </c>
      <c r="F129" s="11">
        <v>76</v>
      </c>
      <c r="G129" s="23">
        <v>0.89411764705882357</v>
      </c>
      <c r="H129" s="24">
        <v>3.0637500000000002</v>
      </c>
    </row>
    <row r="130" spans="1:8" ht="30" x14ac:dyDescent="0.25">
      <c r="A130" s="17"/>
      <c r="B130" s="2" t="s">
        <v>37</v>
      </c>
      <c r="C130" s="18" t="s">
        <v>90</v>
      </c>
      <c r="D130" s="18" t="s">
        <v>91</v>
      </c>
      <c r="E130" s="19" t="s">
        <v>92</v>
      </c>
      <c r="F130" s="18" t="s">
        <v>93</v>
      </c>
      <c r="G130" s="19" t="s">
        <v>38</v>
      </c>
      <c r="H130" s="20" t="s">
        <v>94</v>
      </c>
    </row>
    <row r="131" spans="1:8" x14ac:dyDescent="0.25">
      <c r="A131" s="47" t="s">
        <v>62</v>
      </c>
      <c r="B131" s="3" t="s">
        <v>1</v>
      </c>
      <c r="C131" s="11">
        <v>47</v>
      </c>
      <c r="D131" s="11">
        <v>47</v>
      </c>
      <c r="E131" s="23">
        <v>1</v>
      </c>
      <c r="F131" s="11">
        <v>44</v>
      </c>
      <c r="G131" s="23">
        <v>0.93617021276595747</v>
      </c>
      <c r="H131" s="24">
        <v>3.1276595744680851</v>
      </c>
    </row>
    <row r="132" spans="1:8" x14ac:dyDescent="0.25">
      <c r="A132" s="47"/>
      <c r="B132" s="3" t="s">
        <v>2</v>
      </c>
      <c r="C132" s="11">
        <v>45</v>
      </c>
      <c r="D132" s="11">
        <v>42</v>
      </c>
      <c r="E132" s="23">
        <v>0.93333333333333335</v>
      </c>
      <c r="F132" s="11">
        <v>41</v>
      </c>
      <c r="G132" s="23">
        <v>0.91111111111111109</v>
      </c>
      <c r="H132" s="24">
        <v>3.2380952380952381</v>
      </c>
    </row>
    <row r="133" spans="1:8" x14ac:dyDescent="0.25">
      <c r="A133" s="47"/>
      <c r="B133" s="3" t="s">
        <v>3</v>
      </c>
      <c r="C133" s="11">
        <v>44</v>
      </c>
      <c r="D133" s="11">
        <v>42</v>
      </c>
      <c r="E133" s="23">
        <v>0.95454545454545459</v>
      </c>
      <c r="F133" s="11">
        <v>40</v>
      </c>
      <c r="G133" s="23">
        <v>0.90909090909090906</v>
      </c>
      <c r="H133" s="24">
        <v>3.3095238095238093</v>
      </c>
    </row>
    <row r="134" spans="1:8" x14ac:dyDescent="0.25">
      <c r="A134" s="47"/>
      <c r="B134" s="3" t="s">
        <v>4</v>
      </c>
      <c r="C134" s="11">
        <v>42</v>
      </c>
      <c r="D134" s="11">
        <v>39</v>
      </c>
      <c r="E134" s="23">
        <v>0.9285714285714286</v>
      </c>
      <c r="F134" s="11">
        <v>39</v>
      </c>
      <c r="G134" s="23">
        <v>0.9285714285714286</v>
      </c>
      <c r="H134" s="24">
        <v>3.2820512820512819</v>
      </c>
    </row>
    <row r="135" spans="1:8" x14ac:dyDescent="0.25">
      <c r="A135" s="47"/>
      <c r="B135" s="3" t="s">
        <v>5</v>
      </c>
      <c r="C135" s="11">
        <v>49</v>
      </c>
      <c r="D135" s="11">
        <v>46</v>
      </c>
      <c r="E135" s="23">
        <v>0.93877551020408168</v>
      </c>
      <c r="F135" s="11">
        <v>44</v>
      </c>
      <c r="G135" s="23">
        <v>0.89795918367346939</v>
      </c>
      <c r="H135" s="24">
        <v>3.2608695652173911</v>
      </c>
    </row>
    <row r="136" spans="1:8" ht="30" x14ac:dyDescent="0.25">
      <c r="A136" s="17"/>
      <c r="B136" s="2" t="s">
        <v>37</v>
      </c>
      <c r="C136" s="18" t="s">
        <v>90</v>
      </c>
      <c r="D136" s="18" t="s">
        <v>91</v>
      </c>
      <c r="E136" s="19" t="s">
        <v>92</v>
      </c>
      <c r="F136" s="18" t="s">
        <v>93</v>
      </c>
      <c r="G136" s="19" t="s">
        <v>38</v>
      </c>
      <c r="H136" s="20" t="s">
        <v>94</v>
      </c>
    </row>
    <row r="137" spans="1:8" x14ac:dyDescent="0.25">
      <c r="A137" s="47" t="s">
        <v>63</v>
      </c>
      <c r="B137" s="3" t="s">
        <v>1</v>
      </c>
      <c r="C137" s="11">
        <v>34</v>
      </c>
      <c r="D137" s="11">
        <v>26</v>
      </c>
      <c r="E137" s="23">
        <v>0.76470588235294112</v>
      </c>
      <c r="F137" s="11">
        <v>21</v>
      </c>
      <c r="G137" s="23">
        <v>0.61764705882352944</v>
      </c>
      <c r="H137" s="24">
        <v>2.8230769230769233</v>
      </c>
    </row>
    <row r="138" spans="1:8" x14ac:dyDescent="0.25">
      <c r="A138" s="47"/>
      <c r="B138" s="3" t="s">
        <v>2</v>
      </c>
      <c r="C138" s="11">
        <v>32</v>
      </c>
      <c r="D138" s="11">
        <v>29</v>
      </c>
      <c r="E138" s="23">
        <v>0.90625</v>
      </c>
      <c r="F138" s="11">
        <v>22</v>
      </c>
      <c r="G138" s="23">
        <v>0.6875</v>
      </c>
      <c r="H138" s="24">
        <v>2.2000000000000002</v>
      </c>
    </row>
    <row r="139" spans="1:8" x14ac:dyDescent="0.25">
      <c r="A139" s="47"/>
      <c r="B139" s="3" t="s">
        <v>3</v>
      </c>
      <c r="C139" s="11">
        <v>30</v>
      </c>
      <c r="D139" s="11">
        <v>25</v>
      </c>
      <c r="E139" s="23">
        <v>0.83333333333333337</v>
      </c>
      <c r="F139" s="11">
        <v>14</v>
      </c>
      <c r="G139" s="23">
        <v>0.46666666666666667</v>
      </c>
      <c r="H139" s="24">
        <v>1.92</v>
      </c>
    </row>
    <row r="140" spans="1:8" x14ac:dyDescent="0.25">
      <c r="A140" s="47"/>
      <c r="B140" s="3" t="s">
        <v>4</v>
      </c>
      <c r="C140" s="11">
        <v>41</v>
      </c>
      <c r="D140" s="11">
        <v>35</v>
      </c>
      <c r="E140" s="23">
        <v>0.85365853658536583</v>
      </c>
      <c r="F140" s="11">
        <v>27</v>
      </c>
      <c r="G140" s="23">
        <v>0.65853658536585369</v>
      </c>
      <c r="H140" s="24">
        <v>2.6285714285714286</v>
      </c>
    </row>
    <row r="141" spans="1:8" x14ac:dyDescent="0.25">
      <c r="A141" s="47"/>
      <c r="B141" s="3" t="s">
        <v>5</v>
      </c>
      <c r="C141" s="11">
        <v>43</v>
      </c>
      <c r="D141" s="11">
        <v>36</v>
      </c>
      <c r="E141" s="23">
        <v>0.83720930232558144</v>
      </c>
      <c r="F141" s="11">
        <v>34</v>
      </c>
      <c r="G141" s="23">
        <v>0.79069767441860461</v>
      </c>
      <c r="H141" s="24">
        <v>3.0555555555555554</v>
      </c>
    </row>
  </sheetData>
  <mergeCells count="24">
    <mergeCell ref="A65:A69"/>
    <mergeCell ref="A1:H2"/>
    <mergeCell ref="A4:A8"/>
    <mergeCell ref="A11:A15"/>
    <mergeCell ref="A17:A21"/>
    <mergeCell ref="A23:A27"/>
    <mergeCell ref="A29:A33"/>
    <mergeCell ref="A35:A39"/>
    <mergeCell ref="A41:A45"/>
    <mergeCell ref="A47:A51"/>
    <mergeCell ref="A53:A57"/>
    <mergeCell ref="A59:A63"/>
    <mergeCell ref="A137:A141"/>
    <mergeCell ref="A71:A75"/>
    <mergeCell ref="A77:A81"/>
    <mergeCell ref="A83:A87"/>
    <mergeCell ref="A89:A93"/>
    <mergeCell ref="A95:A99"/>
    <mergeCell ref="A101:A105"/>
    <mergeCell ref="A107:A111"/>
    <mergeCell ref="A113:A117"/>
    <mergeCell ref="A119:A123"/>
    <mergeCell ref="A125:A129"/>
    <mergeCell ref="A131:A135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  <rowBreaks count="3" manualBreakCount="3">
    <brk id="63" max="16383" man="1"/>
    <brk id="93" max="16383" man="1"/>
    <brk id="12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B1" sqref="B1:H1"/>
    </sheetView>
  </sheetViews>
  <sheetFormatPr defaultRowHeight="15" x14ac:dyDescent="0.25"/>
  <cols>
    <col min="1" max="1" width="16.28515625" style="9" customWidth="1"/>
    <col min="2" max="4" width="13.7109375" style="15" customWidth="1"/>
    <col min="5" max="5" width="13.7109375" style="25" customWidth="1"/>
    <col min="6" max="6" width="13.7109375" style="15" customWidth="1"/>
    <col min="7" max="7" width="13.7109375" style="25" customWidth="1"/>
    <col min="8" max="8" width="13.7109375" style="26" customWidth="1"/>
  </cols>
  <sheetData>
    <row r="1" spans="1:8" ht="30" x14ac:dyDescent="0.25">
      <c r="A1" s="4" t="s">
        <v>64</v>
      </c>
      <c r="B1" s="2" t="s">
        <v>37</v>
      </c>
      <c r="C1" s="18" t="s">
        <v>90</v>
      </c>
      <c r="D1" s="18" t="s">
        <v>91</v>
      </c>
      <c r="E1" s="19" t="s">
        <v>92</v>
      </c>
      <c r="F1" s="18" t="s">
        <v>93</v>
      </c>
      <c r="G1" s="19" t="s">
        <v>38</v>
      </c>
      <c r="H1" s="20" t="s">
        <v>94</v>
      </c>
    </row>
    <row r="2" spans="1:8" x14ac:dyDescent="0.25">
      <c r="A2" s="47" t="s">
        <v>65</v>
      </c>
      <c r="B2" s="3" t="s">
        <v>1</v>
      </c>
      <c r="C2" s="11">
        <v>1878</v>
      </c>
      <c r="D2" s="11">
        <v>1676</v>
      </c>
      <c r="E2" s="23">
        <v>0.89243876464323746</v>
      </c>
      <c r="F2" s="11">
        <v>1269</v>
      </c>
      <c r="G2" s="28">
        <v>0.67571884984025554</v>
      </c>
      <c r="H2" s="29">
        <v>2.5369851007887814</v>
      </c>
    </row>
    <row r="3" spans="1:8" x14ac:dyDescent="0.25">
      <c r="A3" s="47"/>
      <c r="B3" s="3" t="s">
        <v>2</v>
      </c>
      <c r="C3" s="11">
        <v>2037</v>
      </c>
      <c r="D3" s="11">
        <v>1764</v>
      </c>
      <c r="E3" s="23">
        <v>0.865979381443299</v>
      </c>
      <c r="F3" s="11">
        <v>1315</v>
      </c>
      <c r="G3" s="28">
        <v>0.64555719194894456</v>
      </c>
      <c r="H3" s="29">
        <v>2.4080772607550482</v>
      </c>
    </row>
    <row r="4" spans="1:8" x14ac:dyDescent="0.25">
      <c r="A4" s="47"/>
      <c r="B4" s="3" t="s">
        <v>3</v>
      </c>
      <c r="C4" s="11">
        <v>2069</v>
      </c>
      <c r="D4" s="11">
        <v>1809</v>
      </c>
      <c r="E4" s="23">
        <v>0.87433542774287099</v>
      </c>
      <c r="F4" s="11">
        <v>1381</v>
      </c>
      <c r="G4" s="28">
        <v>0.66747220879652003</v>
      </c>
      <c r="H4" s="29">
        <v>2.5208267090620029</v>
      </c>
    </row>
    <row r="5" spans="1:8" x14ac:dyDescent="0.25">
      <c r="A5" s="47"/>
      <c r="B5" s="3" t="s">
        <v>4</v>
      </c>
      <c r="C5" s="11">
        <v>2341</v>
      </c>
      <c r="D5" s="11">
        <v>2021</v>
      </c>
      <c r="E5" s="23">
        <v>0.86330627936779158</v>
      </c>
      <c r="F5" s="11">
        <v>1578</v>
      </c>
      <c r="G5" s="28">
        <v>0.67407090986757801</v>
      </c>
      <c r="H5" s="29">
        <v>2.523233082706767</v>
      </c>
    </row>
    <row r="6" spans="1:8" x14ac:dyDescent="0.25">
      <c r="A6" s="47"/>
      <c r="B6" s="3" t="s">
        <v>5</v>
      </c>
      <c r="C6" s="11">
        <v>2826</v>
      </c>
      <c r="D6" s="11">
        <v>2429</v>
      </c>
      <c r="E6" s="23">
        <v>0.85951875442321302</v>
      </c>
      <c r="F6" s="11">
        <v>1872</v>
      </c>
      <c r="G6" s="28">
        <v>0.66242038216560506</v>
      </c>
      <c r="H6" s="29">
        <v>2.4901156069364161</v>
      </c>
    </row>
    <row r="7" spans="1:8" x14ac:dyDescent="0.25">
      <c r="A7" s="47" t="s">
        <v>66</v>
      </c>
      <c r="B7" s="3" t="s">
        <v>1</v>
      </c>
      <c r="C7" s="30">
        <v>62</v>
      </c>
      <c r="D7" s="30">
        <v>38</v>
      </c>
      <c r="E7" s="31">
        <v>0.61290322580645162</v>
      </c>
      <c r="F7" s="30">
        <v>29</v>
      </c>
      <c r="G7" s="32">
        <v>0.46774193548387094</v>
      </c>
      <c r="H7" s="33">
        <v>2.4473684210526314</v>
      </c>
    </row>
    <row r="8" spans="1:8" x14ac:dyDescent="0.25">
      <c r="A8" s="47"/>
      <c r="B8" s="3" t="s">
        <v>2</v>
      </c>
      <c r="C8" s="30">
        <v>72</v>
      </c>
      <c r="D8" s="30">
        <v>48</v>
      </c>
      <c r="E8" s="31">
        <v>0.66666666666666663</v>
      </c>
      <c r="F8" s="30">
        <v>32</v>
      </c>
      <c r="G8" s="32">
        <v>0.44444444444444442</v>
      </c>
      <c r="H8" s="33">
        <v>2.2916666666666665</v>
      </c>
    </row>
    <row r="9" spans="1:8" x14ac:dyDescent="0.25">
      <c r="A9" s="47"/>
      <c r="B9" s="3" t="s">
        <v>3</v>
      </c>
      <c r="C9" s="30">
        <v>65</v>
      </c>
      <c r="D9" s="30">
        <v>50</v>
      </c>
      <c r="E9" s="31">
        <v>0.76923076923076927</v>
      </c>
      <c r="F9" s="30">
        <v>38</v>
      </c>
      <c r="G9" s="32">
        <v>0.58461538461538465</v>
      </c>
      <c r="H9" s="33">
        <v>2.46</v>
      </c>
    </row>
    <row r="10" spans="1:8" x14ac:dyDescent="0.25">
      <c r="A10" s="47"/>
      <c r="B10" s="3" t="s">
        <v>4</v>
      </c>
      <c r="C10" s="30">
        <v>92</v>
      </c>
      <c r="D10" s="30">
        <v>65</v>
      </c>
      <c r="E10" s="31">
        <v>0.70652173913043481</v>
      </c>
      <c r="F10" s="30">
        <v>51</v>
      </c>
      <c r="G10" s="32">
        <v>0.55434782608695654</v>
      </c>
      <c r="H10" s="33">
        <v>2.5538461538461537</v>
      </c>
    </row>
    <row r="11" spans="1:8" x14ac:dyDescent="0.25">
      <c r="A11" s="47"/>
      <c r="B11" s="3" t="s">
        <v>5</v>
      </c>
      <c r="C11" s="30">
        <v>124</v>
      </c>
      <c r="D11" s="30">
        <v>96</v>
      </c>
      <c r="E11" s="31">
        <v>0.77419354838709675</v>
      </c>
      <c r="F11" s="30">
        <v>77</v>
      </c>
      <c r="G11" s="32">
        <v>0.62096774193548387</v>
      </c>
      <c r="H11" s="33">
        <v>2.7218750000000003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activeCell="I12" sqref="I12"/>
    </sheetView>
  </sheetViews>
  <sheetFormatPr defaultRowHeight="15" x14ac:dyDescent="0.25"/>
  <cols>
    <col min="1" max="1" width="14" style="9" customWidth="1"/>
    <col min="2" max="8" width="14" style="15" customWidth="1"/>
  </cols>
  <sheetData>
    <row r="1" spans="1:8" ht="30" x14ac:dyDescent="0.25">
      <c r="A1" s="4" t="s">
        <v>0</v>
      </c>
      <c r="B1" s="2" t="s">
        <v>37</v>
      </c>
      <c r="C1" s="18" t="s">
        <v>90</v>
      </c>
      <c r="D1" s="18" t="s">
        <v>91</v>
      </c>
      <c r="E1" s="19" t="s">
        <v>92</v>
      </c>
      <c r="F1" s="18" t="s">
        <v>93</v>
      </c>
      <c r="G1" s="19" t="s">
        <v>38</v>
      </c>
      <c r="H1" s="20" t="s">
        <v>94</v>
      </c>
    </row>
    <row r="2" spans="1:8" x14ac:dyDescent="0.25">
      <c r="A2" s="47" t="s">
        <v>7</v>
      </c>
      <c r="B2" s="3" t="s">
        <v>1</v>
      </c>
      <c r="C2" s="11">
        <v>971</v>
      </c>
      <c r="D2" s="11">
        <v>864</v>
      </c>
      <c r="E2" s="23">
        <v>0.88980432543769306</v>
      </c>
      <c r="F2" s="11">
        <v>666</v>
      </c>
      <c r="G2" s="23">
        <v>0.68589083419155505</v>
      </c>
      <c r="H2" s="24">
        <v>2.5932021466905186</v>
      </c>
    </row>
    <row r="3" spans="1:8" x14ac:dyDescent="0.25">
      <c r="A3" s="47"/>
      <c r="B3" s="3" t="s">
        <v>2</v>
      </c>
      <c r="C3" s="11">
        <v>1011</v>
      </c>
      <c r="D3" s="11">
        <v>869</v>
      </c>
      <c r="E3" s="23">
        <v>0.85954500494559838</v>
      </c>
      <c r="F3" s="11">
        <v>660</v>
      </c>
      <c r="G3" s="23">
        <v>0.65281899109792285</v>
      </c>
      <c r="H3" s="24">
        <v>2.4897533206831119</v>
      </c>
    </row>
    <row r="4" spans="1:8" x14ac:dyDescent="0.25">
      <c r="A4" s="47"/>
      <c r="B4" s="3" t="s">
        <v>3</v>
      </c>
      <c r="C4" s="11">
        <v>1074</v>
      </c>
      <c r="D4" s="11">
        <v>939</v>
      </c>
      <c r="E4" s="23">
        <v>0.87430167597765363</v>
      </c>
      <c r="F4" s="11">
        <v>721</v>
      </c>
      <c r="G4" s="23">
        <v>0.67132216014897583</v>
      </c>
      <c r="H4" s="24">
        <v>2.6001610305958129</v>
      </c>
    </row>
    <row r="5" spans="1:8" x14ac:dyDescent="0.25">
      <c r="A5" s="47"/>
      <c r="B5" s="3" t="s">
        <v>4</v>
      </c>
      <c r="C5" s="11">
        <v>1226</v>
      </c>
      <c r="D5" s="11">
        <v>1077</v>
      </c>
      <c r="E5" s="23">
        <v>0.87846655791190864</v>
      </c>
      <c r="F5" s="11">
        <v>870</v>
      </c>
      <c r="G5" s="23">
        <v>0.70962479608482876</v>
      </c>
      <c r="H5" s="24">
        <v>2.5992537313432842</v>
      </c>
    </row>
    <row r="6" spans="1:8" x14ac:dyDescent="0.25">
      <c r="A6" s="47"/>
      <c r="B6" s="3" t="s">
        <v>5</v>
      </c>
      <c r="C6" s="11">
        <v>1395</v>
      </c>
      <c r="D6" s="11">
        <v>1168</v>
      </c>
      <c r="E6" s="23">
        <v>0.83727598566308248</v>
      </c>
      <c r="F6" s="11">
        <v>922</v>
      </c>
      <c r="G6" s="23">
        <v>0.66093189964157706</v>
      </c>
      <c r="H6" s="24">
        <v>2.5596813725490195</v>
      </c>
    </row>
    <row r="7" spans="1:8" x14ac:dyDescent="0.25">
      <c r="A7" s="47" t="s">
        <v>8</v>
      </c>
      <c r="B7" s="3" t="s">
        <v>1</v>
      </c>
      <c r="C7" s="11">
        <v>956</v>
      </c>
      <c r="D7" s="11">
        <v>837</v>
      </c>
      <c r="E7" s="23">
        <v>0.87552301255230125</v>
      </c>
      <c r="F7" s="11">
        <v>623</v>
      </c>
      <c r="G7" s="23">
        <v>0.65167364016736407</v>
      </c>
      <c r="H7" s="24">
        <v>2.4879282218597063</v>
      </c>
    </row>
    <row r="8" spans="1:8" x14ac:dyDescent="0.25">
      <c r="A8" s="47"/>
      <c r="B8" s="3" t="s">
        <v>2</v>
      </c>
      <c r="C8" s="11">
        <v>1083</v>
      </c>
      <c r="D8" s="11">
        <v>929</v>
      </c>
      <c r="E8" s="23">
        <v>0.85780240073868885</v>
      </c>
      <c r="F8" s="11">
        <v>674</v>
      </c>
      <c r="G8" s="23">
        <v>0.62234533702677752</v>
      </c>
      <c r="H8" s="24">
        <v>2.3287692307692307</v>
      </c>
    </row>
    <row r="9" spans="1:8" x14ac:dyDescent="0.25">
      <c r="A9" s="47"/>
      <c r="B9" s="3" t="s">
        <v>3</v>
      </c>
      <c r="C9" s="11">
        <v>1044</v>
      </c>
      <c r="D9" s="11">
        <v>906</v>
      </c>
      <c r="E9" s="23">
        <v>0.86781609195402298</v>
      </c>
      <c r="F9" s="11">
        <v>688</v>
      </c>
      <c r="G9" s="23">
        <v>0.65900383141762453</v>
      </c>
      <c r="H9" s="24">
        <v>2.4464497041420117</v>
      </c>
    </row>
    <row r="10" spans="1:8" x14ac:dyDescent="0.25">
      <c r="A10" s="47"/>
      <c r="B10" s="3" t="s">
        <v>4</v>
      </c>
      <c r="C10" s="11">
        <v>1192</v>
      </c>
      <c r="D10" s="11">
        <v>994</v>
      </c>
      <c r="E10" s="23">
        <v>0.83389261744966447</v>
      </c>
      <c r="F10" s="11">
        <v>748</v>
      </c>
      <c r="G10" s="23">
        <v>0.62751677852348997</v>
      </c>
      <c r="H10" s="24">
        <v>2.4582047685834501</v>
      </c>
    </row>
    <row r="11" spans="1:8" x14ac:dyDescent="0.25">
      <c r="A11" s="47"/>
      <c r="B11" s="3" t="s">
        <v>5</v>
      </c>
      <c r="C11" s="11">
        <v>1517</v>
      </c>
      <c r="D11" s="11">
        <v>1323</v>
      </c>
      <c r="E11" s="23">
        <v>0.87211601845748188</v>
      </c>
      <c r="F11" s="11">
        <v>998</v>
      </c>
      <c r="G11" s="23">
        <v>0.65787738958470665</v>
      </c>
      <c r="H11" s="24">
        <v>2.4572295247724973</v>
      </c>
    </row>
    <row r="12" spans="1:8" ht="30" x14ac:dyDescent="0.25">
      <c r="A12" s="4" t="s">
        <v>67</v>
      </c>
      <c r="B12" s="2" t="s">
        <v>37</v>
      </c>
      <c r="C12" s="18" t="s">
        <v>90</v>
      </c>
      <c r="D12" s="18" t="s">
        <v>91</v>
      </c>
      <c r="E12" s="19" t="s">
        <v>92</v>
      </c>
      <c r="F12" s="18" t="s">
        <v>93</v>
      </c>
      <c r="G12" s="19" t="s">
        <v>38</v>
      </c>
      <c r="H12" s="20" t="s">
        <v>94</v>
      </c>
    </row>
    <row r="13" spans="1:8" x14ac:dyDescent="0.25">
      <c r="A13" s="53" t="s">
        <v>68</v>
      </c>
      <c r="B13" s="3" t="s">
        <v>1</v>
      </c>
      <c r="C13" s="11">
        <v>97</v>
      </c>
      <c r="D13" s="11">
        <v>85</v>
      </c>
      <c r="E13" s="23">
        <v>0.87628865979381443</v>
      </c>
      <c r="F13" s="11">
        <v>59</v>
      </c>
      <c r="G13" s="23">
        <v>0.60824742268041232</v>
      </c>
      <c r="H13" s="24">
        <v>2.0307692307692307</v>
      </c>
    </row>
    <row r="14" spans="1:8" x14ac:dyDescent="0.25">
      <c r="A14" s="54"/>
      <c r="B14" s="3" t="s">
        <v>2</v>
      </c>
      <c r="C14" s="11">
        <v>113</v>
      </c>
      <c r="D14" s="11">
        <v>88</v>
      </c>
      <c r="E14" s="23">
        <v>0.77876106194690264</v>
      </c>
      <c r="F14" s="11">
        <v>55</v>
      </c>
      <c r="G14" s="23">
        <v>0.48672566371681414</v>
      </c>
      <c r="H14" s="24">
        <v>2.223913043478261</v>
      </c>
    </row>
    <row r="15" spans="1:8" x14ac:dyDescent="0.25">
      <c r="A15" s="54"/>
      <c r="B15" s="3" t="s">
        <v>3</v>
      </c>
      <c r="C15" s="11">
        <v>109</v>
      </c>
      <c r="D15" s="11">
        <v>94</v>
      </c>
      <c r="E15" s="23">
        <v>0.86238532110091748</v>
      </c>
      <c r="F15" s="11">
        <v>64</v>
      </c>
      <c r="G15" s="23">
        <v>0.58715596330275233</v>
      </c>
      <c r="H15" s="24">
        <v>2.1509433962264151</v>
      </c>
    </row>
    <row r="16" spans="1:8" x14ac:dyDescent="0.25">
      <c r="A16" s="54"/>
      <c r="B16" s="3" t="s">
        <v>4</v>
      </c>
      <c r="C16" s="11">
        <v>129</v>
      </c>
      <c r="D16" s="11">
        <v>103</v>
      </c>
      <c r="E16" s="23">
        <v>0.79844961240310075</v>
      </c>
      <c r="F16" s="11">
        <v>66</v>
      </c>
      <c r="G16" s="23">
        <v>0.51162790697674421</v>
      </c>
      <c r="H16" s="24">
        <v>2.0196969696969695</v>
      </c>
    </row>
    <row r="17" spans="1:8" x14ac:dyDescent="0.25">
      <c r="A17" s="55"/>
      <c r="B17" s="3" t="s">
        <v>5</v>
      </c>
      <c r="C17" s="11">
        <v>209</v>
      </c>
      <c r="D17" s="11">
        <v>180</v>
      </c>
      <c r="E17" s="23">
        <v>0.86124401913875603</v>
      </c>
      <c r="F17" s="11">
        <v>114</v>
      </c>
      <c r="G17" s="23">
        <v>0.54545454545454541</v>
      </c>
      <c r="H17" s="24">
        <v>2.0693548387096774</v>
      </c>
    </row>
    <row r="18" spans="1:8" x14ac:dyDescent="0.25">
      <c r="A18" s="48" t="s">
        <v>69</v>
      </c>
      <c r="B18" s="3" t="s">
        <v>1</v>
      </c>
      <c r="C18" s="34">
        <v>7</v>
      </c>
      <c r="D18" s="34">
        <v>5</v>
      </c>
      <c r="E18" s="23">
        <v>0.7142857142857143</v>
      </c>
      <c r="F18" s="34">
        <v>3</v>
      </c>
      <c r="G18" s="23">
        <v>0.42857142857142855</v>
      </c>
      <c r="H18" s="35">
        <v>1.5</v>
      </c>
    </row>
    <row r="19" spans="1:8" x14ac:dyDescent="0.25">
      <c r="A19" s="48"/>
      <c r="B19" s="3" t="s">
        <v>2</v>
      </c>
      <c r="C19" s="11">
        <v>5</v>
      </c>
      <c r="D19" s="11">
        <v>2</v>
      </c>
      <c r="E19" s="23">
        <v>0.4</v>
      </c>
      <c r="F19" s="11">
        <v>2</v>
      </c>
      <c r="G19" s="23">
        <v>0.4</v>
      </c>
      <c r="H19" s="24">
        <v>2.5</v>
      </c>
    </row>
    <row r="20" spans="1:8" x14ac:dyDescent="0.25">
      <c r="A20" s="48"/>
      <c r="B20" s="3" t="s">
        <v>3</v>
      </c>
      <c r="C20" s="34">
        <v>13</v>
      </c>
      <c r="D20" s="34">
        <v>11</v>
      </c>
      <c r="E20" s="23">
        <v>0.84615384615384615</v>
      </c>
      <c r="F20" s="34">
        <v>6</v>
      </c>
      <c r="G20" s="23">
        <v>0.46153846153846156</v>
      </c>
      <c r="H20" s="35">
        <v>2.1666666666666665</v>
      </c>
    </row>
    <row r="21" spans="1:8" x14ac:dyDescent="0.25">
      <c r="A21" s="48"/>
      <c r="B21" s="3" t="s">
        <v>4</v>
      </c>
      <c r="C21" s="11">
        <v>6</v>
      </c>
      <c r="D21" s="11">
        <v>6</v>
      </c>
      <c r="E21" s="23">
        <v>1</v>
      </c>
      <c r="F21" s="11">
        <v>4</v>
      </c>
      <c r="G21" s="23">
        <v>0.66666666666666663</v>
      </c>
      <c r="H21" s="24">
        <v>2.65</v>
      </c>
    </row>
    <row r="22" spans="1:8" x14ac:dyDescent="0.25">
      <c r="A22" s="48"/>
      <c r="B22" s="3" t="s">
        <v>5</v>
      </c>
      <c r="C22" s="11">
        <v>5</v>
      </c>
      <c r="D22" s="11">
        <v>5</v>
      </c>
      <c r="E22" s="23">
        <v>1</v>
      </c>
      <c r="F22" s="11">
        <v>0</v>
      </c>
      <c r="G22" s="23">
        <v>0</v>
      </c>
      <c r="H22" s="24">
        <v>0.25</v>
      </c>
    </row>
    <row r="23" spans="1:8" x14ac:dyDescent="0.25">
      <c r="A23" s="47" t="s">
        <v>15</v>
      </c>
      <c r="B23" s="3" t="s">
        <v>1</v>
      </c>
      <c r="C23" s="11">
        <v>78</v>
      </c>
      <c r="D23" s="11">
        <v>70</v>
      </c>
      <c r="E23" s="23">
        <v>0.89743589743589747</v>
      </c>
      <c r="F23" s="11">
        <v>60</v>
      </c>
      <c r="G23" s="23">
        <v>0.76923076923076927</v>
      </c>
      <c r="H23" s="24">
        <v>2.7792452830188674</v>
      </c>
    </row>
    <row r="24" spans="1:8" x14ac:dyDescent="0.25">
      <c r="A24" s="47"/>
      <c r="B24" s="3" t="s">
        <v>2</v>
      </c>
      <c r="C24" s="11">
        <v>73</v>
      </c>
      <c r="D24" s="11">
        <v>67</v>
      </c>
      <c r="E24" s="23">
        <v>0.9178082191780822</v>
      </c>
      <c r="F24" s="11">
        <v>52</v>
      </c>
      <c r="G24" s="23">
        <v>0.71232876712328763</v>
      </c>
      <c r="H24" s="24">
        <v>2.6595744680851063</v>
      </c>
    </row>
    <row r="25" spans="1:8" x14ac:dyDescent="0.25">
      <c r="A25" s="47"/>
      <c r="B25" s="3" t="s">
        <v>3</v>
      </c>
      <c r="C25" s="34">
        <v>69</v>
      </c>
      <c r="D25" s="34">
        <v>65</v>
      </c>
      <c r="E25" s="23">
        <v>0.94202898550724634</v>
      </c>
      <c r="F25" s="34">
        <v>54</v>
      </c>
      <c r="G25" s="23">
        <v>0.78260869565217395</v>
      </c>
      <c r="H25" s="35">
        <v>2.7576271186440677</v>
      </c>
    </row>
    <row r="26" spans="1:8" x14ac:dyDescent="0.25">
      <c r="A26" s="47"/>
      <c r="B26" s="3" t="s">
        <v>4</v>
      </c>
      <c r="C26" s="11">
        <v>77</v>
      </c>
      <c r="D26" s="11">
        <v>65</v>
      </c>
      <c r="E26" s="23">
        <v>0.8441558441558441</v>
      </c>
      <c r="F26" s="11">
        <v>57</v>
      </c>
      <c r="G26" s="23">
        <v>0.74025974025974028</v>
      </c>
      <c r="H26" s="24">
        <v>2.9113207547169813</v>
      </c>
    </row>
    <row r="27" spans="1:8" x14ac:dyDescent="0.25">
      <c r="A27" s="47"/>
      <c r="B27" s="3" t="s">
        <v>5</v>
      </c>
      <c r="C27" s="11">
        <v>80</v>
      </c>
      <c r="D27" s="11">
        <v>73</v>
      </c>
      <c r="E27" s="23">
        <v>0.91249999999999998</v>
      </c>
      <c r="F27" s="11">
        <v>58</v>
      </c>
      <c r="G27" s="23">
        <v>0.72499999999999998</v>
      </c>
      <c r="H27" s="24">
        <v>2.6960784313725492</v>
      </c>
    </row>
    <row r="28" spans="1:8" x14ac:dyDescent="0.25">
      <c r="A28" s="47" t="s">
        <v>16</v>
      </c>
      <c r="B28" s="3" t="s">
        <v>1</v>
      </c>
      <c r="C28" s="11">
        <v>44</v>
      </c>
      <c r="D28" s="11">
        <v>40</v>
      </c>
      <c r="E28" s="23">
        <v>0.90909090909090906</v>
      </c>
      <c r="F28" s="11">
        <v>33</v>
      </c>
      <c r="G28" s="23">
        <v>0.75</v>
      </c>
      <c r="H28" s="24">
        <v>2.978787878787879</v>
      </c>
    </row>
    <row r="29" spans="1:8" x14ac:dyDescent="0.25">
      <c r="A29" s="47"/>
      <c r="B29" s="3" t="s">
        <v>2</v>
      </c>
      <c r="C29" s="11">
        <v>49</v>
      </c>
      <c r="D29" s="11">
        <v>41</v>
      </c>
      <c r="E29" s="23">
        <v>0.83673469387755106</v>
      </c>
      <c r="F29" s="11">
        <v>33</v>
      </c>
      <c r="G29" s="23">
        <v>0.67346938775510201</v>
      </c>
      <c r="H29" s="24">
        <v>2.7620689655172415</v>
      </c>
    </row>
    <row r="30" spans="1:8" x14ac:dyDescent="0.25">
      <c r="A30" s="47"/>
      <c r="B30" s="3" t="s">
        <v>3</v>
      </c>
      <c r="C30" s="11">
        <v>48</v>
      </c>
      <c r="D30" s="11">
        <v>43</v>
      </c>
      <c r="E30" s="23">
        <v>0.89583333333333337</v>
      </c>
      <c r="F30" s="11">
        <v>37</v>
      </c>
      <c r="G30" s="23">
        <v>0.77083333333333337</v>
      </c>
      <c r="H30" s="24">
        <v>2.7885714285714287</v>
      </c>
    </row>
    <row r="31" spans="1:8" x14ac:dyDescent="0.25">
      <c r="A31" s="47"/>
      <c r="B31" s="3" t="s">
        <v>4</v>
      </c>
      <c r="C31" s="11">
        <v>58</v>
      </c>
      <c r="D31" s="11">
        <v>47</v>
      </c>
      <c r="E31" s="23">
        <v>0.81034482758620685</v>
      </c>
      <c r="F31" s="11">
        <v>32</v>
      </c>
      <c r="G31" s="23">
        <v>0.55172413793103448</v>
      </c>
      <c r="H31" s="24">
        <v>2.1974358974358976</v>
      </c>
    </row>
    <row r="32" spans="1:8" x14ac:dyDescent="0.25">
      <c r="A32" s="47"/>
      <c r="B32" s="3" t="s">
        <v>5</v>
      </c>
      <c r="C32" s="11">
        <v>79</v>
      </c>
      <c r="D32" s="11">
        <v>69</v>
      </c>
      <c r="E32" s="23">
        <v>0.87341772151898733</v>
      </c>
      <c r="F32" s="11">
        <v>57</v>
      </c>
      <c r="G32" s="23">
        <v>0.72151898734177211</v>
      </c>
      <c r="H32" s="24">
        <v>2.7884615384615379</v>
      </c>
    </row>
    <row r="33" spans="1:8" x14ac:dyDescent="0.25">
      <c r="A33" s="47" t="s">
        <v>17</v>
      </c>
      <c r="B33" s="3" t="s">
        <v>1</v>
      </c>
      <c r="C33" s="11">
        <v>664</v>
      </c>
      <c r="D33" s="11">
        <v>587</v>
      </c>
      <c r="E33" s="23">
        <v>0.88403614457831325</v>
      </c>
      <c r="F33" s="11">
        <v>408</v>
      </c>
      <c r="G33" s="23">
        <v>0.61445783132530118</v>
      </c>
      <c r="H33" s="24">
        <v>2.2632545931758532</v>
      </c>
    </row>
    <row r="34" spans="1:8" x14ac:dyDescent="0.25">
      <c r="A34" s="47"/>
      <c r="B34" s="3" t="s">
        <v>2</v>
      </c>
      <c r="C34" s="11">
        <v>753</v>
      </c>
      <c r="D34" s="11">
        <v>626</v>
      </c>
      <c r="E34" s="23">
        <v>0.83134130146082341</v>
      </c>
      <c r="F34" s="11">
        <v>416</v>
      </c>
      <c r="G34" s="23">
        <v>0.5524568393094289</v>
      </c>
      <c r="H34" s="24">
        <v>2.0274999999999999</v>
      </c>
    </row>
    <row r="35" spans="1:8" x14ac:dyDescent="0.25">
      <c r="A35" s="47"/>
      <c r="B35" s="3" t="s">
        <v>3</v>
      </c>
      <c r="C35" s="11">
        <v>774</v>
      </c>
      <c r="D35" s="11">
        <v>655</v>
      </c>
      <c r="E35" s="23">
        <v>0.84625322997416019</v>
      </c>
      <c r="F35" s="11">
        <v>440</v>
      </c>
      <c r="G35" s="23">
        <v>0.5684754521963824</v>
      </c>
      <c r="H35" s="24">
        <v>2.1561027837259101</v>
      </c>
    </row>
    <row r="36" spans="1:8" x14ac:dyDescent="0.25">
      <c r="A36" s="47"/>
      <c r="B36" s="3" t="s">
        <v>4</v>
      </c>
      <c r="C36" s="11">
        <v>831</v>
      </c>
      <c r="D36" s="11">
        <v>687</v>
      </c>
      <c r="E36" s="23">
        <v>0.8267148014440433</v>
      </c>
      <c r="F36" s="11">
        <v>503</v>
      </c>
      <c r="G36" s="23">
        <v>0.60529482551143199</v>
      </c>
      <c r="H36" s="24">
        <v>2.2681318681318681</v>
      </c>
    </row>
    <row r="37" spans="1:8" x14ac:dyDescent="0.25">
      <c r="A37" s="47"/>
      <c r="B37" s="3" t="s">
        <v>5</v>
      </c>
      <c r="C37" s="11">
        <v>1069</v>
      </c>
      <c r="D37" s="11">
        <v>890</v>
      </c>
      <c r="E37" s="23">
        <v>0.83255378858746487</v>
      </c>
      <c r="F37" s="11">
        <v>640</v>
      </c>
      <c r="G37" s="23">
        <v>0.59869036482694105</v>
      </c>
      <c r="H37" s="24">
        <v>2.2226537216828475</v>
      </c>
    </row>
    <row r="38" spans="1:8" x14ac:dyDescent="0.25">
      <c r="A38" s="47" t="s">
        <v>18</v>
      </c>
      <c r="B38" s="3" t="s">
        <v>1</v>
      </c>
      <c r="C38" s="11">
        <v>11</v>
      </c>
      <c r="D38" s="11">
        <v>9</v>
      </c>
      <c r="E38" s="23">
        <v>0.81818181818181823</v>
      </c>
      <c r="F38" s="11">
        <v>7</v>
      </c>
      <c r="G38" s="23">
        <v>0.63636363636363635</v>
      </c>
      <c r="H38" s="24">
        <v>3.6</v>
      </c>
    </row>
    <row r="39" spans="1:8" x14ac:dyDescent="0.25">
      <c r="A39" s="47"/>
      <c r="B39" s="3" t="s">
        <v>2</v>
      </c>
      <c r="C39" s="11">
        <v>8</v>
      </c>
      <c r="D39" s="11">
        <v>5</v>
      </c>
      <c r="E39" s="23">
        <v>0.625</v>
      </c>
      <c r="F39" s="11">
        <v>3</v>
      </c>
      <c r="G39" s="23">
        <v>0.375</v>
      </c>
      <c r="H39" s="24">
        <v>1.4</v>
      </c>
    </row>
    <row r="40" spans="1:8" x14ac:dyDescent="0.25">
      <c r="A40" s="47"/>
      <c r="B40" s="3" t="s">
        <v>3</v>
      </c>
      <c r="C40" s="11">
        <v>13</v>
      </c>
      <c r="D40" s="11">
        <v>12</v>
      </c>
      <c r="E40" s="23">
        <v>0.92307692307692313</v>
      </c>
      <c r="F40" s="11">
        <v>9</v>
      </c>
      <c r="G40" s="23">
        <v>0.69230769230769229</v>
      </c>
      <c r="H40" s="24">
        <v>2.209090909090909</v>
      </c>
    </row>
    <row r="41" spans="1:8" x14ac:dyDescent="0.25">
      <c r="A41" s="47"/>
      <c r="B41" s="3" t="s">
        <v>4</v>
      </c>
      <c r="C41" s="11">
        <v>7</v>
      </c>
      <c r="D41" s="11">
        <v>5</v>
      </c>
      <c r="E41" s="23">
        <v>0.7142857142857143</v>
      </c>
      <c r="F41" s="11">
        <v>4</v>
      </c>
      <c r="G41" s="23">
        <v>0.5714285714285714</v>
      </c>
      <c r="H41" s="24">
        <v>2.2800000000000002</v>
      </c>
    </row>
    <row r="42" spans="1:8" x14ac:dyDescent="0.25">
      <c r="A42" s="47"/>
      <c r="B42" s="3" t="s">
        <v>5</v>
      </c>
      <c r="C42" s="11">
        <v>7</v>
      </c>
      <c r="D42" s="11">
        <v>6</v>
      </c>
      <c r="E42" s="23">
        <v>0.8571428571428571</v>
      </c>
      <c r="F42" s="11">
        <v>3</v>
      </c>
      <c r="G42" s="23">
        <v>0.42857142857142855</v>
      </c>
      <c r="H42" s="24">
        <v>1.34</v>
      </c>
    </row>
    <row r="43" spans="1:8" x14ac:dyDescent="0.25">
      <c r="A43" s="48" t="s">
        <v>70</v>
      </c>
      <c r="B43" s="3" t="s">
        <v>1</v>
      </c>
      <c r="C43" s="11">
        <v>839</v>
      </c>
      <c r="D43" s="11">
        <v>744</v>
      </c>
      <c r="E43" s="23">
        <v>0.88676996424314658</v>
      </c>
      <c r="F43" s="11">
        <v>598</v>
      </c>
      <c r="G43" s="23">
        <v>0.71275327771156138</v>
      </c>
      <c r="H43" s="24">
        <v>2.7347169811320757</v>
      </c>
    </row>
    <row r="44" spans="1:8" x14ac:dyDescent="0.25">
      <c r="A44" s="48"/>
      <c r="B44" s="3" t="s">
        <v>2</v>
      </c>
      <c r="C44" s="11">
        <v>930</v>
      </c>
      <c r="D44" s="11">
        <v>829</v>
      </c>
      <c r="E44" s="23">
        <v>0.89139784946236555</v>
      </c>
      <c r="F44" s="11">
        <v>666</v>
      </c>
      <c r="G44" s="23">
        <v>0.71612903225806457</v>
      </c>
      <c r="H44" s="24">
        <v>2.6258652094717667</v>
      </c>
    </row>
    <row r="45" spans="1:8" x14ac:dyDescent="0.25">
      <c r="A45" s="48"/>
      <c r="B45" s="3" t="s">
        <v>3</v>
      </c>
      <c r="C45" s="11">
        <v>923</v>
      </c>
      <c r="D45" s="11">
        <v>819</v>
      </c>
      <c r="E45" s="23">
        <v>0.88732394366197187</v>
      </c>
      <c r="F45" s="11">
        <v>682</v>
      </c>
      <c r="G45" s="23">
        <v>0.73889490790899237</v>
      </c>
      <c r="H45" s="24">
        <v>2.7744680851063834</v>
      </c>
    </row>
    <row r="46" spans="1:8" x14ac:dyDescent="0.25">
      <c r="A46" s="48"/>
      <c r="B46" s="3" t="s">
        <v>4</v>
      </c>
      <c r="C46" s="11">
        <v>1118</v>
      </c>
      <c r="D46" s="11">
        <v>994</v>
      </c>
      <c r="E46" s="23">
        <v>0.88908765652951705</v>
      </c>
      <c r="F46" s="11">
        <v>826</v>
      </c>
      <c r="G46" s="23">
        <v>0.73881932021466901</v>
      </c>
      <c r="H46" s="24">
        <v>2.748776758409786</v>
      </c>
    </row>
    <row r="47" spans="1:8" x14ac:dyDescent="0.25">
      <c r="A47" s="48"/>
      <c r="B47" s="3" t="s">
        <v>5</v>
      </c>
      <c r="C47" s="11">
        <v>1306</v>
      </c>
      <c r="D47" s="11">
        <v>1148</v>
      </c>
      <c r="E47" s="23">
        <v>0.87901990811638586</v>
      </c>
      <c r="F47" s="11">
        <v>956</v>
      </c>
      <c r="G47" s="23">
        <v>0.73200612557427258</v>
      </c>
      <c r="H47" s="24">
        <v>2.7359720605355062</v>
      </c>
    </row>
    <row r="48" spans="1:8" x14ac:dyDescent="0.25">
      <c r="A48" s="48" t="s">
        <v>71</v>
      </c>
      <c r="B48" s="3" t="s">
        <v>1</v>
      </c>
      <c r="C48" s="11">
        <v>138</v>
      </c>
      <c r="D48" s="11">
        <v>124</v>
      </c>
      <c r="E48" s="23">
        <v>0.89855072463768115</v>
      </c>
      <c r="F48" s="11">
        <v>87</v>
      </c>
      <c r="G48" s="23">
        <v>0.63043478260869568</v>
      </c>
      <c r="H48" s="24">
        <v>2.3309523809523807</v>
      </c>
    </row>
    <row r="49" spans="1:8" x14ac:dyDescent="0.25">
      <c r="A49" s="48"/>
      <c r="B49" s="3" t="s">
        <v>2</v>
      </c>
      <c r="C49" s="11">
        <v>135</v>
      </c>
      <c r="D49" s="11">
        <v>118</v>
      </c>
      <c r="E49" s="23">
        <v>0.87407407407407411</v>
      </c>
      <c r="F49" s="11">
        <v>88</v>
      </c>
      <c r="G49" s="23">
        <v>0.6518518518518519</v>
      </c>
      <c r="H49" s="24">
        <v>2.4775</v>
      </c>
    </row>
    <row r="50" spans="1:8" x14ac:dyDescent="0.25">
      <c r="A50" s="48"/>
      <c r="B50" s="3" t="s">
        <v>3</v>
      </c>
      <c r="C50" s="11">
        <v>156</v>
      </c>
      <c r="D50" s="11">
        <v>133</v>
      </c>
      <c r="E50" s="23">
        <v>0.85256410256410253</v>
      </c>
      <c r="F50" s="11">
        <v>106</v>
      </c>
      <c r="G50" s="23">
        <v>0.67948717948717952</v>
      </c>
      <c r="H50" s="24">
        <v>2.7597826086956521</v>
      </c>
    </row>
    <row r="51" spans="1:8" x14ac:dyDescent="0.25">
      <c r="A51" s="48"/>
      <c r="B51" s="3" t="s">
        <v>4</v>
      </c>
      <c r="C51" s="11">
        <v>184</v>
      </c>
      <c r="D51" s="11">
        <v>162</v>
      </c>
      <c r="E51" s="23">
        <v>0.88043478260869568</v>
      </c>
      <c r="F51" s="11">
        <v>122</v>
      </c>
      <c r="G51" s="23">
        <v>0.66304347826086951</v>
      </c>
      <c r="H51" s="24">
        <v>2.4627272727272729</v>
      </c>
    </row>
    <row r="52" spans="1:8" x14ac:dyDescent="0.25">
      <c r="A52" s="48"/>
      <c r="B52" s="3" t="s">
        <v>5</v>
      </c>
      <c r="C52" s="11">
        <v>178</v>
      </c>
      <c r="D52" s="11">
        <v>143</v>
      </c>
      <c r="E52" s="23">
        <v>0.8033707865168539</v>
      </c>
      <c r="F52" s="11">
        <v>112</v>
      </c>
      <c r="G52" s="23">
        <v>0.6292134831460674</v>
      </c>
      <c r="H52" s="24">
        <v>2.6342857142857143</v>
      </c>
    </row>
    <row r="53" spans="1:8" x14ac:dyDescent="0.25">
      <c r="A53" s="48" t="s">
        <v>72</v>
      </c>
      <c r="B53" s="3" t="s">
        <v>1</v>
      </c>
      <c r="C53" s="11">
        <v>62</v>
      </c>
      <c r="D53" s="11">
        <v>50</v>
      </c>
      <c r="E53" s="23">
        <v>0.80645161290322576</v>
      </c>
      <c r="F53" s="11">
        <v>43</v>
      </c>
      <c r="G53" s="23">
        <v>0.69354838709677424</v>
      </c>
      <c r="H53" s="24">
        <v>2.8378378378378382</v>
      </c>
    </row>
    <row r="54" spans="1:8" x14ac:dyDescent="0.25">
      <c r="A54" s="48"/>
      <c r="B54" s="3" t="s">
        <v>2</v>
      </c>
      <c r="C54" s="11">
        <v>43</v>
      </c>
      <c r="D54" s="11">
        <v>36</v>
      </c>
      <c r="E54" s="23">
        <v>0.83720930232558144</v>
      </c>
      <c r="F54" s="11">
        <v>32</v>
      </c>
      <c r="G54" s="23">
        <v>0.7441860465116279</v>
      </c>
      <c r="H54" s="24">
        <v>2.8482758620689657</v>
      </c>
    </row>
    <row r="55" spans="1:8" x14ac:dyDescent="0.25">
      <c r="A55" s="48"/>
      <c r="B55" s="3" t="s">
        <v>3</v>
      </c>
      <c r="C55" s="11">
        <v>29</v>
      </c>
      <c r="D55" s="11">
        <v>27</v>
      </c>
      <c r="E55" s="23">
        <v>0.93103448275862066</v>
      </c>
      <c r="F55" s="11">
        <v>21</v>
      </c>
      <c r="G55" s="23">
        <v>0.72413793103448276</v>
      </c>
      <c r="H55" s="24">
        <v>2.7142857142857144</v>
      </c>
    </row>
    <row r="56" spans="1:8" x14ac:dyDescent="0.25">
      <c r="A56" s="48"/>
      <c r="B56" s="3" t="s">
        <v>4</v>
      </c>
      <c r="C56" s="11">
        <v>23</v>
      </c>
      <c r="D56" s="11">
        <v>17</v>
      </c>
      <c r="E56" s="23">
        <v>0.73913043478260865</v>
      </c>
      <c r="F56" s="11">
        <v>15</v>
      </c>
      <c r="G56" s="23">
        <v>0.65217391304347827</v>
      </c>
      <c r="H56" s="24">
        <v>2.8454545454545457</v>
      </c>
    </row>
    <row r="57" spans="1:8" x14ac:dyDescent="0.25">
      <c r="A57" s="48"/>
      <c r="B57" s="3" t="s">
        <v>5</v>
      </c>
      <c r="C57" s="11">
        <v>17</v>
      </c>
      <c r="D57" s="11">
        <v>11</v>
      </c>
      <c r="E57" s="23">
        <v>0.6470588235294118</v>
      </c>
      <c r="F57" s="11">
        <v>9</v>
      </c>
      <c r="G57" s="23">
        <v>0.52941176470588236</v>
      </c>
      <c r="H57" s="24">
        <v>2.75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E14" sqref="E14:F14"/>
    </sheetView>
  </sheetViews>
  <sheetFormatPr defaultRowHeight="15" x14ac:dyDescent="0.25"/>
  <cols>
    <col min="1" max="1" width="23.28515625" customWidth="1"/>
  </cols>
  <sheetData>
    <row r="1" spans="1:6" x14ac:dyDescent="0.25">
      <c r="A1" s="56" t="s">
        <v>41</v>
      </c>
      <c r="B1" s="57"/>
      <c r="C1" s="57"/>
      <c r="D1" s="57"/>
      <c r="E1" s="57"/>
      <c r="F1" s="57"/>
    </row>
    <row r="2" spans="1:6" x14ac:dyDescent="0.25">
      <c r="A2" s="58" t="s">
        <v>96</v>
      </c>
      <c r="B2" s="43" t="s">
        <v>97</v>
      </c>
      <c r="C2" s="43"/>
      <c r="D2" s="43"/>
      <c r="E2" s="43"/>
      <c r="F2" s="43"/>
    </row>
    <row r="3" spans="1:6" x14ac:dyDescent="0.25">
      <c r="A3" s="58"/>
      <c r="B3" s="2" t="s">
        <v>84</v>
      </c>
      <c r="C3" s="2" t="s">
        <v>85</v>
      </c>
      <c r="D3" s="2" t="s">
        <v>86</v>
      </c>
      <c r="E3" s="2" t="s">
        <v>87</v>
      </c>
      <c r="F3" s="2" t="s">
        <v>88</v>
      </c>
    </row>
    <row r="4" spans="1:6" x14ac:dyDescent="0.25">
      <c r="A4" s="27" t="s">
        <v>83</v>
      </c>
      <c r="B4" s="1">
        <v>3</v>
      </c>
      <c r="C4" s="1">
        <v>10</v>
      </c>
      <c r="D4" s="1">
        <v>7</v>
      </c>
      <c r="E4" s="1">
        <v>3</v>
      </c>
      <c r="F4" s="1">
        <v>3</v>
      </c>
    </row>
    <row r="5" spans="1:6" x14ac:dyDescent="0.25">
      <c r="A5" s="27" t="s">
        <v>89</v>
      </c>
      <c r="B5" s="1">
        <v>6</v>
      </c>
      <c r="C5" s="1">
        <v>19</v>
      </c>
      <c r="D5" s="1">
        <v>19</v>
      </c>
      <c r="E5" s="1">
        <v>16</v>
      </c>
      <c r="F5" s="1">
        <v>15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F11" sqref="F11"/>
    </sheetView>
  </sheetViews>
  <sheetFormatPr defaultRowHeight="15" x14ac:dyDescent="0.25"/>
  <cols>
    <col min="1" max="1" width="15.42578125" style="9" customWidth="1"/>
    <col min="2" max="11" width="11.7109375" style="15" customWidth="1"/>
  </cols>
  <sheetData>
    <row r="1" spans="1:11" ht="45" x14ac:dyDescent="0.25">
      <c r="A1" s="36" t="s">
        <v>37</v>
      </c>
      <c r="B1" s="18" t="s">
        <v>73</v>
      </c>
      <c r="C1" s="18" t="s">
        <v>74</v>
      </c>
      <c r="D1" s="18" t="s">
        <v>75</v>
      </c>
      <c r="E1" s="18" t="s">
        <v>76</v>
      </c>
      <c r="F1" s="18" t="s">
        <v>77</v>
      </c>
      <c r="G1" s="18" t="s">
        <v>78</v>
      </c>
      <c r="H1" s="18" t="s">
        <v>79</v>
      </c>
      <c r="I1" s="18" t="s">
        <v>80</v>
      </c>
      <c r="J1" s="18" t="s">
        <v>81</v>
      </c>
      <c r="K1" s="18" t="s">
        <v>82</v>
      </c>
    </row>
    <row r="2" spans="1:11" x14ac:dyDescent="0.25">
      <c r="A2" s="5" t="s">
        <v>1</v>
      </c>
      <c r="B2" s="37">
        <v>48</v>
      </c>
      <c r="C2" s="38">
        <v>9706.7414099999987</v>
      </c>
      <c r="D2" s="39">
        <v>640.15969201345399</v>
      </c>
      <c r="E2" s="38">
        <v>323.55804699999999</v>
      </c>
      <c r="F2" s="38">
        <v>15.162999999999995</v>
      </c>
      <c r="G2" s="40">
        <v>11.646999999999995</v>
      </c>
      <c r="H2" s="39">
        <v>21.338656400448468</v>
      </c>
      <c r="I2" s="37">
        <v>1934</v>
      </c>
      <c r="J2" s="37">
        <v>1989</v>
      </c>
      <c r="K2" s="41">
        <v>0.9723479135243841</v>
      </c>
    </row>
    <row r="3" spans="1:11" x14ac:dyDescent="0.25">
      <c r="A3" s="5" t="s">
        <v>2</v>
      </c>
      <c r="B3" s="37">
        <v>54</v>
      </c>
      <c r="C3" s="38">
        <v>10646.227209000002</v>
      </c>
      <c r="D3" s="39">
        <v>619.61513263880852</v>
      </c>
      <c r="E3" s="38">
        <v>354.87424030000005</v>
      </c>
      <c r="F3" s="38">
        <v>17.181999999999992</v>
      </c>
      <c r="G3" s="40">
        <v>12.031999999999989</v>
      </c>
      <c r="H3" s="39">
        <v>20.653837754626949</v>
      </c>
      <c r="I3" s="37">
        <v>2100</v>
      </c>
      <c r="J3" s="37">
        <v>2210</v>
      </c>
      <c r="K3" s="41">
        <v>0.95022624434389136</v>
      </c>
    </row>
    <row r="4" spans="1:11" x14ac:dyDescent="0.25">
      <c r="A4" s="5" t="s">
        <v>3</v>
      </c>
      <c r="B4" s="37">
        <v>55</v>
      </c>
      <c r="C4" s="38">
        <v>10505.226756</v>
      </c>
      <c r="D4" s="39">
        <v>605.52347432128704</v>
      </c>
      <c r="E4" s="38">
        <v>350.17422520000002</v>
      </c>
      <c r="F4" s="38">
        <v>17.348999999999986</v>
      </c>
      <c r="G4" s="40">
        <v>12.698999999999986</v>
      </c>
      <c r="H4" s="39">
        <v>20.184115810709567</v>
      </c>
      <c r="I4" s="37">
        <v>2106</v>
      </c>
      <c r="J4" s="37">
        <v>2245</v>
      </c>
      <c r="K4" s="41">
        <v>0.93808463251670382</v>
      </c>
    </row>
    <row r="5" spans="1:11" x14ac:dyDescent="0.25">
      <c r="A5" s="5" t="s">
        <v>4</v>
      </c>
      <c r="B5" s="37">
        <v>64</v>
      </c>
      <c r="C5" s="40">
        <v>11977.095026999998</v>
      </c>
      <c r="D5" s="42">
        <v>583.77582187107009</v>
      </c>
      <c r="E5" s="40">
        <v>399.2365008999999</v>
      </c>
      <c r="F5" s="40">
        <v>20.5166</v>
      </c>
      <c r="G5" s="40">
        <v>14.649999999999999</v>
      </c>
      <c r="H5" s="42">
        <v>19.459194062369004</v>
      </c>
      <c r="I5" s="37">
        <v>2406</v>
      </c>
      <c r="J5" s="37">
        <v>2680</v>
      </c>
      <c r="K5" s="41">
        <v>0.89776119402985077</v>
      </c>
    </row>
    <row r="6" spans="1:11" x14ac:dyDescent="0.25">
      <c r="A6" s="5" t="s">
        <v>5</v>
      </c>
      <c r="B6" s="37">
        <v>93</v>
      </c>
      <c r="C6" s="38">
        <v>12563.166797999997</v>
      </c>
      <c r="D6" s="39">
        <v>502.18719337727691</v>
      </c>
      <c r="E6" s="38">
        <v>418.7722265999999</v>
      </c>
      <c r="F6" s="38">
        <v>25.016899999999996</v>
      </c>
      <c r="G6" s="40">
        <v>18.758399999999995</v>
      </c>
      <c r="H6" s="39">
        <v>16.739573112575897</v>
      </c>
      <c r="I6" s="37">
        <v>3027</v>
      </c>
      <c r="J6" s="37">
        <v>3945</v>
      </c>
      <c r="K6" s="41">
        <v>0.76730038022813685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tns</cp:lastModifiedBy>
  <cp:lastPrinted>2017-09-28T17:47:43Z</cp:lastPrinted>
  <dcterms:created xsi:type="dcterms:W3CDTF">2017-09-06T22:41:42Z</dcterms:created>
  <dcterms:modified xsi:type="dcterms:W3CDTF">2017-09-29T18:59:38Z</dcterms:modified>
</cp:coreProperties>
</file>