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5" i="1"/>
  <c r="I33" i="1"/>
  <c r="G34" i="1"/>
  <c r="G33" i="1"/>
  <c r="E34" i="1"/>
  <c r="E33" i="1"/>
  <c r="C34" i="1"/>
  <c r="C33" i="1"/>
  <c r="K27" i="1"/>
  <c r="K28" i="1"/>
  <c r="K30" i="1"/>
  <c r="K26" i="1"/>
  <c r="I27" i="1"/>
  <c r="I28" i="1"/>
  <c r="I30" i="1"/>
  <c r="I26" i="1"/>
  <c r="G27" i="1"/>
  <c r="G28" i="1"/>
  <c r="G29" i="1"/>
  <c r="G30" i="1"/>
  <c r="G26" i="1"/>
  <c r="E27" i="1"/>
  <c r="E28" i="1"/>
  <c r="E30" i="1"/>
  <c r="E26" i="1"/>
  <c r="C27" i="1"/>
  <c r="C28" i="1"/>
  <c r="C29" i="1"/>
  <c r="C30" i="1"/>
  <c r="C26" i="1"/>
  <c r="K21" i="1"/>
  <c r="K22" i="1"/>
  <c r="K24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4" i="1"/>
  <c r="C20" i="1"/>
  <c r="K10" i="1"/>
  <c r="K11" i="1"/>
  <c r="K12" i="1"/>
  <c r="K13" i="1"/>
  <c r="K14" i="1"/>
  <c r="K15" i="1"/>
  <c r="K16" i="1"/>
  <c r="K17" i="1"/>
  <c r="K9" i="1"/>
  <c r="I11" i="1"/>
  <c r="I12" i="1"/>
  <c r="I13" i="1"/>
  <c r="I15" i="1"/>
  <c r="I16" i="1"/>
  <c r="I9" i="1"/>
  <c r="G10" i="1"/>
  <c r="G11" i="1"/>
  <c r="G12" i="1"/>
  <c r="G13" i="1"/>
  <c r="G15" i="1"/>
  <c r="G16" i="1"/>
  <c r="G17" i="1"/>
  <c r="G9" i="1"/>
  <c r="E12" i="1"/>
  <c r="E13" i="1"/>
  <c r="E15" i="1"/>
  <c r="E16" i="1"/>
  <c r="E17" i="1"/>
  <c r="E9" i="1"/>
  <c r="C10" i="1"/>
  <c r="C11" i="1"/>
  <c r="C12" i="1"/>
  <c r="C13" i="1"/>
  <c r="C15" i="1"/>
  <c r="C16" i="1"/>
  <c r="C17" i="1"/>
  <c r="C9" i="1"/>
  <c r="L14" i="1"/>
  <c r="L10" i="1"/>
  <c r="K4" i="1"/>
  <c r="K5" i="1"/>
  <c r="K6" i="1"/>
  <c r="I4" i="1"/>
  <c r="I5" i="1"/>
  <c r="G4" i="1"/>
  <c r="G5" i="1"/>
  <c r="G6" i="1"/>
  <c r="E4" i="1"/>
  <c r="E5" i="1"/>
  <c r="E6" i="1"/>
  <c r="C4" i="1"/>
  <c r="C5" i="1"/>
  <c r="C6" i="1"/>
  <c r="E7" i="1"/>
  <c r="J35" i="1"/>
  <c r="K35" i="1" s="1"/>
  <c r="H35" i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H24" i="1"/>
  <c r="I24" i="1" s="1"/>
  <c r="F24" i="1"/>
  <c r="G24" i="1" s="1"/>
  <c r="D24" i="1"/>
  <c r="E24" i="1" s="1"/>
  <c r="B24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K7" i="1" s="1"/>
  <c r="H7" i="1"/>
  <c r="I7" i="1" s="1"/>
  <c r="F7" i="1"/>
  <c r="G7" i="1" s="1"/>
  <c r="D7" i="1"/>
  <c r="B7" i="1"/>
  <c r="C7" i="1" s="1"/>
  <c r="L6" i="1"/>
  <c r="L5" i="1"/>
  <c r="L4" i="1"/>
  <c r="L31" i="1" l="1"/>
  <c r="L35" i="1"/>
  <c r="L24" i="1"/>
  <c r="L18" i="1"/>
  <c r="L7" i="1"/>
</calcChain>
</file>

<file path=xl/sharedStrings.xml><?xml version="1.0" encoding="utf-8"?>
<sst xmlns="http://schemas.openxmlformats.org/spreadsheetml/2006/main" count="335" uniqueCount="69">
  <si>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</si>
  <si>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</si>
  <si>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</si>
  <si>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</si>
  <si>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</si>
  <si>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</si>
  <si>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</si>
  <si>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</si>
  <si>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</si>
  <si>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</si>
  <si>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</si>
  <si>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</si>
  <si>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</si>
  <si>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</si>
  <si>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</si>
  <si>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</si>
  <si>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</si>
  <si>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</si>
  <si>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</si>
  <si>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</si>
  <si>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</si>
  <si>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</si>
  <si>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</si>
  <si>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</si>
  <si>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</si>
  <si>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</si>
  <si>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</si>
  <si>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</si>
  <si>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</si>
  <si>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</si>
  <si>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</si>
  <si>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</si>
  <si>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</si>
  <si>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</si>
  <si>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</si>
  <si>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Oceanography
Student Characteristics</t>
  </si>
  <si>
    <t>Program</t>
  </si>
  <si>
    <t>Term</t>
  </si>
  <si>
    <t>Success Rate</t>
  </si>
  <si>
    <t>Course</t>
  </si>
  <si>
    <t>Oceanography
Success and Retention Rates by Course</t>
  </si>
  <si>
    <t>Oceanography</t>
  </si>
  <si>
    <t>OCEA-112 : Introduction to Oceanography</t>
  </si>
  <si>
    <t>OCEA-113 : Oceanography Laboratory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</si>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</sst>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9" sqref="M9"/>
    </sheetView>
  </sheetViews>
  <sheetFormatPr defaultRowHeight="15" x14ac:dyDescent="0.25"/>
  <cols>
    <col min="1" max="1" width="30" style="8" customWidth="1"/>
    <col min="2" max="12" width="8.28515625" style="16" customWidth="1"/>
  </cols>
  <sheetData>
    <row r="1" spans="1:12" x14ac:dyDescent="0.25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30" x14ac:dyDescent="0.25">
      <c r="A3" s="3" t="s">
        <v>0</v>
      </c>
      <c r="B3" s="36" t="s">
        <v>1</v>
      </c>
      <c r="C3" s="36"/>
      <c r="D3" s="36" t="s">
        <v>2</v>
      </c>
      <c r="E3" s="36"/>
      <c r="F3" s="36" t="s">
        <v>3</v>
      </c>
      <c r="G3" s="36"/>
      <c r="H3" s="36" t="s">
        <v>4</v>
      </c>
      <c r="I3" s="36"/>
      <c r="J3" s="36" t="s">
        <v>5</v>
      </c>
      <c r="K3" s="36"/>
      <c r="L3" s="9" t="s">
        <v>6</v>
      </c>
    </row>
    <row r="4" spans="1:12" x14ac:dyDescent="0.25">
      <c r="A4" s="4" t="s">
        <v>7</v>
      </c>
      <c r="B4" s="10">
        <v>33</v>
      </c>
      <c r="C4" s="11">
        <f t="shared" ref="C4:C6" si="0">B4/75</f>
        <v>0.44</v>
      </c>
      <c r="D4" s="10">
        <v>37</v>
      </c>
      <c r="E4" s="11">
        <f t="shared" ref="E4:E6" si="1">D4/70</f>
        <v>0.52857142857142858</v>
      </c>
      <c r="F4" s="10">
        <v>52</v>
      </c>
      <c r="G4" s="11">
        <f t="shared" ref="G4:G6" si="2">F4/96</f>
        <v>0.54166666666666663</v>
      </c>
      <c r="H4" s="10">
        <v>49</v>
      </c>
      <c r="I4" s="11">
        <f t="shared" ref="I4:I5" si="3">H4/95</f>
        <v>0.51578947368421058</v>
      </c>
      <c r="J4" s="10">
        <v>38</v>
      </c>
      <c r="K4" s="11">
        <f t="shared" ref="K4:K6" si="4">J4/91</f>
        <v>0.4175824175824176</v>
      </c>
      <c r="L4" s="11">
        <f>(J4-B4)/B4</f>
        <v>0.15151515151515152</v>
      </c>
    </row>
    <row r="5" spans="1:12" x14ac:dyDescent="0.25">
      <c r="A5" s="4" t="s">
        <v>8</v>
      </c>
      <c r="B5" s="10">
        <v>40</v>
      </c>
      <c r="C5" s="11">
        <f t="shared" si="0"/>
        <v>0.53333333333333333</v>
      </c>
      <c r="D5" s="10">
        <v>33</v>
      </c>
      <c r="E5" s="11">
        <f t="shared" si="1"/>
        <v>0.47142857142857142</v>
      </c>
      <c r="F5" s="10">
        <v>42</v>
      </c>
      <c r="G5" s="11">
        <f t="shared" si="2"/>
        <v>0.4375</v>
      </c>
      <c r="H5" s="10">
        <v>46</v>
      </c>
      <c r="I5" s="11">
        <f t="shared" si="3"/>
        <v>0.48421052631578948</v>
      </c>
      <c r="J5" s="10">
        <v>52</v>
      </c>
      <c r="K5" s="11">
        <f t="shared" si="4"/>
        <v>0.5714285714285714</v>
      </c>
      <c r="L5" s="11">
        <f t="shared" ref="L5:L7" si="5">(J5-B5)/B5</f>
        <v>0.3</v>
      </c>
    </row>
    <row r="6" spans="1:12" x14ac:dyDescent="0.25">
      <c r="A6" s="4" t="s">
        <v>9</v>
      </c>
      <c r="B6" s="10">
        <v>2</v>
      </c>
      <c r="C6" s="11">
        <f t="shared" si="0"/>
        <v>2.6666666666666668E-2</v>
      </c>
      <c r="D6" s="10"/>
      <c r="E6" s="11">
        <f t="shared" si="1"/>
        <v>0</v>
      </c>
      <c r="F6" s="10">
        <v>2</v>
      </c>
      <c r="G6" s="11">
        <f t="shared" si="2"/>
        <v>2.0833333333333332E-2</v>
      </c>
      <c r="H6" s="12" t="s">
        <v>14</v>
      </c>
      <c r="I6" s="13" t="s">
        <v>14</v>
      </c>
      <c r="J6" s="10">
        <v>1</v>
      </c>
      <c r="K6" s="11">
        <f t="shared" si="4"/>
        <v>1.098901098901099E-2</v>
      </c>
      <c r="L6" s="11">
        <f t="shared" si="5"/>
        <v>-0.5</v>
      </c>
    </row>
    <row r="7" spans="1:12" s="49" customFormat="1" x14ac:dyDescent="0.25">
      <c r="A7" s="5" t="s">
        <v>10</v>
      </c>
      <c r="B7" s="14">
        <f>SUM(B4:B6)</f>
        <v>75</v>
      </c>
      <c r="C7" s="15">
        <f>B7/75</f>
        <v>1</v>
      </c>
      <c r="D7" s="14">
        <f t="shared" ref="D7:H7" si="6">SUM(D4:D6)</f>
        <v>70</v>
      </c>
      <c r="E7" s="15">
        <f>D7/70</f>
        <v>1</v>
      </c>
      <c r="F7" s="14">
        <f t="shared" si="6"/>
        <v>96</v>
      </c>
      <c r="G7" s="15">
        <f>F7/96</f>
        <v>1</v>
      </c>
      <c r="H7" s="14">
        <f t="shared" si="6"/>
        <v>95</v>
      </c>
      <c r="I7" s="15">
        <f>H7/95</f>
        <v>1</v>
      </c>
      <c r="J7" s="14">
        <f>SUM(J4:J6)</f>
        <v>91</v>
      </c>
      <c r="K7" s="15">
        <f>J7/91</f>
        <v>1</v>
      </c>
      <c r="L7" s="15">
        <f t="shared" si="5"/>
        <v>0.21333333333333335</v>
      </c>
    </row>
    <row r="8" spans="1:12" ht="30" x14ac:dyDescent="0.25">
      <c r="A8" s="3" t="s">
        <v>11</v>
      </c>
      <c r="B8" s="36" t="s">
        <v>1</v>
      </c>
      <c r="C8" s="36"/>
      <c r="D8" s="36" t="s">
        <v>2</v>
      </c>
      <c r="E8" s="36"/>
      <c r="F8" s="36" t="s">
        <v>3</v>
      </c>
      <c r="G8" s="36"/>
      <c r="H8" s="36" t="s">
        <v>4</v>
      </c>
      <c r="I8" s="36"/>
      <c r="J8" s="36" t="s">
        <v>5</v>
      </c>
      <c r="K8" s="36"/>
      <c r="L8" s="9" t="s">
        <v>6</v>
      </c>
    </row>
    <row r="9" spans="1:12" x14ac:dyDescent="0.25">
      <c r="A9" s="4" t="s">
        <v>12</v>
      </c>
      <c r="B9" s="10">
        <v>4</v>
      </c>
      <c r="C9" s="11">
        <f>B9/75</f>
        <v>5.3333333333333337E-2</v>
      </c>
      <c r="D9" s="10">
        <v>4</v>
      </c>
      <c r="E9" s="11">
        <f>D9/70</f>
        <v>5.7142857142857141E-2</v>
      </c>
      <c r="F9" s="10">
        <v>8</v>
      </c>
      <c r="G9" s="11">
        <f>F9/96</f>
        <v>8.3333333333333329E-2</v>
      </c>
      <c r="H9" s="10">
        <v>7</v>
      </c>
      <c r="I9" s="11">
        <f>H9/95</f>
        <v>7.3684210526315783E-2</v>
      </c>
      <c r="J9" s="10">
        <v>4</v>
      </c>
      <c r="K9" s="11">
        <f>J9/91</f>
        <v>4.3956043956043959E-2</v>
      </c>
      <c r="L9" s="11">
        <f t="shared" ref="L9:L18" si="7">(J9-B9)/B9</f>
        <v>0</v>
      </c>
    </row>
    <row r="10" spans="1:12" x14ac:dyDescent="0.25">
      <c r="A10" s="4" t="s">
        <v>13</v>
      </c>
      <c r="B10" s="10">
        <v>1</v>
      </c>
      <c r="C10" s="11">
        <f t="shared" ref="C10:C35" si="8">B10/75</f>
        <v>1.3333333333333334E-2</v>
      </c>
      <c r="D10" s="12" t="s">
        <v>14</v>
      </c>
      <c r="E10" s="13" t="s">
        <v>14</v>
      </c>
      <c r="F10" s="10">
        <v>1</v>
      </c>
      <c r="G10" s="11">
        <f t="shared" ref="G10:G35" si="9">F10/96</f>
        <v>1.0416666666666666E-2</v>
      </c>
      <c r="H10" s="12" t="s">
        <v>14</v>
      </c>
      <c r="I10" s="13" t="s">
        <v>14</v>
      </c>
      <c r="J10" s="10">
        <v>1</v>
      </c>
      <c r="K10" s="11">
        <f t="shared" ref="K10:K35" si="10">J10/91</f>
        <v>1.098901098901099E-2</v>
      </c>
      <c r="L10" s="11">
        <f t="shared" si="7"/>
        <v>0</v>
      </c>
    </row>
    <row r="11" spans="1:12" x14ac:dyDescent="0.25">
      <c r="A11" s="4" t="s">
        <v>15</v>
      </c>
      <c r="B11" s="10">
        <v>3</v>
      </c>
      <c r="C11" s="11">
        <f t="shared" si="8"/>
        <v>0.04</v>
      </c>
      <c r="D11" s="12" t="s">
        <v>14</v>
      </c>
      <c r="E11" s="13" t="s">
        <v>14</v>
      </c>
      <c r="F11" s="10">
        <v>1</v>
      </c>
      <c r="G11" s="11">
        <f t="shared" si="9"/>
        <v>1.0416666666666666E-2</v>
      </c>
      <c r="H11" s="10">
        <v>3</v>
      </c>
      <c r="I11" s="11">
        <f t="shared" ref="I11:I35" si="11">H11/95</f>
        <v>3.1578947368421054E-2</v>
      </c>
      <c r="J11" s="10">
        <v>4</v>
      </c>
      <c r="K11" s="11">
        <f t="shared" si="10"/>
        <v>4.3956043956043959E-2</v>
      </c>
      <c r="L11" s="11">
        <f t="shared" si="7"/>
        <v>0.33333333333333331</v>
      </c>
    </row>
    <row r="12" spans="1:12" x14ac:dyDescent="0.25">
      <c r="A12" s="4" t="s">
        <v>16</v>
      </c>
      <c r="B12" s="10">
        <v>1</v>
      </c>
      <c r="C12" s="11">
        <f t="shared" si="8"/>
        <v>1.3333333333333334E-2</v>
      </c>
      <c r="D12" s="10">
        <v>2</v>
      </c>
      <c r="E12" s="11">
        <f t="shared" ref="E12:E35" si="12">D12/70</f>
        <v>2.8571428571428571E-2</v>
      </c>
      <c r="F12" s="10">
        <v>2</v>
      </c>
      <c r="G12" s="11">
        <f t="shared" si="9"/>
        <v>2.0833333333333332E-2</v>
      </c>
      <c r="H12" s="10">
        <v>1</v>
      </c>
      <c r="I12" s="11">
        <f t="shared" si="11"/>
        <v>1.0526315789473684E-2</v>
      </c>
      <c r="J12" s="10">
        <v>3</v>
      </c>
      <c r="K12" s="11">
        <f t="shared" si="10"/>
        <v>3.2967032967032968E-2</v>
      </c>
      <c r="L12" s="11">
        <f t="shared" si="7"/>
        <v>2</v>
      </c>
    </row>
    <row r="13" spans="1:12" x14ac:dyDescent="0.25">
      <c r="A13" s="4" t="s">
        <v>17</v>
      </c>
      <c r="B13" s="10">
        <v>24</v>
      </c>
      <c r="C13" s="11">
        <f t="shared" si="8"/>
        <v>0.32</v>
      </c>
      <c r="D13" s="10">
        <v>28</v>
      </c>
      <c r="E13" s="11">
        <f t="shared" si="12"/>
        <v>0.4</v>
      </c>
      <c r="F13" s="10">
        <v>34</v>
      </c>
      <c r="G13" s="11">
        <f t="shared" si="9"/>
        <v>0.35416666666666669</v>
      </c>
      <c r="H13" s="10">
        <v>38</v>
      </c>
      <c r="I13" s="11">
        <f t="shared" si="11"/>
        <v>0.4</v>
      </c>
      <c r="J13" s="10">
        <v>39</v>
      </c>
      <c r="K13" s="11">
        <f t="shared" si="10"/>
        <v>0.42857142857142855</v>
      </c>
      <c r="L13" s="11">
        <f t="shared" si="7"/>
        <v>0.625</v>
      </c>
    </row>
    <row r="14" spans="1:12" x14ac:dyDescent="0.25">
      <c r="A14" s="4" t="s">
        <v>18</v>
      </c>
      <c r="B14" s="12" t="s">
        <v>14</v>
      </c>
      <c r="C14" s="13" t="s">
        <v>14</v>
      </c>
      <c r="D14" s="12" t="s">
        <v>14</v>
      </c>
      <c r="E14" s="13" t="s">
        <v>14</v>
      </c>
      <c r="F14" s="12" t="s">
        <v>14</v>
      </c>
      <c r="G14" s="13" t="s">
        <v>14</v>
      </c>
      <c r="H14" s="12" t="s">
        <v>14</v>
      </c>
      <c r="I14" s="13" t="s">
        <v>14</v>
      </c>
      <c r="J14" s="10">
        <v>1</v>
      </c>
      <c r="K14" s="11">
        <f t="shared" si="10"/>
        <v>1.098901098901099E-2</v>
      </c>
      <c r="L14" s="11">
        <f>J14/J14</f>
        <v>1</v>
      </c>
    </row>
    <row r="15" spans="1:12" x14ac:dyDescent="0.25">
      <c r="A15" s="4" t="s">
        <v>19</v>
      </c>
      <c r="B15" s="10">
        <v>36</v>
      </c>
      <c r="C15" s="11">
        <f t="shared" si="8"/>
        <v>0.48</v>
      </c>
      <c r="D15" s="10">
        <v>25</v>
      </c>
      <c r="E15" s="11">
        <f t="shared" si="12"/>
        <v>0.35714285714285715</v>
      </c>
      <c r="F15" s="10">
        <v>46</v>
      </c>
      <c r="G15" s="11">
        <f t="shared" si="9"/>
        <v>0.47916666666666669</v>
      </c>
      <c r="H15" s="10">
        <v>40</v>
      </c>
      <c r="I15" s="11">
        <f t="shared" si="11"/>
        <v>0.42105263157894735</v>
      </c>
      <c r="J15" s="10">
        <v>33</v>
      </c>
      <c r="K15" s="11">
        <f t="shared" si="10"/>
        <v>0.36263736263736263</v>
      </c>
      <c r="L15" s="11">
        <f t="shared" si="7"/>
        <v>-8.3333333333333329E-2</v>
      </c>
    </row>
    <row r="16" spans="1:12" x14ac:dyDescent="0.25">
      <c r="A16" s="4" t="s">
        <v>20</v>
      </c>
      <c r="B16" s="10">
        <v>4</v>
      </c>
      <c r="C16" s="11">
        <f t="shared" si="8"/>
        <v>5.3333333333333337E-2</v>
      </c>
      <c r="D16" s="10">
        <v>7</v>
      </c>
      <c r="E16" s="11">
        <f t="shared" si="12"/>
        <v>0.1</v>
      </c>
      <c r="F16" s="10">
        <v>3</v>
      </c>
      <c r="G16" s="11">
        <f t="shared" si="9"/>
        <v>3.125E-2</v>
      </c>
      <c r="H16" s="10">
        <v>6</v>
      </c>
      <c r="I16" s="11">
        <f t="shared" si="11"/>
        <v>6.3157894736842107E-2</v>
      </c>
      <c r="J16" s="10">
        <v>5</v>
      </c>
      <c r="K16" s="11">
        <f t="shared" si="10"/>
        <v>5.4945054945054944E-2</v>
      </c>
      <c r="L16" s="11">
        <f t="shared" si="7"/>
        <v>0.25</v>
      </c>
    </row>
    <row r="17" spans="1:12" x14ac:dyDescent="0.25">
      <c r="A17" s="4" t="s">
        <v>21</v>
      </c>
      <c r="B17" s="10">
        <v>2</v>
      </c>
      <c r="C17" s="11">
        <f t="shared" si="8"/>
        <v>2.6666666666666668E-2</v>
      </c>
      <c r="D17" s="10">
        <v>4</v>
      </c>
      <c r="E17" s="11">
        <f t="shared" si="12"/>
        <v>5.7142857142857141E-2</v>
      </c>
      <c r="F17" s="10">
        <v>1</v>
      </c>
      <c r="G17" s="11">
        <f t="shared" si="9"/>
        <v>1.0416666666666666E-2</v>
      </c>
      <c r="H17" s="12" t="s">
        <v>14</v>
      </c>
      <c r="I17" s="13" t="s">
        <v>14</v>
      </c>
      <c r="J17" s="10">
        <v>1</v>
      </c>
      <c r="K17" s="11">
        <f t="shared" si="10"/>
        <v>1.098901098901099E-2</v>
      </c>
      <c r="L17" s="11">
        <f t="shared" si="7"/>
        <v>-0.5</v>
      </c>
    </row>
    <row r="18" spans="1:12" s="49" customFormat="1" x14ac:dyDescent="0.25">
      <c r="A18" s="5" t="s">
        <v>10</v>
      </c>
      <c r="B18" s="14">
        <f>SUM(B9:B17)</f>
        <v>75</v>
      </c>
      <c r="C18" s="15">
        <f t="shared" si="8"/>
        <v>1</v>
      </c>
      <c r="D18" s="14">
        <f t="shared" ref="D18:J18" si="13">SUM(D9:D17)</f>
        <v>70</v>
      </c>
      <c r="E18" s="15">
        <f t="shared" si="12"/>
        <v>1</v>
      </c>
      <c r="F18" s="14">
        <f t="shared" si="13"/>
        <v>96</v>
      </c>
      <c r="G18" s="15">
        <f t="shared" si="9"/>
        <v>1</v>
      </c>
      <c r="H18" s="14">
        <f t="shared" si="13"/>
        <v>95</v>
      </c>
      <c r="I18" s="15">
        <f t="shared" si="11"/>
        <v>1</v>
      </c>
      <c r="J18" s="14">
        <f t="shared" si="13"/>
        <v>91</v>
      </c>
      <c r="K18" s="15">
        <f t="shared" si="10"/>
        <v>1</v>
      </c>
      <c r="L18" s="15">
        <f t="shared" si="7"/>
        <v>0.21333333333333335</v>
      </c>
    </row>
    <row r="19" spans="1:12" ht="30" x14ac:dyDescent="0.25">
      <c r="A19" s="3" t="s">
        <v>22</v>
      </c>
      <c r="B19" s="36" t="s">
        <v>1</v>
      </c>
      <c r="C19" s="36"/>
      <c r="D19" s="36" t="s">
        <v>2</v>
      </c>
      <c r="E19" s="36"/>
      <c r="F19" s="36" t="s">
        <v>3</v>
      </c>
      <c r="G19" s="36"/>
      <c r="H19" s="36" t="s">
        <v>4</v>
      </c>
      <c r="I19" s="36"/>
      <c r="J19" s="36" t="s">
        <v>5</v>
      </c>
      <c r="K19" s="36"/>
      <c r="L19" s="9" t="s">
        <v>6</v>
      </c>
    </row>
    <row r="20" spans="1:12" x14ac:dyDescent="0.25">
      <c r="A20" s="4" t="s">
        <v>23</v>
      </c>
      <c r="B20" s="10">
        <v>14</v>
      </c>
      <c r="C20" s="11">
        <f t="shared" si="8"/>
        <v>0.18666666666666668</v>
      </c>
      <c r="D20" s="10">
        <v>22</v>
      </c>
      <c r="E20" s="11">
        <f t="shared" si="12"/>
        <v>0.31428571428571428</v>
      </c>
      <c r="F20" s="10">
        <v>28</v>
      </c>
      <c r="G20" s="11">
        <f t="shared" si="9"/>
        <v>0.29166666666666669</v>
      </c>
      <c r="H20" s="10">
        <v>23</v>
      </c>
      <c r="I20" s="11">
        <f t="shared" si="11"/>
        <v>0.24210526315789474</v>
      </c>
      <c r="J20" s="10">
        <v>29</v>
      </c>
      <c r="K20" s="11">
        <f t="shared" si="10"/>
        <v>0.31868131868131866</v>
      </c>
      <c r="L20" s="11">
        <f t="shared" ref="L20:L24" si="14">(J20-B20)/B20</f>
        <v>1.0714285714285714</v>
      </c>
    </row>
    <row r="21" spans="1:12" x14ac:dyDescent="0.25">
      <c r="A21" s="4" t="s">
        <v>24</v>
      </c>
      <c r="B21" s="10">
        <v>37</v>
      </c>
      <c r="C21" s="11">
        <f t="shared" si="8"/>
        <v>0.49333333333333335</v>
      </c>
      <c r="D21" s="10">
        <v>33</v>
      </c>
      <c r="E21" s="11">
        <f t="shared" si="12"/>
        <v>0.47142857142857142</v>
      </c>
      <c r="F21" s="10">
        <v>47</v>
      </c>
      <c r="G21" s="11">
        <f t="shared" si="9"/>
        <v>0.48958333333333331</v>
      </c>
      <c r="H21" s="10">
        <v>50</v>
      </c>
      <c r="I21" s="11">
        <f t="shared" si="11"/>
        <v>0.52631578947368418</v>
      </c>
      <c r="J21" s="10">
        <v>50</v>
      </c>
      <c r="K21" s="11">
        <f t="shared" si="10"/>
        <v>0.5494505494505495</v>
      </c>
      <c r="L21" s="11">
        <f t="shared" si="14"/>
        <v>0.35135135135135137</v>
      </c>
    </row>
    <row r="22" spans="1:12" x14ac:dyDescent="0.25">
      <c r="A22" s="4" t="s">
        <v>25</v>
      </c>
      <c r="B22" s="10">
        <v>15</v>
      </c>
      <c r="C22" s="11">
        <f t="shared" si="8"/>
        <v>0.2</v>
      </c>
      <c r="D22" s="10">
        <v>10</v>
      </c>
      <c r="E22" s="11">
        <f t="shared" si="12"/>
        <v>0.14285714285714285</v>
      </c>
      <c r="F22" s="10">
        <v>19</v>
      </c>
      <c r="G22" s="11">
        <f t="shared" si="9"/>
        <v>0.19791666666666666</v>
      </c>
      <c r="H22" s="10">
        <v>20</v>
      </c>
      <c r="I22" s="11">
        <f t="shared" si="11"/>
        <v>0.21052631578947367</v>
      </c>
      <c r="J22" s="10">
        <v>12</v>
      </c>
      <c r="K22" s="11">
        <f t="shared" si="10"/>
        <v>0.13186813186813187</v>
      </c>
      <c r="L22" s="11">
        <f t="shared" si="14"/>
        <v>-0.2</v>
      </c>
    </row>
    <row r="23" spans="1:12" x14ac:dyDescent="0.25">
      <c r="A23" s="4" t="s">
        <v>26</v>
      </c>
      <c r="B23" s="10">
        <v>9</v>
      </c>
      <c r="C23" s="11">
        <f t="shared" si="8"/>
        <v>0.12</v>
      </c>
      <c r="D23" s="10">
        <v>5</v>
      </c>
      <c r="E23" s="11">
        <f t="shared" si="12"/>
        <v>7.1428571428571425E-2</v>
      </c>
      <c r="F23" s="10">
        <v>2</v>
      </c>
      <c r="G23" s="11">
        <f t="shared" si="9"/>
        <v>2.0833333333333332E-2</v>
      </c>
      <c r="H23" s="10">
        <v>2</v>
      </c>
      <c r="I23" s="11">
        <f t="shared" si="11"/>
        <v>2.1052631578947368E-2</v>
      </c>
      <c r="J23" s="12" t="s">
        <v>14</v>
      </c>
      <c r="K23" s="13" t="s">
        <v>14</v>
      </c>
      <c r="L23" s="11">
        <v>0</v>
      </c>
    </row>
    <row r="24" spans="1:12" s="49" customFormat="1" x14ac:dyDescent="0.25">
      <c r="A24" s="5" t="s">
        <v>10</v>
      </c>
      <c r="B24" s="14">
        <f>SUM(B20:B23)</f>
        <v>75</v>
      </c>
      <c r="C24" s="15">
        <f t="shared" si="8"/>
        <v>1</v>
      </c>
      <c r="D24" s="14">
        <f t="shared" ref="D24:J24" si="15">SUM(D20:D23)</f>
        <v>70</v>
      </c>
      <c r="E24" s="15">
        <f t="shared" si="12"/>
        <v>1</v>
      </c>
      <c r="F24" s="14">
        <f t="shared" si="15"/>
        <v>96</v>
      </c>
      <c r="G24" s="15">
        <f t="shared" si="9"/>
        <v>1</v>
      </c>
      <c r="H24" s="14">
        <f t="shared" si="15"/>
        <v>95</v>
      </c>
      <c r="I24" s="15">
        <f t="shared" si="11"/>
        <v>1</v>
      </c>
      <c r="J24" s="14">
        <f t="shared" si="15"/>
        <v>91</v>
      </c>
      <c r="K24" s="15">
        <f t="shared" si="10"/>
        <v>1</v>
      </c>
      <c r="L24" s="15">
        <f t="shared" si="14"/>
        <v>0.21333333333333335</v>
      </c>
    </row>
    <row r="25" spans="1:12" ht="30" x14ac:dyDescent="0.25">
      <c r="A25" s="6" t="s">
        <v>27</v>
      </c>
      <c r="B25" s="36" t="s">
        <v>1</v>
      </c>
      <c r="C25" s="36"/>
      <c r="D25" s="36" t="s">
        <v>2</v>
      </c>
      <c r="E25" s="36"/>
      <c r="F25" s="36" t="s">
        <v>3</v>
      </c>
      <c r="G25" s="36"/>
      <c r="H25" s="36" t="s">
        <v>4</v>
      </c>
      <c r="I25" s="36"/>
      <c r="J25" s="36" t="s">
        <v>5</v>
      </c>
      <c r="K25" s="36"/>
      <c r="L25" s="9" t="s">
        <v>6</v>
      </c>
    </row>
    <row r="26" spans="1:12" x14ac:dyDescent="0.25">
      <c r="A26" s="4" t="s">
        <v>28</v>
      </c>
      <c r="B26" s="10">
        <v>37</v>
      </c>
      <c r="C26" s="11">
        <f t="shared" si="8"/>
        <v>0.49333333333333335</v>
      </c>
      <c r="D26" s="10">
        <v>37</v>
      </c>
      <c r="E26" s="11">
        <f t="shared" si="12"/>
        <v>0.52857142857142858</v>
      </c>
      <c r="F26" s="10">
        <v>54</v>
      </c>
      <c r="G26" s="11">
        <f t="shared" si="9"/>
        <v>0.5625</v>
      </c>
      <c r="H26" s="10">
        <v>66</v>
      </c>
      <c r="I26" s="11">
        <f t="shared" si="11"/>
        <v>0.69473684210526321</v>
      </c>
      <c r="J26" s="10">
        <v>60</v>
      </c>
      <c r="K26" s="11">
        <f t="shared" si="10"/>
        <v>0.65934065934065933</v>
      </c>
      <c r="L26" s="11">
        <f t="shared" ref="L26:L31" si="16">(J26-B26)/B26</f>
        <v>0.6216216216216216</v>
      </c>
    </row>
    <row r="27" spans="1:12" x14ac:dyDescent="0.25">
      <c r="A27" s="4" t="s">
        <v>29</v>
      </c>
      <c r="B27" s="10">
        <v>13</v>
      </c>
      <c r="C27" s="11">
        <f t="shared" si="8"/>
        <v>0.17333333333333334</v>
      </c>
      <c r="D27" s="10">
        <v>16</v>
      </c>
      <c r="E27" s="11">
        <f t="shared" si="12"/>
        <v>0.22857142857142856</v>
      </c>
      <c r="F27" s="10">
        <v>19</v>
      </c>
      <c r="G27" s="11">
        <f t="shared" si="9"/>
        <v>0.19791666666666666</v>
      </c>
      <c r="H27" s="10">
        <v>11</v>
      </c>
      <c r="I27" s="11">
        <f t="shared" si="11"/>
        <v>0.11578947368421053</v>
      </c>
      <c r="J27" s="10">
        <v>16</v>
      </c>
      <c r="K27" s="11">
        <f t="shared" si="10"/>
        <v>0.17582417582417584</v>
      </c>
      <c r="L27" s="11">
        <f t="shared" si="16"/>
        <v>0.23076923076923078</v>
      </c>
    </row>
    <row r="28" spans="1:12" x14ac:dyDescent="0.25">
      <c r="A28" s="4" t="s">
        <v>30</v>
      </c>
      <c r="B28" s="10">
        <v>8</v>
      </c>
      <c r="C28" s="11">
        <f t="shared" si="8"/>
        <v>0.10666666666666667</v>
      </c>
      <c r="D28" s="10">
        <v>7</v>
      </c>
      <c r="E28" s="11">
        <f t="shared" si="12"/>
        <v>0.1</v>
      </c>
      <c r="F28" s="10">
        <v>5</v>
      </c>
      <c r="G28" s="11">
        <f t="shared" si="9"/>
        <v>5.2083333333333336E-2</v>
      </c>
      <c r="H28" s="10">
        <v>8</v>
      </c>
      <c r="I28" s="11">
        <f t="shared" si="11"/>
        <v>8.4210526315789472E-2</v>
      </c>
      <c r="J28" s="10">
        <v>7</v>
      </c>
      <c r="K28" s="11">
        <f t="shared" si="10"/>
        <v>7.6923076923076927E-2</v>
      </c>
      <c r="L28" s="11">
        <f t="shared" si="16"/>
        <v>-0.125</v>
      </c>
    </row>
    <row r="29" spans="1:12" x14ac:dyDescent="0.25">
      <c r="A29" s="4" t="s">
        <v>31</v>
      </c>
      <c r="B29" s="10">
        <v>1</v>
      </c>
      <c r="C29" s="11">
        <f t="shared" si="8"/>
        <v>1.3333333333333334E-2</v>
      </c>
      <c r="D29" s="12" t="s">
        <v>14</v>
      </c>
      <c r="E29" s="13" t="s">
        <v>14</v>
      </c>
      <c r="F29" s="10">
        <v>3</v>
      </c>
      <c r="G29" s="11">
        <f t="shared" si="9"/>
        <v>3.125E-2</v>
      </c>
      <c r="H29" s="12" t="s">
        <v>14</v>
      </c>
      <c r="I29" s="13" t="s">
        <v>14</v>
      </c>
      <c r="J29" s="12" t="s">
        <v>14</v>
      </c>
      <c r="K29" s="13" t="s">
        <v>14</v>
      </c>
      <c r="L29" s="11">
        <v>0</v>
      </c>
    </row>
    <row r="30" spans="1:12" x14ac:dyDescent="0.25">
      <c r="A30" s="4" t="s">
        <v>32</v>
      </c>
      <c r="B30" s="10">
        <v>16</v>
      </c>
      <c r="C30" s="11">
        <f t="shared" si="8"/>
        <v>0.21333333333333335</v>
      </c>
      <c r="D30" s="10">
        <v>10</v>
      </c>
      <c r="E30" s="11">
        <f t="shared" si="12"/>
        <v>0.14285714285714285</v>
      </c>
      <c r="F30" s="10">
        <v>15</v>
      </c>
      <c r="G30" s="11">
        <f t="shared" si="9"/>
        <v>0.15625</v>
      </c>
      <c r="H30" s="10">
        <v>10</v>
      </c>
      <c r="I30" s="11">
        <f t="shared" si="11"/>
        <v>0.10526315789473684</v>
      </c>
      <c r="J30" s="10">
        <v>8</v>
      </c>
      <c r="K30" s="11">
        <f t="shared" si="10"/>
        <v>8.7912087912087919E-2</v>
      </c>
      <c r="L30" s="11">
        <f t="shared" si="16"/>
        <v>-0.5</v>
      </c>
    </row>
    <row r="31" spans="1:12" s="49" customFormat="1" x14ac:dyDescent="0.25">
      <c r="A31" s="5" t="s">
        <v>10</v>
      </c>
      <c r="B31" s="14">
        <f>SUM(B26:B30)</f>
        <v>75</v>
      </c>
      <c r="C31" s="15">
        <f t="shared" si="8"/>
        <v>1</v>
      </c>
      <c r="D31" s="14">
        <f t="shared" ref="D31:J31" si="17">SUM(D26:D30)</f>
        <v>70</v>
      </c>
      <c r="E31" s="15">
        <f t="shared" si="12"/>
        <v>1</v>
      </c>
      <c r="F31" s="14">
        <f t="shared" si="17"/>
        <v>96</v>
      </c>
      <c r="G31" s="15">
        <f t="shared" si="9"/>
        <v>1</v>
      </c>
      <c r="H31" s="14">
        <f t="shared" si="17"/>
        <v>95</v>
      </c>
      <c r="I31" s="15">
        <f t="shared" si="11"/>
        <v>1</v>
      </c>
      <c r="J31" s="14">
        <f t="shared" si="17"/>
        <v>91</v>
      </c>
      <c r="K31" s="15">
        <f t="shared" si="10"/>
        <v>1</v>
      </c>
      <c r="L31" s="15">
        <f t="shared" si="16"/>
        <v>0.21333333333333335</v>
      </c>
    </row>
    <row r="32" spans="1:12" ht="30" x14ac:dyDescent="0.25">
      <c r="A32" s="3" t="s">
        <v>33</v>
      </c>
      <c r="B32" s="36" t="s">
        <v>1</v>
      </c>
      <c r="C32" s="36"/>
      <c r="D32" s="36" t="s">
        <v>2</v>
      </c>
      <c r="E32" s="36"/>
      <c r="F32" s="36" t="s">
        <v>3</v>
      </c>
      <c r="G32" s="36"/>
      <c r="H32" s="36" t="s">
        <v>4</v>
      </c>
      <c r="I32" s="36"/>
      <c r="J32" s="36" t="s">
        <v>5</v>
      </c>
      <c r="K32" s="36"/>
      <c r="L32" s="9" t="s">
        <v>6</v>
      </c>
    </row>
    <row r="33" spans="1:12" ht="30" x14ac:dyDescent="0.25">
      <c r="A33" s="7" t="s">
        <v>63</v>
      </c>
      <c r="B33" s="10">
        <v>58</v>
      </c>
      <c r="C33" s="11">
        <f t="shared" si="8"/>
        <v>0.77333333333333332</v>
      </c>
      <c r="D33" s="10">
        <v>36</v>
      </c>
      <c r="E33" s="11">
        <f t="shared" si="12"/>
        <v>0.51428571428571423</v>
      </c>
      <c r="F33" s="10">
        <v>59</v>
      </c>
      <c r="G33" s="11">
        <f t="shared" si="9"/>
        <v>0.61458333333333337</v>
      </c>
      <c r="H33" s="10">
        <v>63</v>
      </c>
      <c r="I33" s="11">
        <f t="shared" si="11"/>
        <v>0.66315789473684206</v>
      </c>
      <c r="J33" s="10">
        <v>57</v>
      </c>
      <c r="K33" s="11">
        <f t="shared" si="10"/>
        <v>0.62637362637362637</v>
      </c>
      <c r="L33" s="11">
        <f t="shared" ref="L33:L35" si="18">(J33-B33)/B33</f>
        <v>-1.7241379310344827E-2</v>
      </c>
    </row>
    <row r="34" spans="1:12" x14ac:dyDescent="0.25">
      <c r="A34" s="4" t="s">
        <v>34</v>
      </c>
      <c r="B34" s="10">
        <v>17</v>
      </c>
      <c r="C34" s="11">
        <f t="shared" si="8"/>
        <v>0.22666666666666666</v>
      </c>
      <c r="D34" s="10">
        <v>34</v>
      </c>
      <c r="E34" s="11">
        <f t="shared" si="12"/>
        <v>0.48571428571428571</v>
      </c>
      <c r="F34" s="10">
        <v>37</v>
      </c>
      <c r="G34" s="11">
        <f t="shared" si="9"/>
        <v>0.38541666666666669</v>
      </c>
      <c r="H34" s="10">
        <v>32</v>
      </c>
      <c r="I34" s="11">
        <f t="shared" si="11"/>
        <v>0.33684210526315789</v>
      </c>
      <c r="J34" s="10">
        <v>34</v>
      </c>
      <c r="K34" s="11">
        <f t="shared" si="10"/>
        <v>0.37362637362637363</v>
      </c>
      <c r="L34" s="11">
        <f t="shared" si="18"/>
        <v>1</v>
      </c>
    </row>
    <row r="35" spans="1:12" s="49" customFormat="1" x14ac:dyDescent="0.25">
      <c r="A35" s="5" t="s">
        <v>10</v>
      </c>
      <c r="B35" s="14">
        <f>SUM(B33:B34)</f>
        <v>75</v>
      </c>
      <c r="C35" s="15">
        <f t="shared" si="8"/>
        <v>1</v>
      </c>
      <c r="D35" s="14">
        <f t="shared" ref="D35:J35" si="19">SUM(D33:D34)</f>
        <v>70</v>
      </c>
      <c r="E35" s="15">
        <f t="shared" si="12"/>
        <v>1</v>
      </c>
      <c r="F35" s="14">
        <f t="shared" si="19"/>
        <v>96</v>
      </c>
      <c r="G35" s="15">
        <f t="shared" si="9"/>
        <v>1</v>
      </c>
      <c r="H35" s="14">
        <f t="shared" si="19"/>
        <v>95</v>
      </c>
      <c r="I35" s="15">
        <f t="shared" si="11"/>
        <v>1</v>
      </c>
      <c r="J35" s="14">
        <f t="shared" si="19"/>
        <v>91</v>
      </c>
      <c r="K35" s="15">
        <f t="shared" si="10"/>
        <v>1</v>
      </c>
      <c r="L35" s="15">
        <f t="shared" si="18"/>
        <v>0.21333333333333335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B10" sqref="B10:H10"/>
    </sheetView>
  </sheetViews>
  <sheetFormatPr defaultRowHeight="15" x14ac:dyDescent="0.25"/>
  <cols>
    <col min="1" max="1" width="38.140625" style="8" customWidth="1"/>
    <col min="2" max="2" width="18.5703125" style="16" customWidth="1"/>
    <col min="3" max="8" width="13.140625" style="16" customWidth="1"/>
  </cols>
  <sheetData>
    <row r="1" spans="1:8" x14ac:dyDescent="0.25">
      <c r="A1" s="37" t="s">
        <v>40</v>
      </c>
      <c r="B1" s="37"/>
      <c r="C1" s="37"/>
      <c r="D1" s="37"/>
      <c r="E1" s="37"/>
      <c r="F1" s="37"/>
      <c r="G1" s="37"/>
      <c r="H1" s="37"/>
    </row>
    <row r="2" spans="1:8" x14ac:dyDescent="0.25">
      <c r="A2" s="40"/>
      <c r="B2" s="40"/>
      <c r="C2" s="40"/>
      <c r="D2" s="40"/>
      <c r="E2" s="40"/>
      <c r="F2" s="40"/>
      <c r="G2" s="40"/>
      <c r="H2" s="40"/>
    </row>
    <row r="3" spans="1:8" ht="30" x14ac:dyDescent="0.25">
      <c r="A3" s="17" t="s">
        <v>36</v>
      </c>
      <c r="B3" s="1" t="s">
        <v>37</v>
      </c>
      <c r="C3" s="19" t="s">
        <v>64</v>
      </c>
      <c r="D3" s="19" t="s">
        <v>65</v>
      </c>
      <c r="E3" s="19" t="s">
        <v>66</v>
      </c>
      <c r="F3" s="19" t="s">
        <v>67</v>
      </c>
      <c r="G3" s="19" t="s">
        <v>38</v>
      </c>
      <c r="H3" s="19" t="s">
        <v>68</v>
      </c>
    </row>
    <row r="4" spans="1:8" x14ac:dyDescent="0.25">
      <c r="A4" s="41" t="s">
        <v>41</v>
      </c>
      <c r="B4" s="2" t="s">
        <v>1</v>
      </c>
      <c r="C4" s="2">
        <v>86</v>
      </c>
      <c r="D4" s="2">
        <v>78</v>
      </c>
      <c r="E4" s="20">
        <v>0.94202898550724634</v>
      </c>
      <c r="F4" s="2">
        <v>64</v>
      </c>
      <c r="G4" s="20">
        <v>0.84057971014492749</v>
      </c>
      <c r="H4" s="21" t="s">
        <v>14</v>
      </c>
    </row>
    <row r="5" spans="1:8" x14ac:dyDescent="0.25">
      <c r="A5" s="42"/>
      <c r="B5" s="2" t="s">
        <v>2</v>
      </c>
      <c r="C5" s="10">
        <v>90</v>
      </c>
      <c r="D5" s="10">
        <v>79</v>
      </c>
      <c r="E5" s="22">
        <v>0.86615384615384616</v>
      </c>
      <c r="F5" s="10">
        <v>76</v>
      </c>
      <c r="G5" s="22">
        <v>0.84307692307692306</v>
      </c>
      <c r="H5" s="23" t="s">
        <v>14</v>
      </c>
    </row>
    <row r="6" spans="1:8" x14ac:dyDescent="0.25">
      <c r="A6" s="42"/>
      <c r="B6" s="2" t="s">
        <v>3</v>
      </c>
      <c r="C6" s="10">
        <v>116</v>
      </c>
      <c r="D6" s="10">
        <v>94</v>
      </c>
      <c r="E6" s="22">
        <v>0.80940170940170941</v>
      </c>
      <c r="F6" s="10">
        <v>83</v>
      </c>
      <c r="G6" s="22">
        <v>0.73461538461538467</v>
      </c>
      <c r="H6" s="23" t="s">
        <v>14</v>
      </c>
    </row>
    <row r="7" spans="1:8" x14ac:dyDescent="0.25">
      <c r="A7" s="42"/>
      <c r="B7" s="2" t="s">
        <v>4</v>
      </c>
      <c r="C7" s="10">
        <v>113</v>
      </c>
      <c r="D7" s="10">
        <v>96</v>
      </c>
      <c r="E7" s="22">
        <v>0.88881520778072498</v>
      </c>
      <c r="F7" s="10">
        <v>75</v>
      </c>
      <c r="G7" s="22">
        <v>0.75464190981432355</v>
      </c>
      <c r="H7" s="23" t="s">
        <v>14</v>
      </c>
    </row>
    <row r="8" spans="1:8" x14ac:dyDescent="0.25">
      <c r="A8" s="43"/>
      <c r="B8" s="2" t="s">
        <v>5</v>
      </c>
      <c r="C8" s="10">
        <v>109</v>
      </c>
      <c r="D8" s="10">
        <v>89</v>
      </c>
      <c r="E8" s="22">
        <v>0.86690476190476184</v>
      </c>
      <c r="F8" s="10">
        <v>65</v>
      </c>
      <c r="G8" s="22">
        <v>0.6819047619047619</v>
      </c>
      <c r="H8" s="23" t="s">
        <v>14</v>
      </c>
    </row>
    <row r="10" spans="1:8" ht="30" x14ac:dyDescent="0.25">
      <c r="A10" s="3" t="s">
        <v>39</v>
      </c>
      <c r="B10" s="1" t="s">
        <v>37</v>
      </c>
      <c r="C10" s="19" t="s">
        <v>64</v>
      </c>
      <c r="D10" s="19" t="s">
        <v>65</v>
      </c>
      <c r="E10" s="19" t="s">
        <v>66</v>
      </c>
      <c r="F10" s="19" t="s">
        <v>67</v>
      </c>
      <c r="G10" s="19" t="s">
        <v>38</v>
      </c>
      <c r="H10" s="19" t="s">
        <v>68</v>
      </c>
    </row>
    <row r="11" spans="1:8" x14ac:dyDescent="0.25">
      <c r="A11" s="44" t="s">
        <v>42</v>
      </c>
      <c r="B11" s="2" t="s">
        <v>1</v>
      </c>
      <c r="C11" s="10">
        <v>69</v>
      </c>
      <c r="D11" s="10">
        <v>61</v>
      </c>
      <c r="E11" s="22">
        <v>0.88405797101449279</v>
      </c>
      <c r="F11" s="10">
        <v>47</v>
      </c>
      <c r="G11" s="22">
        <v>0.6811594202898551</v>
      </c>
      <c r="H11" s="23">
        <v>2.3278688524590163</v>
      </c>
    </row>
    <row r="12" spans="1:8" x14ac:dyDescent="0.25">
      <c r="A12" s="44"/>
      <c r="B12" s="2" t="s">
        <v>2</v>
      </c>
      <c r="C12" s="10">
        <v>65</v>
      </c>
      <c r="D12" s="10">
        <v>58</v>
      </c>
      <c r="E12" s="22">
        <v>0.89230769230769236</v>
      </c>
      <c r="F12" s="10">
        <v>55</v>
      </c>
      <c r="G12" s="22">
        <v>0.84615384615384615</v>
      </c>
      <c r="H12" s="23">
        <v>3.1534482758620688</v>
      </c>
    </row>
    <row r="13" spans="1:8" x14ac:dyDescent="0.25">
      <c r="A13" s="44"/>
      <c r="B13" s="2" t="s">
        <v>3</v>
      </c>
      <c r="C13" s="10">
        <v>90</v>
      </c>
      <c r="D13" s="10">
        <v>73</v>
      </c>
      <c r="E13" s="22">
        <v>0.81111111111111112</v>
      </c>
      <c r="F13" s="10">
        <v>63</v>
      </c>
      <c r="G13" s="22">
        <v>0.7</v>
      </c>
      <c r="H13" s="23">
        <v>2.5549295774647889</v>
      </c>
    </row>
    <row r="14" spans="1:8" x14ac:dyDescent="0.25">
      <c r="A14" s="44"/>
      <c r="B14" s="2" t="s">
        <v>4</v>
      </c>
      <c r="C14" s="10">
        <v>87</v>
      </c>
      <c r="D14" s="10">
        <v>71</v>
      </c>
      <c r="E14" s="22">
        <v>0.81609195402298851</v>
      </c>
      <c r="F14" s="10">
        <v>51</v>
      </c>
      <c r="G14" s="22">
        <v>0.58620689655172409</v>
      </c>
      <c r="H14" s="23">
        <v>2.3528571428571428</v>
      </c>
    </row>
    <row r="15" spans="1:8" x14ac:dyDescent="0.25">
      <c r="A15" s="44"/>
      <c r="B15" s="2" t="s">
        <v>5</v>
      </c>
      <c r="C15" s="10">
        <v>84</v>
      </c>
      <c r="D15" s="10">
        <v>65</v>
      </c>
      <c r="E15" s="22">
        <v>0.77380952380952384</v>
      </c>
      <c r="F15" s="10">
        <v>44</v>
      </c>
      <c r="G15" s="22">
        <v>0.52380952380952384</v>
      </c>
      <c r="H15" s="23">
        <v>1.859375</v>
      </c>
    </row>
    <row r="16" spans="1:8" ht="30" x14ac:dyDescent="0.25">
      <c r="A16" s="18"/>
      <c r="B16" s="1" t="s">
        <v>37</v>
      </c>
      <c r="C16" s="19" t="s">
        <v>64</v>
      </c>
      <c r="D16" s="19" t="s">
        <v>65</v>
      </c>
      <c r="E16" s="19" t="s">
        <v>66</v>
      </c>
      <c r="F16" s="19" t="s">
        <v>67</v>
      </c>
      <c r="G16" s="19" t="s">
        <v>38</v>
      </c>
      <c r="H16" s="19" t="s">
        <v>68</v>
      </c>
    </row>
    <row r="17" spans="1:8" x14ac:dyDescent="0.25">
      <c r="A17" s="44" t="s">
        <v>43</v>
      </c>
      <c r="B17" s="2" t="s">
        <v>1</v>
      </c>
      <c r="C17" s="10">
        <v>17</v>
      </c>
      <c r="D17" s="10">
        <v>17</v>
      </c>
      <c r="E17" s="22">
        <v>1</v>
      </c>
      <c r="F17" s="10">
        <v>17</v>
      </c>
      <c r="G17" s="22">
        <v>1</v>
      </c>
      <c r="H17" s="23">
        <v>3.5294117647058822</v>
      </c>
    </row>
    <row r="18" spans="1:8" x14ac:dyDescent="0.25">
      <c r="A18" s="44"/>
      <c r="B18" s="2" t="s">
        <v>2</v>
      </c>
      <c r="C18" s="10">
        <v>25</v>
      </c>
      <c r="D18" s="10">
        <v>21</v>
      </c>
      <c r="E18" s="22">
        <v>0.84</v>
      </c>
      <c r="F18" s="10">
        <v>21</v>
      </c>
      <c r="G18" s="22">
        <v>0.84</v>
      </c>
      <c r="H18" s="23">
        <v>3.0238095238095237</v>
      </c>
    </row>
    <row r="19" spans="1:8" x14ac:dyDescent="0.25">
      <c r="A19" s="44"/>
      <c r="B19" s="2" t="s">
        <v>3</v>
      </c>
      <c r="C19" s="10">
        <v>26</v>
      </c>
      <c r="D19" s="10">
        <v>21</v>
      </c>
      <c r="E19" s="22">
        <v>0.80769230769230771</v>
      </c>
      <c r="F19" s="10">
        <v>20</v>
      </c>
      <c r="G19" s="22">
        <v>0.76923076923076927</v>
      </c>
      <c r="H19" s="23">
        <v>3.5150000000000001</v>
      </c>
    </row>
    <row r="20" spans="1:8" x14ac:dyDescent="0.25">
      <c r="A20" s="44"/>
      <c r="B20" s="2" t="s">
        <v>4</v>
      </c>
      <c r="C20" s="10">
        <v>26</v>
      </c>
      <c r="D20" s="10">
        <v>25</v>
      </c>
      <c r="E20" s="22">
        <v>0.96153846153846156</v>
      </c>
      <c r="F20" s="10">
        <v>24</v>
      </c>
      <c r="G20" s="22">
        <v>0.92307692307692313</v>
      </c>
      <c r="H20" s="23">
        <v>3.44</v>
      </c>
    </row>
    <row r="21" spans="1:8" x14ac:dyDescent="0.25">
      <c r="A21" s="44"/>
      <c r="B21" s="2" t="s">
        <v>5</v>
      </c>
      <c r="C21" s="10">
        <v>25</v>
      </c>
      <c r="D21" s="10">
        <v>24</v>
      </c>
      <c r="E21" s="22">
        <v>0.96</v>
      </c>
      <c r="F21" s="10">
        <v>21</v>
      </c>
      <c r="G21" s="22">
        <v>0.84</v>
      </c>
      <c r="H21" s="23">
        <v>2.5652173913043477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8" customWidth="1"/>
    <col min="2" max="8" width="13.7109375" style="16" customWidth="1"/>
  </cols>
  <sheetData>
    <row r="1" spans="1:8" ht="30" x14ac:dyDescent="0.25">
      <c r="A1" s="3" t="s">
        <v>44</v>
      </c>
      <c r="B1" s="1" t="s">
        <v>37</v>
      </c>
      <c r="C1" s="19" t="s">
        <v>64</v>
      </c>
      <c r="D1" s="19" t="s">
        <v>65</v>
      </c>
      <c r="E1" s="19" t="s">
        <v>66</v>
      </c>
      <c r="F1" s="19" t="s">
        <v>67</v>
      </c>
      <c r="G1" s="19" t="s">
        <v>38</v>
      </c>
      <c r="H1" s="19" t="s">
        <v>68</v>
      </c>
    </row>
    <row r="2" spans="1:8" x14ac:dyDescent="0.25">
      <c r="A2" s="44" t="s">
        <v>45</v>
      </c>
      <c r="B2" s="2" t="s">
        <v>1</v>
      </c>
      <c r="C2" s="10">
        <v>86</v>
      </c>
      <c r="D2" s="10">
        <v>78</v>
      </c>
      <c r="E2" s="22">
        <v>0.90697674418604646</v>
      </c>
      <c r="F2" s="10">
        <v>64</v>
      </c>
      <c r="G2" s="24">
        <v>0.7441860465116279</v>
      </c>
      <c r="H2" s="25">
        <v>2.5897435897435899</v>
      </c>
    </row>
    <row r="3" spans="1:8" x14ac:dyDescent="0.25">
      <c r="A3" s="44"/>
      <c r="B3" s="2" t="s">
        <v>2</v>
      </c>
      <c r="C3" s="10">
        <v>90</v>
      </c>
      <c r="D3" s="10">
        <v>79</v>
      </c>
      <c r="E3" s="22">
        <v>0.87777777777777777</v>
      </c>
      <c r="F3" s="10">
        <v>76</v>
      </c>
      <c r="G3" s="24">
        <v>0.84444444444444444</v>
      </c>
      <c r="H3" s="25">
        <v>3.1189873417721521</v>
      </c>
    </row>
    <row r="4" spans="1:8" x14ac:dyDescent="0.25">
      <c r="A4" s="44"/>
      <c r="B4" s="2" t="s">
        <v>3</v>
      </c>
      <c r="C4" s="10">
        <v>116</v>
      </c>
      <c r="D4" s="10">
        <v>94</v>
      </c>
      <c r="E4" s="22">
        <v>0.81034482758620685</v>
      </c>
      <c r="F4" s="10">
        <v>83</v>
      </c>
      <c r="G4" s="24">
        <v>0.71551724137931039</v>
      </c>
      <c r="H4" s="25">
        <v>2.7659340659340659</v>
      </c>
    </row>
    <row r="5" spans="1:8" x14ac:dyDescent="0.25">
      <c r="A5" s="44"/>
      <c r="B5" s="2" t="s">
        <v>4</v>
      </c>
      <c r="C5" s="10">
        <v>113</v>
      </c>
      <c r="D5" s="10">
        <v>96</v>
      </c>
      <c r="E5" s="22">
        <v>0.84955752212389379</v>
      </c>
      <c r="F5" s="10">
        <v>75</v>
      </c>
      <c r="G5" s="24">
        <v>0.66371681415929207</v>
      </c>
      <c r="H5" s="25">
        <v>2.6389473684210523</v>
      </c>
    </row>
    <row r="6" spans="1:8" x14ac:dyDescent="0.25">
      <c r="A6" s="44"/>
      <c r="B6" s="2" t="s">
        <v>5</v>
      </c>
      <c r="C6" s="10">
        <v>109</v>
      </c>
      <c r="D6" s="10">
        <v>89</v>
      </c>
      <c r="E6" s="22">
        <v>0.8165137614678899</v>
      </c>
      <c r="F6" s="10">
        <v>65</v>
      </c>
      <c r="G6" s="24">
        <v>0.59633027522935778</v>
      </c>
      <c r="H6" s="25">
        <v>2.0459770114942528</v>
      </c>
    </row>
    <row r="7" spans="1:8" x14ac:dyDescent="0.25">
      <c r="A7" s="44" t="s">
        <v>46</v>
      </c>
      <c r="B7" s="2" t="s">
        <v>1</v>
      </c>
      <c r="C7" s="12" t="s">
        <v>14</v>
      </c>
      <c r="D7" s="12" t="s">
        <v>14</v>
      </c>
      <c r="E7" s="26" t="s">
        <v>14</v>
      </c>
      <c r="F7" s="12" t="s">
        <v>14</v>
      </c>
      <c r="G7" s="12" t="s">
        <v>14</v>
      </c>
      <c r="H7" s="26" t="s">
        <v>14</v>
      </c>
    </row>
    <row r="8" spans="1:8" x14ac:dyDescent="0.25">
      <c r="A8" s="44"/>
      <c r="B8" s="2" t="s">
        <v>2</v>
      </c>
      <c r="C8" s="12" t="s">
        <v>14</v>
      </c>
      <c r="D8" s="12" t="s">
        <v>14</v>
      </c>
      <c r="E8" s="26" t="s">
        <v>14</v>
      </c>
      <c r="F8" s="12" t="s">
        <v>14</v>
      </c>
      <c r="G8" s="12" t="s">
        <v>14</v>
      </c>
      <c r="H8" s="26" t="s">
        <v>14</v>
      </c>
    </row>
    <row r="9" spans="1:8" x14ac:dyDescent="0.25">
      <c r="A9" s="44"/>
      <c r="B9" s="2" t="s">
        <v>3</v>
      </c>
      <c r="C9" s="12" t="s">
        <v>14</v>
      </c>
      <c r="D9" s="12" t="s">
        <v>14</v>
      </c>
      <c r="E9" s="26" t="s">
        <v>14</v>
      </c>
      <c r="F9" s="12" t="s">
        <v>14</v>
      </c>
      <c r="G9" s="12" t="s">
        <v>14</v>
      </c>
      <c r="H9" s="26" t="s">
        <v>14</v>
      </c>
    </row>
    <row r="10" spans="1:8" x14ac:dyDescent="0.25">
      <c r="A10" s="44"/>
      <c r="B10" s="2" t="s">
        <v>4</v>
      </c>
      <c r="C10" s="12" t="s">
        <v>14</v>
      </c>
      <c r="D10" s="12" t="s">
        <v>14</v>
      </c>
      <c r="E10" s="26" t="s">
        <v>14</v>
      </c>
      <c r="F10" s="12" t="s">
        <v>14</v>
      </c>
      <c r="G10" s="12" t="s">
        <v>14</v>
      </c>
      <c r="H10" s="26" t="s">
        <v>14</v>
      </c>
    </row>
    <row r="11" spans="1:8" x14ac:dyDescent="0.25">
      <c r="A11" s="44"/>
      <c r="B11" s="2" t="s">
        <v>5</v>
      </c>
      <c r="C11" s="12" t="s">
        <v>14</v>
      </c>
      <c r="D11" s="12" t="s">
        <v>14</v>
      </c>
      <c r="E11" s="26" t="s">
        <v>14</v>
      </c>
      <c r="F11" s="12" t="s">
        <v>14</v>
      </c>
      <c r="G11" s="12" t="s">
        <v>14</v>
      </c>
      <c r="H11" s="26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K9" sqref="K9"/>
    </sheetView>
  </sheetViews>
  <sheetFormatPr defaultRowHeight="15" x14ac:dyDescent="0.25"/>
  <cols>
    <col min="1" max="1" width="14" style="8" customWidth="1"/>
    <col min="2" max="8" width="14" style="16" customWidth="1"/>
  </cols>
  <sheetData>
    <row r="1" spans="1:8" ht="30" x14ac:dyDescent="0.25">
      <c r="A1" s="3" t="s">
        <v>0</v>
      </c>
      <c r="B1" s="1" t="s">
        <v>37</v>
      </c>
      <c r="C1" s="19" t="s">
        <v>64</v>
      </c>
      <c r="D1" s="19" t="s">
        <v>65</v>
      </c>
      <c r="E1" s="19" t="s">
        <v>66</v>
      </c>
      <c r="F1" s="19" t="s">
        <v>67</v>
      </c>
      <c r="G1" s="19" t="s">
        <v>38</v>
      </c>
      <c r="H1" s="19" t="s">
        <v>68</v>
      </c>
    </row>
    <row r="2" spans="1:8" x14ac:dyDescent="0.25">
      <c r="A2" s="44" t="s">
        <v>7</v>
      </c>
      <c r="B2" s="2" t="s">
        <v>1</v>
      </c>
      <c r="C2" s="10">
        <v>37</v>
      </c>
      <c r="D2" s="10">
        <v>30</v>
      </c>
      <c r="E2" s="22">
        <v>0.81081081081081086</v>
      </c>
      <c r="F2" s="10">
        <v>27</v>
      </c>
      <c r="G2" s="22">
        <v>0.72972972972972971</v>
      </c>
      <c r="H2" s="23">
        <v>2.9333333333333331</v>
      </c>
    </row>
    <row r="3" spans="1:8" x14ac:dyDescent="0.25">
      <c r="A3" s="44"/>
      <c r="B3" s="2" t="s">
        <v>2</v>
      </c>
      <c r="C3" s="10">
        <v>46</v>
      </c>
      <c r="D3" s="10">
        <v>41</v>
      </c>
      <c r="E3" s="22">
        <v>0.89130434782608692</v>
      </c>
      <c r="F3" s="10">
        <v>40</v>
      </c>
      <c r="G3" s="22">
        <v>0.86956521739130432</v>
      </c>
      <c r="H3" s="23">
        <v>3.1975609756097558</v>
      </c>
    </row>
    <row r="4" spans="1:8" x14ac:dyDescent="0.25">
      <c r="A4" s="44"/>
      <c r="B4" s="2" t="s">
        <v>3</v>
      </c>
      <c r="C4" s="10">
        <v>65</v>
      </c>
      <c r="D4" s="10">
        <v>55</v>
      </c>
      <c r="E4" s="22">
        <v>0.84615384615384615</v>
      </c>
      <c r="F4" s="10">
        <v>46</v>
      </c>
      <c r="G4" s="22">
        <v>0.70769230769230773</v>
      </c>
      <c r="H4" s="23">
        <v>2.5961538461538463</v>
      </c>
    </row>
    <row r="5" spans="1:8" x14ac:dyDescent="0.25">
      <c r="A5" s="44"/>
      <c r="B5" s="2" t="s">
        <v>4</v>
      </c>
      <c r="C5" s="10">
        <v>57</v>
      </c>
      <c r="D5" s="10">
        <v>49</v>
      </c>
      <c r="E5" s="22">
        <v>0.85964912280701755</v>
      </c>
      <c r="F5" s="10">
        <v>41</v>
      </c>
      <c r="G5" s="22">
        <v>0.7192982456140351</v>
      </c>
      <c r="H5" s="23">
        <v>2.7708333333333335</v>
      </c>
    </row>
    <row r="6" spans="1:8" x14ac:dyDescent="0.25">
      <c r="A6" s="44"/>
      <c r="B6" s="2" t="s">
        <v>5</v>
      </c>
      <c r="C6" s="10">
        <v>44</v>
      </c>
      <c r="D6" s="10">
        <v>39</v>
      </c>
      <c r="E6" s="22">
        <v>0.88636363636363635</v>
      </c>
      <c r="F6" s="10">
        <v>29</v>
      </c>
      <c r="G6" s="22">
        <v>0.65909090909090906</v>
      </c>
      <c r="H6" s="23">
        <v>2.0769230769230771</v>
      </c>
    </row>
    <row r="7" spans="1:8" x14ac:dyDescent="0.25">
      <c r="A7" s="44" t="s">
        <v>8</v>
      </c>
      <c r="B7" s="2" t="s">
        <v>1</v>
      </c>
      <c r="C7" s="10">
        <v>47</v>
      </c>
      <c r="D7" s="10">
        <v>46</v>
      </c>
      <c r="E7" s="22">
        <v>0.97872340425531912</v>
      </c>
      <c r="F7" s="10">
        <v>36</v>
      </c>
      <c r="G7" s="22">
        <v>0.76595744680851063</v>
      </c>
      <c r="H7" s="23">
        <v>2.3913043478260869</v>
      </c>
    </row>
    <row r="8" spans="1:8" x14ac:dyDescent="0.25">
      <c r="A8" s="44"/>
      <c r="B8" s="2" t="s">
        <v>2</v>
      </c>
      <c r="C8" s="10">
        <v>44</v>
      </c>
      <c r="D8" s="10">
        <v>38</v>
      </c>
      <c r="E8" s="22">
        <v>0.86363636363636365</v>
      </c>
      <c r="F8" s="10">
        <v>36</v>
      </c>
      <c r="G8" s="22">
        <v>0.81818181818181823</v>
      </c>
      <c r="H8" s="23">
        <v>3.0342105263157895</v>
      </c>
    </row>
    <row r="9" spans="1:8" x14ac:dyDescent="0.25">
      <c r="A9" s="44"/>
      <c r="B9" s="2" t="s">
        <v>3</v>
      </c>
      <c r="C9" s="10">
        <v>49</v>
      </c>
      <c r="D9" s="10">
        <v>37</v>
      </c>
      <c r="E9" s="22">
        <v>0.75510204081632648</v>
      </c>
      <c r="F9" s="10">
        <v>35</v>
      </c>
      <c r="G9" s="22">
        <v>0.7142857142857143</v>
      </c>
      <c r="H9" s="23">
        <v>2.9918918918918922</v>
      </c>
    </row>
    <row r="10" spans="1:8" x14ac:dyDescent="0.25">
      <c r="A10" s="44"/>
      <c r="B10" s="2" t="s">
        <v>4</v>
      </c>
      <c r="C10" s="10">
        <v>56</v>
      </c>
      <c r="D10" s="10">
        <v>47</v>
      </c>
      <c r="E10" s="22">
        <v>0.8392857142857143</v>
      </c>
      <c r="F10" s="10">
        <v>34</v>
      </c>
      <c r="G10" s="22">
        <v>0.6071428571428571</v>
      </c>
      <c r="H10" s="23">
        <v>2.5042553191489363</v>
      </c>
    </row>
    <row r="11" spans="1:8" x14ac:dyDescent="0.25">
      <c r="A11" s="44"/>
      <c r="B11" s="2" t="s">
        <v>5</v>
      </c>
      <c r="C11" s="10">
        <v>63</v>
      </c>
      <c r="D11" s="10">
        <v>48</v>
      </c>
      <c r="E11" s="22">
        <v>0.76190476190476186</v>
      </c>
      <c r="F11" s="10">
        <v>34</v>
      </c>
      <c r="G11" s="22">
        <v>0.53968253968253965</v>
      </c>
      <c r="H11" s="23">
        <v>1.9565217391304348</v>
      </c>
    </row>
    <row r="12" spans="1:8" ht="30" x14ac:dyDescent="0.25">
      <c r="A12" s="3" t="s">
        <v>47</v>
      </c>
      <c r="B12" s="1" t="s">
        <v>37</v>
      </c>
      <c r="C12" s="19" t="s">
        <v>64</v>
      </c>
      <c r="D12" s="19" t="s">
        <v>65</v>
      </c>
      <c r="E12" s="19" t="s">
        <v>66</v>
      </c>
      <c r="F12" s="19" t="s">
        <v>67</v>
      </c>
      <c r="G12" s="19" t="s">
        <v>38</v>
      </c>
      <c r="H12" s="19" t="s">
        <v>68</v>
      </c>
    </row>
    <row r="13" spans="1:8" x14ac:dyDescent="0.25">
      <c r="A13" s="46" t="s">
        <v>48</v>
      </c>
      <c r="B13" s="2" t="s">
        <v>1</v>
      </c>
      <c r="C13" s="10">
        <v>4</v>
      </c>
      <c r="D13" s="10">
        <v>3</v>
      </c>
      <c r="E13" s="22">
        <v>0.75</v>
      </c>
      <c r="F13" s="10">
        <v>2</v>
      </c>
      <c r="G13" s="22">
        <v>0.5</v>
      </c>
      <c r="H13" s="23">
        <v>1.6666666666666667</v>
      </c>
    </row>
    <row r="14" spans="1:8" x14ac:dyDescent="0.25">
      <c r="A14" s="47"/>
      <c r="B14" s="2" t="s">
        <v>2</v>
      </c>
      <c r="C14" s="10">
        <v>7</v>
      </c>
      <c r="D14" s="10">
        <v>5</v>
      </c>
      <c r="E14" s="22">
        <v>0.7142857142857143</v>
      </c>
      <c r="F14" s="10">
        <v>4</v>
      </c>
      <c r="G14" s="22">
        <v>0.5714285714285714</v>
      </c>
      <c r="H14" s="23">
        <v>2.7399999999999998</v>
      </c>
    </row>
    <row r="15" spans="1:8" x14ac:dyDescent="0.25">
      <c r="A15" s="47"/>
      <c r="B15" s="2" t="s">
        <v>3</v>
      </c>
      <c r="C15" s="10">
        <v>11</v>
      </c>
      <c r="D15" s="10">
        <v>6</v>
      </c>
      <c r="E15" s="22">
        <v>0.54545454545454541</v>
      </c>
      <c r="F15" s="10">
        <v>6</v>
      </c>
      <c r="G15" s="22">
        <v>0.54545454545454541</v>
      </c>
      <c r="H15" s="23">
        <v>2.95</v>
      </c>
    </row>
    <row r="16" spans="1:8" x14ac:dyDescent="0.25">
      <c r="A16" s="47"/>
      <c r="B16" s="2" t="s">
        <v>4</v>
      </c>
      <c r="C16" s="10">
        <v>8</v>
      </c>
      <c r="D16" s="10">
        <v>7</v>
      </c>
      <c r="E16" s="22">
        <v>0.875</v>
      </c>
      <c r="F16" s="10">
        <v>5</v>
      </c>
      <c r="G16" s="22">
        <v>0.625</v>
      </c>
      <c r="H16" s="23">
        <v>1.8571428571428572</v>
      </c>
    </row>
    <row r="17" spans="1:8" x14ac:dyDescent="0.25">
      <c r="A17" s="48"/>
      <c r="B17" s="2" t="s">
        <v>5</v>
      </c>
      <c r="C17" s="10">
        <v>6</v>
      </c>
      <c r="D17" s="10">
        <v>4</v>
      </c>
      <c r="E17" s="22">
        <v>0.66666666666666663</v>
      </c>
      <c r="F17" s="10">
        <v>2</v>
      </c>
      <c r="G17" s="22">
        <v>0.33333333333333331</v>
      </c>
      <c r="H17" s="23">
        <v>1.25</v>
      </c>
    </row>
    <row r="18" spans="1:8" x14ac:dyDescent="0.25">
      <c r="A18" s="45" t="s">
        <v>49</v>
      </c>
      <c r="B18" s="2" t="s">
        <v>1</v>
      </c>
      <c r="C18" s="27">
        <v>1</v>
      </c>
      <c r="D18" s="27">
        <v>1</v>
      </c>
      <c r="E18" s="22">
        <v>1</v>
      </c>
      <c r="F18" s="27">
        <v>1</v>
      </c>
      <c r="G18" s="22">
        <v>1</v>
      </c>
      <c r="H18" s="28">
        <v>4</v>
      </c>
    </row>
    <row r="19" spans="1:8" x14ac:dyDescent="0.25">
      <c r="A19" s="45"/>
      <c r="B19" s="2" t="s">
        <v>2</v>
      </c>
      <c r="C19" s="10" t="s">
        <v>14</v>
      </c>
      <c r="D19" s="10" t="s">
        <v>14</v>
      </c>
      <c r="E19" s="22" t="s">
        <v>14</v>
      </c>
      <c r="F19" s="10" t="s">
        <v>14</v>
      </c>
      <c r="G19" s="22" t="s">
        <v>14</v>
      </c>
      <c r="H19" s="23" t="s">
        <v>14</v>
      </c>
    </row>
    <row r="20" spans="1:8" x14ac:dyDescent="0.25">
      <c r="A20" s="45"/>
      <c r="B20" s="2" t="s">
        <v>3</v>
      </c>
      <c r="C20" s="27">
        <v>1</v>
      </c>
      <c r="D20" s="27">
        <v>1</v>
      </c>
      <c r="E20" s="22">
        <v>1</v>
      </c>
      <c r="F20" s="27">
        <v>1</v>
      </c>
      <c r="G20" s="22">
        <v>1</v>
      </c>
      <c r="H20" s="28">
        <v>2</v>
      </c>
    </row>
    <row r="21" spans="1:8" x14ac:dyDescent="0.25">
      <c r="A21" s="45"/>
      <c r="B21" s="2" t="s">
        <v>4</v>
      </c>
      <c r="C21" s="10" t="s">
        <v>14</v>
      </c>
      <c r="D21" s="10" t="s">
        <v>14</v>
      </c>
      <c r="E21" s="22" t="s">
        <v>14</v>
      </c>
      <c r="F21" s="10" t="s">
        <v>14</v>
      </c>
      <c r="G21" s="22" t="s">
        <v>14</v>
      </c>
      <c r="H21" s="23" t="s">
        <v>14</v>
      </c>
    </row>
    <row r="22" spans="1:8" x14ac:dyDescent="0.25">
      <c r="A22" s="45"/>
      <c r="B22" s="2" t="s">
        <v>5</v>
      </c>
      <c r="C22" s="10">
        <v>1</v>
      </c>
      <c r="D22" s="10">
        <v>1</v>
      </c>
      <c r="E22" s="22">
        <v>1</v>
      </c>
      <c r="F22" s="10">
        <v>1</v>
      </c>
      <c r="G22" s="22">
        <v>1</v>
      </c>
      <c r="H22" s="23">
        <v>4</v>
      </c>
    </row>
    <row r="23" spans="1:8" x14ac:dyDescent="0.25">
      <c r="A23" s="44" t="s">
        <v>15</v>
      </c>
      <c r="B23" s="2" t="s">
        <v>1</v>
      </c>
      <c r="C23" s="10">
        <v>3</v>
      </c>
      <c r="D23" s="10">
        <v>3</v>
      </c>
      <c r="E23" s="22">
        <v>1</v>
      </c>
      <c r="F23" s="10">
        <v>3</v>
      </c>
      <c r="G23" s="22">
        <v>1</v>
      </c>
      <c r="H23" s="23">
        <v>3</v>
      </c>
    </row>
    <row r="24" spans="1:8" x14ac:dyDescent="0.25">
      <c r="A24" s="44"/>
      <c r="B24" s="2" t="s">
        <v>2</v>
      </c>
      <c r="C24" s="10" t="s">
        <v>14</v>
      </c>
      <c r="D24" s="10" t="s">
        <v>14</v>
      </c>
      <c r="E24" s="22" t="s">
        <v>14</v>
      </c>
      <c r="F24" s="10" t="s">
        <v>14</v>
      </c>
      <c r="G24" s="22" t="s">
        <v>14</v>
      </c>
      <c r="H24" s="23" t="s">
        <v>14</v>
      </c>
    </row>
    <row r="25" spans="1:8" x14ac:dyDescent="0.25">
      <c r="A25" s="44"/>
      <c r="B25" s="2" t="s">
        <v>3</v>
      </c>
      <c r="C25" s="27">
        <v>1</v>
      </c>
      <c r="D25" s="27">
        <v>0</v>
      </c>
      <c r="E25" s="22">
        <v>0</v>
      </c>
      <c r="F25" s="27">
        <v>0</v>
      </c>
      <c r="G25" s="22">
        <v>0</v>
      </c>
      <c r="H25" s="28" t="s">
        <v>14</v>
      </c>
    </row>
    <row r="26" spans="1:8" x14ac:dyDescent="0.25">
      <c r="A26" s="44"/>
      <c r="B26" s="2" t="s">
        <v>4</v>
      </c>
      <c r="C26" s="10">
        <v>5</v>
      </c>
      <c r="D26" s="10">
        <v>4</v>
      </c>
      <c r="E26" s="22">
        <v>0.8</v>
      </c>
      <c r="F26" s="10">
        <v>3</v>
      </c>
      <c r="G26" s="22">
        <v>0.6</v>
      </c>
      <c r="H26" s="23">
        <v>2.5</v>
      </c>
    </row>
    <row r="27" spans="1:8" x14ac:dyDescent="0.25">
      <c r="A27" s="44"/>
      <c r="B27" s="2" t="s">
        <v>5</v>
      </c>
      <c r="C27" s="10">
        <v>4</v>
      </c>
      <c r="D27" s="10">
        <v>4</v>
      </c>
      <c r="E27" s="22">
        <v>1</v>
      </c>
      <c r="F27" s="10">
        <v>4</v>
      </c>
      <c r="G27" s="22">
        <v>1</v>
      </c>
      <c r="H27" s="23">
        <v>2.75</v>
      </c>
    </row>
    <row r="28" spans="1:8" x14ac:dyDescent="0.25">
      <c r="A28" s="44" t="s">
        <v>16</v>
      </c>
      <c r="B28" s="2" t="s">
        <v>1</v>
      </c>
      <c r="C28" s="10">
        <v>1</v>
      </c>
      <c r="D28" s="10">
        <v>1</v>
      </c>
      <c r="E28" s="22">
        <v>1</v>
      </c>
      <c r="F28" s="10">
        <v>1</v>
      </c>
      <c r="G28" s="22">
        <v>1</v>
      </c>
      <c r="H28" s="23">
        <v>2</v>
      </c>
    </row>
    <row r="29" spans="1:8" x14ac:dyDescent="0.25">
      <c r="A29" s="44"/>
      <c r="B29" s="2" t="s">
        <v>2</v>
      </c>
      <c r="C29" s="10">
        <v>2</v>
      </c>
      <c r="D29" s="10">
        <v>2</v>
      </c>
      <c r="E29" s="22">
        <v>1</v>
      </c>
      <c r="F29" s="10">
        <v>2</v>
      </c>
      <c r="G29" s="22">
        <v>1</v>
      </c>
      <c r="H29" s="23">
        <v>3</v>
      </c>
    </row>
    <row r="30" spans="1:8" x14ac:dyDescent="0.25">
      <c r="A30" s="44"/>
      <c r="B30" s="2" t="s">
        <v>3</v>
      </c>
      <c r="C30" s="10">
        <v>2</v>
      </c>
      <c r="D30" s="10">
        <v>2</v>
      </c>
      <c r="E30" s="22">
        <v>1</v>
      </c>
      <c r="F30" s="10">
        <v>2</v>
      </c>
      <c r="G30" s="22">
        <v>1</v>
      </c>
      <c r="H30" s="23">
        <v>3.5</v>
      </c>
    </row>
    <row r="31" spans="1:8" x14ac:dyDescent="0.25">
      <c r="A31" s="44"/>
      <c r="B31" s="2" t="s">
        <v>4</v>
      </c>
      <c r="C31" s="10">
        <v>1</v>
      </c>
      <c r="D31" s="10">
        <v>1</v>
      </c>
      <c r="E31" s="22">
        <v>1</v>
      </c>
      <c r="F31" s="10">
        <v>0</v>
      </c>
      <c r="G31" s="22">
        <v>0</v>
      </c>
      <c r="H31" s="23">
        <v>1</v>
      </c>
    </row>
    <row r="32" spans="1:8" x14ac:dyDescent="0.25">
      <c r="A32" s="44"/>
      <c r="B32" s="2" t="s">
        <v>5</v>
      </c>
      <c r="C32" s="10">
        <v>3</v>
      </c>
      <c r="D32" s="10">
        <v>3</v>
      </c>
      <c r="E32" s="22">
        <v>1</v>
      </c>
      <c r="F32" s="10">
        <v>2</v>
      </c>
      <c r="G32" s="22">
        <v>0.66666666666666663</v>
      </c>
      <c r="H32" s="23">
        <v>1.6666666666666667</v>
      </c>
    </row>
    <row r="33" spans="1:8" x14ac:dyDescent="0.25">
      <c r="A33" s="44" t="s">
        <v>17</v>
      </c>
      <c r="B33" s="2" t="s">
        <v>1</v>
      </c>
      <c r="C33" s="10">
        <v>28</v>
      </c>
      <c r="D33" s="10">
        <v>26</v>
      </c>
      <c r="E33" s="22">
        <v>0.9285714285714286</v>
      </c>
      <c r="F33" s="10">
        <v>18</v>
      </c>
      <c r="G33" s="22">
        <v>0.6428571428571429</v>
      </c>
      <c r="H33" s="23">
        <v>2.3076923076923075</v>
      </c>
    </row>
    <row r="34" spans="1:8" x14ac:dyDescent="0.25">
      <c r="A34" s="44"/>
      <c r="B34" s="2" t="s">
        <v>2</v>
      </c>
      <c r="C34" s="10">
        <v>37</v>
      </c>
      <c r="D34" s="10">
        <v>37</v>
      </c>
      <c r="E34" s="22">
        <v>1</v>
      </c>
      <c r="F34" s="10">
        <v>36</v>
      </c>
      <c r="G34" s="22">
        <v>0.97297297297297303</v>
      </c>
      <c r="H34" s="23">
        <v>2.9459459459459461</v>
      </c>
    </row>
    <row r="35" spans="1:8" x14ac:dyDescent="0.25">
      <c r="A35" s="44"/>
      <c r="B35" s="2" t="s">
        <v>3</v>
      </c>
      <c r="C35" s="10">
        <v>42</v>
      </c>
      <c r="D35" s="10">
        <v>36</v>
      </c>
      <c r="E35" s="22">
        <v>0.8571428571428571</v>
      </c>
      <c r="F35" s="10">
        <v>29</v>
      </c>
      <c r="G35" s="22">
        <v>0.69047619047619047</v>
      </c>
      <c r="H35" s="23">
        <v>2.5411764705882356</v>
      </c>
    </row>
    <row r="36" spans="1:8" x14ac:dyDescent="0.25">
      <c r="A36" s="44"/>
      <c r="B36" s="2" t="s">
        <v>4</v>
      </c>
      <c r="C36" s="10">
        <v>39</v>
      </c>
      <c r="D36" s="10">
        <v>33</v>
      </c>
      <c r="E36" s="22">
        <v>0.84615384615384615</v>
      </c>
      <c r="F36" s="10">
        <v>23</v>
      </c>
      <c r="G36" s="22">
        <v>0.58974358974358976</v>
      </c>
      <c r="H36" s="23">
        <v>2.34375</v>
      </c>
    </row>
    <row r="37" spans="1:8" x14ac:dyDescent="0.25">
      <c r="A37" s="44"/>
      <c r="B37" s="2" t="s">
        <v>5</v>
      </c>
      <c r="C37" s="10">
        <v>45</v>
      </c>
      <c r="D37" s="10">
        <v>35</v>
      </c>
      <c r="E37" s="22">
        <v>0.77777777777777779</v>
      </c>
      <c r="F37" s="10">
        <v>23</v>
      </c>
      <c r="G37" s="22">
        <v>0.51111111111111107</v>
      </c>
      <c r="H37" s="23">
        <v>1.7428571428571429</v>
      </c>
    </row>
    <row r="38" spans="1:8" x14ac:dyDescent="0.25">
      <c r="A38" s="44" t="s">
        <v>18</v>
      </c>
      <c r="B38" s="2" t="s">
        <v>1</v>
      </c>
      <c r="C38" s="10" t="s">
        <v>14</v>
      </c>
      <c r="D38" s="10" t="s">
        <v>14</v>
      </c>
      <c r="E38" s="22" t="s">
        <v>14</v>
      </c>
      <c r="F38" s="10" t="s">
        <v>14</v>
      </c>
      <c r="G38" s="22" t="s">
        <v>14</v>
      </c>
      <c r="H38" s="23" t="s">
        <v>14</v>
      </c>
    </row>
    <row r="39" spans="1:8" x14ac:dyDescent="0.25">
      <c r="A39" s="44"/>
      <c r="B39" s="2" t="s">
        <v>2</v>
      </c>
      <c r="C39" s="10" t="s">
        <v>14</v>
      </c>
      <c r="D39" s="10" t="s">
        <v>14</v>
      </c>
      <c r="E39" s="22" t="s">
        <v>14</v>
      </c>
      <c r="F39" s="10" t="s">
        <v>14</v>
      </c>
      <c r="G39" s="22" t="s">
        <v>14</v>
      </c>
      <c r="H39" s="23" t="s">
        <v>14</v>
      </c>
    </row>
    <row r="40" spans="1:8" x14ac:dyDescent="0.25">
      <c r="A40" s="44"/>
      <c r="B40" s="2" t="s">
        <v>3</v>
      </c>
      <c r="C40" s="10" t="s">
        <v>14</v>
      </c>
      <c r="D40" s="10" t="s">
        <v>14</v>
      </c>
      <c r="E40" s="22" t="s">
        <v>14</v>
      </c>
      <c r="F40" s="10" t="s">
        <v>14</v>
      </c>
      <c r="G40" s="22" t="s">
        <v>14</v>
      </c>
      <c r="H40" s="23" t="s">
        <v>14</v>
      </c>
    </row>
    <row r="41" spans="1:8" x14ac:dyDescent="0.25">
      <c r="A41" s="44"/>
      <c r="B41" s="2" t="s">
        <v>4</v>
      </c>
      <c r="C41" s="10" t="s">
        <v>14</v>
      </c>
      <c r="D41" s="10" t="s">
        <v>14</v>
      </c>
      <c r="E41" s="22" t="s">
        <v>14</v>
      </c>
      <c r="F41" s="10" t="s">
        <v>14</v>
      </c>
      <c r="G41" s="22" t="s">
        <v>14</v>
      </c>
      <c r="H41" s="23" t="s">
        <v>14</v>
      </c>
    </row>
    <row r="42" spans="1:8" x14ac:dyDescent="0.25">
      <c r="A42" s="44"/>
      <c r="B42" s="2" t="s">
        <v>5</v>
      </c>
      <c r="C42" s="10">
        <v>1</v>
      </c>
      <c r="D42" s="10">
        <v>1</v>
      </c>
      <c r="E42" s="22">
        <v>1</v>
      </c>
      <c r="F42" s="10">
        <v>0</v>
      </c>
      <c r="G42" s="22">
        <v>0</v>
      </c>
      <c r="H42" s="23">
        <v>0</v>
      </c>
    </row>
    <row r="43" spans="1:8" x14ac:dyDescent="0.25">
      <c r="A43" s="45" t="s">
        <v>50</v>
      </c>
      <c r="B43" s="2" t="s">
        <v>1</v>
      </c>
      <c r="C43" s="10">
        <v>43</v>
      </c>
      <c r="D43" s="10">
        <v>39</v>
      </c>
      <c r="E43" s="22">
        <v>0.90697674418604646</v>
      </c>
      <c r="F43" s="10">
        <v>35</v>
      </c>
      <c r="G43" s="22">
        <v>0.81395348837209303</v>
      </c>
      <c r="H43" s="23">
        <v>2.8461538461538463</v>
      </c>
    </row>
    <row r="44" spans="1:8" x14ac:dyDescent="0.25">
      <c r="A44" s="45"/>
      <c r="B44" s="2" t="s">
        <v>2</v>
      </c>
      <c r="C44" s="10">
        <v>29</v>
      </c>
      <c r="D44" s="10">
        <v>23</v>
      </c>
      <c r="E44" s="22">
        <v>0.7931034482758621</v>
      </c>
      <c r="F44" s="10">
        <v>22</v>
      </c>
      <c r="G44" s="22">
        <v>0.75862068965517238</v>
      </c>
      <c r="H44" s="23">
        <v>3.3652173913043479</v>
      </c>
    </row>
    <row r="45" spans="1:8" x14ac:dyDescent="0.25">
      <c r="A45" s="45"/>
      <c r="B45" s="2" t="s">
        <v>3</v>
      </c>
      <c r="C45" s="10">
        <v>55</v>
      </c>
      <c r="D45" s="10">
        <v>45</v>
      </c>
      <c r="E45" s="22">
        <v>0.81818181818181823</v>
      </c>
      <c r="F45" s="10">
        <v>41</v>
      </c>
      <c r="G45" s="22">
        <v>0.74545454545454548</v>
      </c>
      <c r="H45" s="23">
        <v>2.8704545454545451</v>
      </c>
    </row>
    <row r="46" spans="1:8" x14ac:dyDescent="0.25">
      <c r="A46" s="45"/>
      <c r="B46" s="2" t="s">
        <v>4</v>
      </c>
      <c r="C46" s="10">
        <v>53</v>
      </c>
      <c r="D46" s="10">
        <v>46</v>
      </c>
      <c r="E46" s="22">
        <v>0.86792452830188682</v>
      </c>
      <c r="F46" s="10">
        <v>39</v>
      </c>
      <c r="G46" s="22">
        <v>0.73584905660377353</v>
      </c>
      <c r="H46" s="23">
        <v>2.9130434782608696</v>
      </c>
    </row>
    <row r="47" spans="1:8" x14ac:dyDescent="0.25">
      <c r="A47" s="45"/>
      <c r="B47" s="2" t="s">
        <v>5</v>
      </c>
      <c r="C47" s="10">
        <v>42</v>
      </c>
      <c r="D47" s="10">
        <v>34</v>
      </c>
      <c r="E47" s="22">
        <v>0.80952380952380953</v>
      </c>
      <c r="F47" s="10">
        <v>28</v>
      </c>
      <c r="G47" s="22">
        <v>0.66666666666666663</v>
      </c>
      <c r="H47" s="23">
        <v>2.4411764705882355</v>
      </c>
    </row>
    <row r="48" spans="1:8" x14ac:dyDescent="0.25">
      <c r="A48" s="45" t="s">
        <v>51</v>
      </c>
      <c r="B48" s="2" t="s">
        <v>1</v>
      </c>
      <c r="C48" s="10">
        <v>4</v>
      </c>
      <c r="D48" s="10">
        <v>3</v>
      </c>
      <c r="E48" s="22">
        <v>0.75</v>
      </c>
      <c r="F48" s="10">
        <v>2</v>
      </c>
      <c r="G48" s="22">
        <v>0.5</v>
      </c>
      <c r="H48" s="23">
        <v>1.6666666666666667</v>
      </c>
    </row>
    <row r="49" spans="1:8" x14ac:dyDescent="0.25">
      <c r="A49" s="45"/>
      <c r="B49" s="2" t="s">
        <v>2</v>
      </c>
      <c r="C49" s="10">
        <v>9</v>
      </c>
      <c r="D49" s="10">
        <v>9</v>
      </c>
      <c r="E49" s="22">
        <v>1</v>
      </c>
      <c r="F49" s="10">
        <v>9</v>
      </c>
      <c r="G49" s="22">
        <v>1</v>
      </c>
      <c r="H49" s="23">
        <v>3.4444444444444446</v>
      </c>
    </row>
    <row r="50" spans="1:8" x14ac:dyDescent="0.25">
      <c r="A50" s="45"/>
      <c r="B50" s="2" t="s">
        <v>3</v>
      </c>
      <c r="C50" s="10">
        <v>3</v>
      </c>
      <c r="D50" s="10">
        <v>3</v>
      </c>
      <c r="E50" s="22">
        <v>1</v>
      </c>
      <c r="F50" s="10">
        <v>3</v>
      </c>
      <c r="G50" s="22">
        <v>1</v>
      </c>
      <c r="H50" s="23">
        <v>3</v>
      </c>
    </row>
    <row r="51" spans="1:8" x14ac:dyDescent="0.25">
      <c r="A51" s="45"/>
      <c r="B51" s="2" t="s">
        <v>4</v>
      </c>
      <c r="C51" s="10">
        <v>7</v>
      </c>
      <c r="D51" s="10">
        <v>5</v>
      </c>
      <c r="E51" s="22">
        <v>0.7142857142857143</v>
      </c>
      <c r="F51" s="10">
        <v>5</v>
      </c>
      <c r="G51" s="22">
        <v>0.7142857142857143</v>
      </c>
      <c r="H51" s="23">
        <v>3.5399999999999996</v>
      </c>
    </row>
    <row r="52" spans="1:8" x14ac:dyDescent="0.25">
      <c r="A52" s="45"/>
      <c r="B52" s="2" t="s">
        <v>5</v>
      </c>
      <c r="C52" s="10">
        <v>5</v>
      </c>
      <c r="D52" s="10">
        <v>5</v>
      </c>
      <c r="E52" s="22">
        <v>1</v>
      </c>
      <c r="F52" s="10">
        <v>3</v>
      </c>
      <c r="G52" s="22">
        <v>0.6</v>
      </c>
      <c r="H52" s="23">
        <v>1.8</v>
      </c>
    </row>
    <row r="53" spans="1:8" x14ac:dyDescent="0.25">
      <c r="A53" s="45" t="s">
        <v>52</v>
      </c>
      <c r="B53" s="2" t="s">
        <v>1</v>
      </c>
      <c r="C53" s="10">
        <v>2</v>
      </c>
      <c r="D53" s="10">
        <v>2</v>
      </c>
      <c r="E53" s="22">
        <v>1</v>
      </c>
      <c r="F53" s="10">
        <v>2</v>
      </c>
      <c r="G53" s="22">
        <v>1</v>
      </c>
      <c r="H53" s="23">
        <v>3</v>
      </c>
    </row>
    <row r="54" spans="1:8" x14ac:dyDescent="0.25">
      <c r="A54" s="45"/>
      <c r="B54" s="2" t="s">
        <v>2</v>
      </c>
      <c r="C54" s="10">
        <v>6</v>
      </c>
      <c r="D54" s="10">
        <v>3</v>
      </c>
      <c r="E54" s="22">
        <v>0.5</v>
      </c>
      <c r="F54" s="10">
        <v>3</v>
      </c>
      <c r="G54" s="22">
        <v>0.5</v>
      </c>
      <c r="H54" s="23">
        <v>3.0999999999999996</v>
      </c>
    </row>
    <row r="55" spans="1:8" x14ac:dyDescent="0.25">
      <c r="A55" s="45"/>
      <c r="B55" s="2" t="s">
        <v>3</v>
      </c>
      <c r="C55" s="10">
        <v>1</v>
      </c>
      <c r="D55" s="10">
        <v>1</v>
      </c>
      <c r="E55" s="22">
        <v>1</v>
      </c>
      <c r="F55" s="10">
        <v>1</v>
      </c>
      <c r="G55" s="22">
        <v>1</v>
      </c>
      <c r="H55" s="23">
        <v>3.2999999999999994</v>
      </c>
    </row>
    <row r="56" spans="1:8" x14ac:dyDescent="0.25">
      <c r="A56" s="45"/>
      <c r="B56" s="2" t="s">
        <v>4</v>
      </c>
      <c r="C56" s="10" t="s">
        <v>14</v>
      </c>
      <c r="D56" s="10" t="s">
        <v>14</v>
      </c>
      <c r="E56" s="22" t="s">
        <v>14</v>
      </c>
      <c r="F56" s="10" t="s">
        <v>14</v>
      </c>
      <c r="G56" s="22" t="s">
        <v>14</v>
      </c>
      <c r="H56" s="23" t="s">
        <v>14</v>
      </c>
    </row>
    <row r="57" spans="1:8" x14ac:dyDescent="0.25">
      <c r="A57" s="45"/>
      <c r="B57" s="2" t="s">
        <v>5</v>
      </c>
      <c r="C57" s="10">
        <v>2</v>
      </c>
      <c r="D57" s="10">
        <v>2</v>
      </c>
      <c r="E57" s="22">
        <v>1</v>
      </c>
      <c r="F57" s="10">
        <v>2</v>
      </c>
      <c r="G57" s="22">
        <v>1</v>
      </c>
      <c r="H57" s="23" t="s">
        <v>14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N24" sqref="N24"/>
    </sheetView>
  </sheetViews>
  <sheetFormatPr defaultRowHeight="15" x14ac:dyDescent="0.25"/>
  <cols>
    <col min="1" max="1" width="15.42578125" style="8" customWidth="1"/>
    <col min="2" max="11" width="11.7109375" style="16" customWidth="1"/>
  </cols>
  <sheetData>
    <row r="1" spans="1:11" ht="45" x14ac:dyDescent="0.25">
      <c r="A1" s="29" t="s">
        <v>37</v>
      </c>
      <c r="B1" s="19" t="s">
        <v>53</v>
      </c>
      <c r="C1" s="19" t="s">
        <v>54</v>
      </c>
      <c r="D1" s="19" t="s">
        <v>55</v>
      </c>
      <c r="E1" s="19" t="s">
        <v>56</v>
      </c>
      <c r="F1" s="19" t="s">
        <v>57</v>
      </c>
      <c r="G1" s="19" t="s">
        <v>58</v>
      </c>
      <c r="H1" s="19" t="s">
        <v>59</v>
      </c>
      <c r="I1" s="19" t="s">
        <v>60</v>
      </c>
      <c r="J1" s="19" t="s">
        <v>61</v>
      </c>
      <c r="K1" s="19" t="s">
        <v>62</v>
      </c>
    </row>
    <row r="2" spans="1:11" x14ac:dyDescent="0.25">
      <c r="A2" s="4" t="s">
        <v>1</v>
      </c>
      <c r="B2" s="30">
        <v>3</v>
      </c>
      <c r="C2" s="31">
        <v>258</v>
      </c>
      <c r="D2" s="32">
        <v>469.09090909090907</v>
      </c>
      <c r="E2" s="31">
        <v>8.6</v>
      </c>
      <c r="F2" s="31">
        <v>0.55000000000000004</v>
      </c>
      <c r="G2" s="33">
        <v>0.35000000000000003</v>
      </c>
      <c r="H2" s="32">
        <v>15.636363636363635</v>
      </c>
      <c r="I2" s="30">
        <v>86</v>
      </c>
      <c r="J2" s="30">
        <v>96</v>
      </c>
      <c r="K2" s="34">
        <v>0.89583333333333337</v>
      </c>
    </row>
    <row r="3" spans="1:11" x14ac:dyDescent="0.25">
      <c r="A3" s="4" t="s">
        <v>2</v>
      </c>
      <c r="B3" s="30">
        <v>3</v>
      </c>
      <c r="C3" s="31">
        <v>270</v>
      </c>
      <c r="D3" s="32">
        <v>490.90909090909088</v>
      </c>
      <c r="E3" s="31">
        <v>9</v>
      </c>
      <c r="F3" s="31">
        <v>0.55000000000000004</v>
      </c>
      <c r="G3" s="33">
        <v>0.55000000000000004</v>
      </c>
      <c r="H3" s="32">
        <v>16.363636363636363</v>
      </c>
      <c r="I3" s="30">
        <v>90</v>
      </c>
      <c r="J3" s="30">
        <v>96</v>
      </c>
      <c r="K3" s="34">
        <v>0.9375</v>
      </c>
    </row>
    <row r="4" spans="1:11" x14ac:dyDescent="0.25">
      <c r="A4" s="4" t="s">
        <v>3</v>
      </c>
      <c r="B4" s="30">
        <v>4</v>
      </c>
      <c r="C4" s="31">
        <v>355.79999999999995</v>
      </c>
      <c r="D4" s="32">
        <v>474.4</v>
      </c>
      <c r="E4" s="31">
        <v>11.86</v>
      </c>
      <c r="F4" s="31">
        <v>0.75</v>
      </c>
      <c r="G4" s="33">
        <v>0.75</v>
      </c>
      <c r="H4" s="32">
        <v>15.813333333333333</v>
      </c>
      <c r="I4" s="30">
        <v>116</v>
      </c>
      <c r="J4" s="30">
        <v>128</v>
      </c>
      <c r="K4" s="34">
        <v>0.90625</v>
      </c>
    </row>
    <row r="5" spans="1:11" x14ac:dyDescent="0.25">
      <c r="A5" s="4" t="s">
        <v>4</v>
      </c>
      <c r="B5" s="30">
        <v>4</v>
      </c>
      <c r="C5" s="33">
        <v>350.7</v>
      </c>
      <c r="D5" s="35">
        <v>467.59999999999991</v>
      </c>
      <c r="E5" s="33">
        <v>11.69</v>
      </c>
      <c r="F5" s="33">
        <v>0.75000000000000011</v>
      </c>
      <c r="G5" s="33">
        <v>0.75000000000000011</v>
      </c>
      <c r="H5" s="35">
        <v>15.586666666666664</v>
      </c>
      <c r="I5" s="30">
        <v>112</v>
      </c>
      <c r="J5" s="30">
        <v>128</v>
      </c>
      <c r="K5" s="34">
        <v>0.875</v>
      </c>
    </row>
    <row r="6" spans="1:11" x14ac:dyDescent="0.25">
      <c r="A6" s="4" t="s">
        <v>5</v>
      </c>
      <c r="B6" s="30">
        <v>4</v>
      </c>
      <c r="C6" s="31">
        <v>334.5</v>
      </c>
      <c r="D6" s="32">
        <v>445.99999999999994</v>
      </c>
      <c r="E6" s="31">
        <v>11.15</v>
      </c>
      <c r="F6" s="31">
        <v>0.75000000000000011</v>
      </c>
      <c r="G6" s="33">
        <v>0</v>
      </c>
      <c r="H6" s="32">
        <v>14.866666666666665</v>
      </c>
      <c r="I6" s="30">
        <v>109</v>
      </c>
      <c r="J6" s="30">
        <v>128</v>
      </c>
      <c r="K6" s="34">
        <v>0.8515625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2017-09-28T18:12:25Z</cp:lastPrinted>
  <dcterms:created xsi:type="dcterms:W3CDTF">2017-09-06T23:17:52Z</dcterms:created>
  <dcterms:modified xsi:type="dcterms:W3CDTF">2017-09-29T19:00:03Z</dcterms:modified>
</cp:coreProperties>
</file>