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Program Review\2017-18\Data\Division Reports\Arts, Humanities &amp; Social Sciences\"/>
    </mc:Choice>
  </mc:AlternateContent>
  <bookViews>
    <workbookView xWindow="0" yWindow="0" windowWidth="19200" windowHeight="12180" activeTab="1"/>
  </bookViews>
  <sheets>
    <sheet name="Student Characteristics" sheetId="1" r:id="rId1"/>
    <sheet name="Success Rates by Course" sheetId="2" r:id="rId2"/>
    <sheet name="Success Rates by DE" sheetId="3" r:id="rId3"/>
    <sheet name="Success Rates by Demographics" sheetId="4" r:id="rId4"/>
    <sheet name="Awards" sheetId="5" r:id="rId5"/>
    <sheet name="Productivity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K34" i="1" l="1"/>
  <c r="K33" i="1"/>
  <c r="I34" i="1"/>
  <c r="I33" i="1"/>
  <c r="G34" i="1"/>
  <c r="G33" i="1"/>
  <c r="E34" i="1"/>
  <c r="E33" i="1"/>
  <c r="C34" i="1"/>
  <c r="C33" i="1"/>
  <c r="K27" i="1"/>
  <c r="K28" i="1"/>
  <c r="K29" i="1"/>
  <c r="K30" i="1"/>
  <c r="K26" i="1"/>
  <c r="I27" i="1"/>
  <c r="I28" i="1"/>
  <c r="I29" i="1"/>
  <c r="I26" i="1"/>
  <c r="G27" i="1"/>
  <c r="G28" i="1"/>
  <c r="G29" i="1"/>
  <c r="G30" i="1"/>
  <c r="G26" i="1"/>
  <c r="E27" i="1"/>
  <c r="E28" i="1"/>
  <c r="E29" i="1"/>
  <c r="E30" i="1"/>
  <c r="E26" i="1"/>
  <c r="C27" i="1"/>
  <c r="C28" i="1"/>
  <c r="C29" i="1"/>
  <c r="C30" i="1"/>
  <c r="C26" i="1"/>
  <c r="K21" i="1"/>
  <c r="K22" i="1"/>
  <c r="K23" i="1"/>
  <c r="K20" i="1"/>
  <c r="I21" i="1"/>
  <c r="I22" i="1"/>
  <c r="I23" i="1"/>
  <c r="I20" i="1"/>
  <c r="G21" i="1"/>
  <c r="G22" i="1"/>
  <c r="G23" i="1"/>
  <c r="G20" i="1"/>
  <c r="E21" i="1"/>
  <c r="E22" i="1"/>
  <c r="E23" i="1"/>
  <c r="E20" i="1"/>
  <c r="C21" i="1"/>
  <c r="C22" i="1"/>
  <c r="C23" i="1"/>
  <c r="C20" i="1"/>
  <c r="L10" i="1"/>
  <c r="K10" i="1"/>
  <c r="K11" i="1"/>
  <c r="K12" i="1"/>
  <c r="K13" i="1"/>
  <c r="K14" i="1"/>
  <c r="K15" i="1"/>
  <c r="K16" i="1"/>
  <c r="K17" i="1"/>
  <c r="K9" i="1"/>
  <c r="I10" i="1"/>
  <c r="I11" i="1"/>
  <c r="I12" i="1"/>
  <c r="I13" i="1"/>
  <c r="I14" i="1"/>
  <c r="I15" i="1"/>
  <c r="I16" i="1"/>
  <c r="I17" i="1"/>
  <c r="I9" i="1"/>
  <c r="G10" i="1"/>
  <c r="G11" i="1"/>
  <c r="G12" i="1"/>
  <c r="G13" i="1"/>
  <c r="G14" i="1"/>
  <c r="G15" i="1"/>
  <c r="G16" i="1"/>
  <c r="G17" i="1"/>
  <c r="G9" i="1"/>
  <c r="E10" i="1"/>
  <c r="E11" i="1"/>
  <c r="E12" i="1"/>
  <c r="E13" i="1"/>
  <c r="E14" i="1"/>
  <c r="E15" i="1"/>
  <c r="E16" i="1"/>
  <c r="E17" i="1"/>
  <c r="E9" i="1"/>
  <c r="C10" i="1"/>
  <c r="C11" i="1"/>
  <c r="C12" i="1"/>
  <c r="C13" i="1"/>
  <c r="C14" i="1"/>
  <c r="C15" i="1"/>
  <c r="C16" i="1"/>
  <c r="C17" i="1"/>
  <c r="C9" i="1"/>
  <c r="K4" i="1"/>
  <c r="K5" i="1"/>
  <c r="K6" i="1"/>
  <c r="I4" i="1"/>
  <c r="I5" i="1"/>
  <c r="I6" i="1"/>
  <c r="G4" i="1"/>
  <c r="G5" i="1"/>
  <c r="G6" i="1"/>
  <c r="E4" i="1"/>
  <c r="E5" i="1"/>
  <c r="E6" i="1"/>
  <c r="C4" i="1"/>
  <c r="C5" i="1"/>
  <c r="C6" i="1"/>
  <c r="J35" i="1"/>
  <c r="K35" i="1" s="1"/>
  <c r="H35" i="1"/>
  <c r="I35" i="1" s="1"/>
  <c r="F35" i="1"/>
  <c r="G35" i="1" s="1"/>
  <c r="D35" i="1"/>
  <c r="E35" i="1" s="1"/>
  <c r="B35" i="1"/>
  <c r="C35" i="1" s="1"/>
  <c r="L34" i="1"/>
  <c r="L33" i="1"/>
  <c r="J31" i="1"/>
  <c r="K31" i="1" s="1"/>
  <c r="H31" i="1"/>
  <c r="I31" i="1" s="1"/>
  <c r="F31" i="1"/>
  <c r="G31" i="1" s="1"/>
  <c r="D31" i="1"/>
  <c r="E31" i="1" s="1"/>
  <c r="B31" i="1"/>
  <c r="C31" i="1" s="1"/>
  <c r="L30" i="1"/>
  <c r="L29" i="1"/>
  <c r="L28" i="1"/>
  <c r="L27" i="1"/>
  <c r="L26" i="1"/>
  <c r="J24" i="1"/>
  <c r="K24" i="1" s="1"/>
  <c r="H24" i="1"/>
  <c r="I24" i="1" s="1"/>
  <c r="F24" i="1"/>
  <c r="G24" i="1" s="1"/>
  <c r="D24" i="1"/>
  <c r="E24" i="1" s="1"/>
  <c r="B24" i="1"/>
  <c r="C24" i="1" s="1"/>
  <c r="L23" i="1"/>
  <c r="L22" i="1"/>
  <c r="L21" i="1"/>
  <c r="L20" i="1"/>
  <c r="J18" i="1"/>
  <c r="K18" i="1" s="1"/>
  <c r="H18" i="1"/>
  <c r="I18" i="1" s="1"/>
  <c r="F18" i="1"/>
  <c r="G18" i="1" s="1"/>
  <c r="D18" i="1"/>
  <c r="E18" i="1" s="1"/>
  <c r="B18" i="1"/>
  <c r="C18" i="1" s="1"/>
  <c r="L17" i="1"/>
  <c r="L16" i="1"/>
  <c r="L15" i="1"/>
  <c r="L14" i="1"/>
  <c r="L13" i="1"/>
  <c r="L12" i="1"/>
  <c r="L11" i="1"/>
  <c r="L9" i="1"/>
  <c r="J7" i="1"/>
  <c r="K7" i="1" s="1"/>
  <c r="H7" i="1"/>
  <c r="I7" i="1" s="1"/>
  <c r="F7" i="1"/>
  <c r="G7" i="1" s="1"/>
  <c r="D7" i="1"/>
  <c r="E7" i="1" s="1"/>
  <c r="B7" i="1"/>
  <c r="C7" i="1" s="1"/>
  <c r="L6" i="1"/>
  <c r="L5" i="1"/>
  <c r="L4" i="1"/>
  <c r="L35" i="1" l="1"/>
  <c r="L31" i="1"/>
  <c r="L18" i="1"/>
  <c r="L7" i="1"/>
  <c r="L24" i="1"/>
</calcChain>
</file>

<file path=xl/sharedStrings.xml><?xml version="1.0" encoding="utf-8"?>
<sst xmlns="http://schemas.openxmlformats.org/spreadsheetml/2006/main" count="597" uniqueCount="95">
  <si>
    <t>Gender</t>
  </si>
  <si>
    <t>Fall 2012</t>
  </si>
  <si>
    <t>Fall 2013</t>
  </si>
  <si>
    <t>Fall 2014</t>
  </si>
  <si>
    <t>Fall 2015</t>
  </si>
  <si>
    <t>Fall 2016</t>
  </si>
  <si>
    <t>5-Year Change</t>
  </si>
  <si>
    <t>Female</t>
  </si>
  <si>
    <t>Male</t>
  </si>
  <si>
    <t>Unknown</t>
  </si>
  <si>
    <t>Total</t>
  </si>
  <si>
    <t>Race/Ethnicity</t>
  </si>
  <si>
    <t>African-American/Non-Hispanic</t>
  </si>
  <si>
    <t>American Indian/Alaskan Native</t>
  </si>
  <si>
    <t>--</t>
  </si>
  <si>
    <t>Asian</t>
  </si>
  <si>
    <t>Filipino</t>
  </si>
  <si>
    <t>Hispanic</t>
  </si>
  <si>
    <t>Pacific Islander</t>
  </si>
  <si>
    <t>White</t>
  </si>
  <si>
    <t>Multiple Races</t>
  </si>
  <si>
    <t>Unknown/Non-Respondent</t>
  </si>
  <si>
    <t>Age</t>
  </si>
  <si>
    <t>&lt;20 years</t>
  </si>
  <si>
    <t>20-24 years</t>
  </si>
  <si>
    <t>25-39 years</t>
  </si>
  <si>
    <t>40+ years</t>
  </si>
  <si>
    <t>Educational Goal (Condensed Categories)</t>
  </si>
  <si>
    <t>Transfer with Degree</t>
  </si>
  <si>
    <t>Transfer without Degree</t>
  </si>
  <si>
    <t>Degree Only</t>
  </si>
  <si>
    <t>Certificate Only</t>
  </si>
  <si>
    <t>Other</t>
  </si>
  <si>
    <t>Full-Time/Part-Time Status</t>
  </si>
  <si>
    <t>Full-time (12 or more units)</t>
  </si>
  <si>
    <t>English
Student Characteristics</t>
  </si>
  <si>
    <t>Program</t>
  </si>
  <si>
    <t>Term</t>
  </si>
  <si>
    <t>Success Rate</t>
  </si>
  <si>
    <t>Course</t>
  </si>
  <si>
    <t>English
Success and Retention Rates by Course</t>
  </si>
  <si>
    <t xml:space="preserve">English
</t>
  </si>
  <si>
    <t>ENGL-020 : Support-Freshman Composition</t>
  </si>
  <si>
    <t>ENGL-090 : Basic English Skills</t>
  </si>
  <si>
    <t>ENGL-090R : Reading Skills Development</t>
  </si>
  <si>
    <t>ENGL-098 : English Fundamentals</t>
  </si>
  <si>
    <t>ENGL-098R : Reading Fundamentals</t>
  </si>
  <si>
    <t>ENGL-099 : Accel Prep-Read,Reason&amp;Write</t>
  </si>
  <si>
    <t>ENGL-109 : Composition for College</t>
  </si>
  <si>
    <t>ENGL-110R : Principles of College Reading</t>
  </si>
  <si>
    <t>ENGL-120 : College Composition &amp; Reading</t>
  </si>
  <si>
    <t>ENGL-122 : Introduction to Literature</t>
  </si>
  <si>
    <t>ENGL-124 : Advanced Composition</t>
  </si>
  <si>
    <t>ENGL-199 : Special Studies/Projects ENGL</t>
  </si>
  <si>
    <t>ENGL-202 : Intro to Film as Literature</t>
  </si>
  <si>
    <t>ENGL-217 : Fantasy &amp; Science Fiction</t>
  </si>
  <si>
    <t>ENGL-221 : British Literature I</t>
  </si>
  <si>
    <t>ENGL-231 : American Literature I</t>
  </si>
  <si>
    <t>ENGL-270 : World Literature I</t>
  </si>
  <si>
    <t>On-Campus</t>
  </si>
  <si>
    <t>100% Online</t>
  </si>
  <si>
    <t>Less Than 50% Online</t>
  </si>
  <si>
    <t>Ethnicity</t>
  </si>
  <si>
    <t>African-American Non-Hispanic</t>
  </si>
  <si>
    <t>American Indian/ Alaskan Native</t>
  </si>
  <si>
    <t>White                 Non-Hispanic</t>
  </si>
  <si>
    <t>Multiple Races/               Ethnicities</t>
  </si>
  <si>
    <t>Unknown/ Non-Respondent</t>
  </si>
  <si>
    <t>Certificates Awarded</t>
  </si>
  <si>
    <t>2012-13</t>
  </si>
  <si>
    <t>2013-14</t>
  </si>
  <si>
    <t>2014-15</t>
  </si>
  <si>
    <t>2015-16</t>
  </si>
  <si>
    <t>2016-17</t>
  </si>
  <si>
    <t>English</t>
  </si>
  <si>
    <t>Primary Section Count</t>
  </si>
  <si>
    <t>WSCH</t>
  </si>
  <si>
    <t>Census WSCH/FTEF</t>
  </si>
  <si>
    <t>Census Credit FTES</t>
  </si>
  <si>
    <t>Total FTEF</t>
  </si>
  <si>
    <t>Load Cushion</t>
  </si>
  <si>
    <t>Census FTES/FTEF</t>
  </si>
  <si>
    <t>Census Enrollment</t>
  </si>
  <si>
    <t>Capacity</t>
  </si>
  <si>
    <t>Fill Rate</t>
  </si>
  <si>
    <t>Location</t>
  </si>
  <si>
    <t>Enrollment</t>
  </si>
  <si>
    <t>Retained</t>
  </si>
  <si>
    <t>Retention Rate</t>
  </si>
  <si>
    <t>Successful</t>
  </si>
  <si>
    <t>Course GPA</t>
  </si>
  <si>
    <t>Less than full-time (less than 12 units)</t>
  </si>
  <si>
    <t>Awards</t>
  </si>
  <si>
    <t>Academic Year</t>
  </si>
  <si>
    <t>Degrees Awarded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</si>
</sst>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2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/>
    <xf numFmtId="0" fontId="2" fillId="3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9" fontId="0" fillId="4" borderId="2" xfId="1" applyNumberFormat="1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9" fontId="0" fillId="4" borderId="2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3" fontId="0" fillId="0" borderId="2" xfId="0" quotePrefix="1" applyNumberFormat="1" applyBorder="1" applyAlignment="1">
      <alignment horizontal="center" vertical="center"/>
    </xf>
    <xf numFmtId="9" fontId="0" fillId="4" borderId="2" xfId="0" quotePrefix="1" applyNumberFormat="1" applyFill="1" applyBorder="1" applyAlignment="1">
      <alignment horizontal="center" vertical="center"/>
    </xf>
    <xf numFmtId="9" fontId="0" fillId="0" borderId="2" xfId="0" quotePrefix="1" applyNumberFormat="1" applyBorder="1" applyAlignment="1">
      <alignment horizontal="center" vertical="center"/>
    </xf>
    <xf numFmtId="2" fontId="0" fillId="4" borderId="2" xfId="0" quotePrefix="1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4" fontId="0" fillId="0" borderId="2" xfId="0" applyNumberFormat="1" applyFont="1" applyBorder="1" applyAlignment="1">
      <alignment horizontal="center" vertical="center"/>
    </xf>
    <xf numFmtId="4" fontId="0" fillId="4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9" fontId="0" fillId="4" borderId="2" xfId="0" applyNumberFormat="1" applyFont="1" applyFill="1" applyBorder="1" applyAlignment="1">
      <alignment horizontal="center" vertical="center"/>
    </xf>
    <xf numFmtId="2" fontId="0" fillId="4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0" fillId="0" borderId="2" xfId="0" quotePrefix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workbookViewId="0">
      <selection activeCell="N11" sqref="N11"/>
    </sheetView>
  </sheetViews>
  <sheetFormatPr defaultRowHeight="15" x14ac:dyDescent="0.25"/>
  <cols>
    <col min="1" max="1" width="30" style="40" customWidth="1"/>
    <col min="2" max="12" width="8.28515625" style="10" customWidth="1"/>
  </cols>
  <sheetData>
    <row r="1" spans="1:12" x14ac:dyDescent="0.25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30" x14ac:dyDescent="0.25">
      <c r="A3" s="35" t="s">
        <v>0</v>
      </c>
      <c r="B3" s="47" t="s">
        <v>1</v>
      </c>
      <c r="C3" s="47"/>
      <c r="D3" s="47" t="s">
        <v>2</v>
      </c>
      <c r="E3" s="47"/>
      <c r="F3" s="47" t="s">
        <v>3</v>
      </c>
      <c r="G3" s="47"/>
      <c r="H3" s="47" t="s">
        <v>4</v>
      </c>
      <c r="I3" s="47"/>
      <c r="J3" s="47" t="s">
        <v>5</v>
      </c>
      <c r="K3" s="47"/>
      <c r="L3" s="5" t="s">
        <v>6</v>
      </c>
    </row>
    <row r="4" spans="1:12" x14ac:dyDescent="0.25">
      <c r="A4" s="36" t="s">
        <v>7</v>
      </c>
      <c r="B4" s="6">
        <v>882</v>
      </c>
      <c r="C4" s="7">
        <f t="shared" ref="C4:C6" si="0">B4/1617</f>
        <v>0.54545454545454541</v>
      </c>
      <c r="D4" s="6">
        <v>903</v>
      </c>
      <c r="E4" s="7">
        <f t="shared" ref="E4:E6" si="1">D4/1732</f>
        <v>0.52136258660508084</v>
      </c>
      <c r="F4" s="6">
        <v>898</v>
      </c>
      <c r="G4" s="7">
        <f t="shared" ref="G4:G6" si="2">F4/1671</f>
        <v>0.53740275284260919</v>
      </c>
      <c r="H4" s="6">
        <v>852</v>
      </c>
      <c r="I4" s="7">
        <f t="shared" ref="I4:I6" si="3">H4/1584</f>
        <v>0.53787878787878785</v>
      </c>
      <c r="J4" s="6">
        <v>863</v>
      </c>
      <c r="K4" s="7">
        <f t="shared" ref="K4:K6" si="4">J4/1591</f>
        <v>0.54242614707730985</v>
      </c>
      <c r="L4" s="7">
        <f>(J4-B4)/B4</f>
        <v>-2.1541950113378686E-2</v>
      </c>
    </row>
    <row r="5" spans="1:12" x14ac:dyDescent="0.25">
      <c r="A5" s="36" t="s">
        <v>8</v>
      </c>
      <c r="B5" s="6">
        <v>721</v>
      </c>
      <c r="C5" s="7">
        <f t="shared" si="0"/>
        <v>0.44588744588744589</v>
      </c>
      <c r="D5" s="6">
        <v>820</v>
      </c>
      <c r="E5" s="7">
        <f t="shared" si="1"/>
        <v>0.47344110854503463</v>
      </c>
      <c r="F5" s="6">
        <v>763</v>
      </c>
      <c r="G5" s="7">
        <f t="shared" si="2"/>
        <v>0.45661280670257332</v>
      </c>
      <c r="H5" s="6">
        <v>719</v>
      </c>
      <c r="I5" s="7">
        <f t="shared" si="3"/>
        <v>0.45391414141414144</v>
      </c>
      <c r="J5" s="6">
        <v>699</v>
      </c>
      <c r="K5" s="7">
        <f t="shared" si="4"/>
        <v>0.4393463230672533</v>
      </c>
      <c r="L5" s="7">
        <f t="shared" ref="L5:L7" si="5">(J5-B5)/B5</f>
        <v>-3.0513176144244106E-2</v>
      </c>
    </row>
    <row r="6" spans="1:12" x14ac:dyDescent="0.25">
      <c r="A6" s="36" t="s">
        <v>9</v>
      </c>
      <c r="B6" s="6">
        <v>14</v>
      </c>
      <c r="C6" s="7">
        <f t="shared" si="0"/>
        <v>8.658008658008658E-3</v>
      </c>
      <c r="D6" s="6">
        <v>9</v>
      </c>
      <c r="E6" s="7">
        <f t="shared" si="1"/>
        <v>5.1963048498845262E-3</v>
      </c>
      <c r="F6" s="6">
        <v>10</v>
      </c>
      <c r="G6" s="7">
        <f t="shared" si="2"/>
        <v>5.9844404548174742E-3</v>
      </c>
      <c r="H6" s="6">
        <v>13</v>
      </c>
      <c r="I6" s="7">
        <f t="shared" si="3"/>
        <v>8.2070707070707079E-3</v>
      </c>
      <c r="J6" s="6">
        <v>29</v>
      </c>
      <c r="K6" s="7">
        <f t="shared" si="4"/>
        <v>1.8227529855436832E-2</v>
      </c>
      <c r="L6" s="7">
        <f t="shared" si="5"/>
        <v>1.0714285714285714</v>
      </c>
    </row>
    <row r="7" spans="1:12" s="4" customFormat="1" x14ac:dyDescent="0.25">
      <c r="A7" s="37" t="s">
        <v>10</v>
      </c>
      <c r="B7" s="8">
        <f>SUM(B4:B6)</f>
        <v>1617</v>
      </c>
      <c r="C7" s="9">
        <f>B7/1617</f>
        <v>1</v>
      </c>
      <c r="D7" s="8">
        <f t="shared" ref="D7:H7" si="6">SUM(D4:D6)</f>
        <v>1732</v>
      </c>
      <c r="E7" s="9">
        <f>D7/1732</f>
        <v>1</v>
      </c>
      <c r="F7" s="8">
        <f t="shared" si="6"/>
        <v>1671</v>
      </c>
      <c r="G7" s="9">
        <f>F7/1671</f>
        <v>1</v>
      </c>
      <c r="H7" s="8">
        <f t="shared" si="6"/>
        <v>1584</v>
      </c>
      <c r="I7" s="9">
        <f>H7/1584</f>
        <v>1</v>
      </c>
      <c r="J7" s="8">
        <f>SUM(J4:J6)</f>
        <v>1591</v>
      </c>
      <c r="K7" s="9">
        <f>J7/1591</f>
        <v>1</v>
      </c>
      <c r="L7" s="9">
        <f t="shared" si="5"/>
        <v>-1.6079158936301793E-2</v>
      </c>
    </row>
    <row r="8" spans="1:12" ht="30" x14ac:dyDescent="0.25">
      <c r="A8" s="35" t="s">
        <v>11</v>
      </c>
      <c r="B8" s="47" t="s">
        <v>1</v>
      </c>
      <c r="C8" s="47"/>
      <c r="D8" s="47" t="s">
        <v>2</v>
      </c>
      <c r="E8" s="47"/>
      <c r="F8" s="47" t="s">
        <v>3</v>
      </c>
      <c r="G8" s="47"/>
      <c r="H8" s="47" t="s">
        <v>4</v>
      </c>
      <c r="I8" s="47"/>
      <c r="J8" s="47" t="s">
        <v>5</v>
      </c>
      <c r="K8" s="47"/>
      <c r="L8" s="5" t="s">
        <v>6</v>
      </c>
    </row>
    <row r="9" spans="1:12" x14ac:dyDescent="0.25">
      <c r="A9" s="36" t="s">
        <v>12</v>
      </c>
      <c r="B9" s="6">
        <v>108</v>
      </c>
      <c r="C9" s="7">
        <f>B9/1617</f>
        <v>6.6790352504638217E-2</v>
      </c>
      <c r="D9" s="6">
        <v>107</v>
      </c>
      <c r="E9" s="7">
        <f>D9/1732</f>
        <v>6.1778290993071597E-2</v>
      </c>
      <c r="F9" s="6">
        <v>95</v>
      </c>
      <c r="G9" s="7">
        <f>F9/1671</f>
        <v>5.6852184320766011E-2</v>
      </c>
      <c r="H9" s="6">
        <v>94</v>
      </c>
      <c r="I9" s="7">
        <f>H9/1584</f>
        <v>5.9343434343434344E-2</v>
      </c>
      <c r="J9" s="6">
        <v>122</v>
      </c>
      <c r="K9" s="7">
        <f>J9/1591</f>
        <v>7.6681332495285984E-2</v>
      </c>
      <c r="L9" s="7">
        <f t="shared" ref="L9:L18" si="7">(J9-B9)/B9</f>
        <v>0.12962962962962962</v>
      </c>
    </row>
    <row r="10" spans="1:12" x14ac:dyDescent="0.25">
      <c r="A10" s="36" t="s">
        <v>13</v>
      </c>
      <c r="B10" s="6">
        <v>7</v>
      </c>
      <c r="C10" s="7">
        <f t="shared" ref="C10:C35" si="8">B10/1617</f>
        <v>4.329004329004329E-3</v>
      </c>
      <c r="D10" s="6">
        <v>7</v>
      </c>
      <c r="E10" s="7">
        <f t="shared" ref="E10:E35" si="9">D10/1732</f>
        <v>4.0415704387990765E-3</v>
      </c>
      <c r="F10" s="6">
        <v>9</v>
      </c>
      <c r="G10" s="7">
        <f t="shared" ref="G10:G35" si="10">F10/1671</f>
        <v>5.3859964093357273E-3</v>
      </c>
      <c r="H10" s="6">
        <v>4</v>
      </c>
      <c r="I10" s="7">
        <f t="shared" ref="I10:I35" si="11">H10/1584</f>
        <v>2.5252525252525255E-3</v>
      </c>
      <c r="J10" s="6">
        <v>4</v>
      </c>
      <c r="K10" s="7">
        <f t="shared" ref="K10:K35" si="12">J10/1591</f>
        <v>2.51414204902577E-3</v>
      </c>
      <c r="L10" s="7">
        <f t="shared" si="7"/>
        <v>-0.42857142857142855</v>
      </c>
    </row>
    <row r="11" spans="1:12" x14ac:dyDescent="0.25">
      <c r="A11" s="36" t="s">
        <v>15</v>
      </c>
      <c r="B11" s="6">
        <v>43</v>
      </c>
      <c r="C11" s="7">
        <f t="shared" si="8"/>
        <v>2.6592455163883734E-2</v>
      </c>
      <c r="D11" s="6">
        <v>44</v>
      </c>
      <c r="E11" s="7">
        <f t="shared" si="9"/>
        <v>2.5404157043879907E-2</v>
      </c>
      <c r="F11" s="6">
        <v>37</v>
      </c>
      <c r="G11" s="7">
        <f t="shared" si="10"/>
        <v>2.2142429682824656E-2</v>
      </c>
      <c r="H11" s="6">
        <v>38</v>
      </c>
      <c r="I11" s="7">
        <f t="shared" si="11"/>
        <v>2.3989898989898988E-2</v>
      </c>
      <c r="J11" s="6">
        <v>43</v>
      </c>
      <c r="K11" s="7">
        <f t="shared" si="12"/>
        <v>2.7027027027027029E-2</v>
      </c>
      <c r="L11" s="7">
        <f t="shared" si="7"/>
        <v>0</v>
      </c>
    </row>
    <row r="12" spans="1:12" x14ac:dyDescent="0.25">
      <c r="A12" s="36" t="s">
        <v>16</v>
      </c>
      <c r="B12" s="6">
        <v>33</v>
      </c>
      <c r="C12" s="7">
        <f t="shared" si="8"/>
        <v>2.0408163265306121E-2</v>
      </c>
      <c r="D12" s="6">
        <v>46</v>
      </c>
      <c r="E12" s="7">
        <f t="shared" si="9"/>
        <v>2.6558891454965358E-2</v>
      </c>
      <c r="F12" s="6">
        <v>40</v>
      </c>
      <c r="G12" s="7">
        <f t="shared" si="10"/>
        <v>2.3937761819269897E-2</v>
      </c>
      <c r="H12" s="6">
        <v>41</v>
      </c>
      <c r="I12" s="7">
        <f t="shared" si="11"/>
        <v>2.5883838383838384E-2</v>
      </c>
      <c r="J12" s="6">
        <v>37</v>
      </c>
      <c r="K12" s="7">
        <f t="shared" si="12"/>
        <v>2.3255813953488372E-2</v>
      </c>
      <c r="L12" s="7">
        <f t="shared" si="7"/>
        <v>0.12121212121212122</v>
      </c>
    </row>
    <row r="13" spans="1:12" x14ac:dyDescent="0.25">
      <c r="A13" s="36" t="s">
        <v>17</v>
      </c>
      <c r="B13" s="6">
        <v>625</v>
      </c>
      <c r="C13" s="7">
        <f t="shared" si="8"/>
        <v>0.38651824366110082</v>
      </c>
      <c r="D13" s="6">
        <v>745</v>
      </c>
      <c r="E13" s="7">
        <f t="shared" si="9"/>
        <v>0.43013856812933027</v>
      </c>
      <c r="F13" s="6">
        <v>735</v>
      </c>
      <c r="G13" s="7">
        <f t="shared" si="10"/>
        <v>0.4398563734290844</v>
      </c>
      <c r="H13" s="6">
        <v>662</v>
      </c>
      <c r="I13" s="7">
        <f t="shared" si="11"/>
        <v>0.41792929292929293</v>
      </c>
      <c r="J13" s="6">
        <v>638</v>
      </c>
      <c r="K13" s="7">
        <f t="shared" si="12"/>
        <v>0.40100565681961031</v>
      </c>
      <c r="L13" s="7">
        <f t="shared" si="7"/>
        <v>2.0799999999999999E-2</v>
      </c>
    </row>
    <row r="14" spans="1:12" x14ac:dyDescent="0.25">
      <c r="A14" s="36" t="s">
        <v>18</v>
      </c>
      <c r="B14" s="6">
        <v>10</v>
      </c>
      <c r="C14" s="7">
        <f t="shared" si="8"/>
        <v>6.1842918985776131E-3</v>
      </c>
      <c r="D14" s="6">
        <v>10</v>
      </c>
      <c r="E14" s="7">
        <f t="shared" si="9"/>
        <v>5.7736720554272519E-3</v>
      </c>
      <c r="F14" s="6">
        <v>9</v>
      </c>
      <c r="G14" s="7">
        <f t="shared" si="10"/>
        <v>5.3859964093357273E-3</v>
      </c>
      <c r="H14" s="6">
        <v>6</v>
      </c>
      <c r="I14" s="7">
        <f t="shared" si="11"/>
        <v>3.787878787878788E-3</v>
      </c>
      <c r="J14" s="6">
        <v>6</v>
      </c>
      <c r="K14" s="7">
        <f t="shared" si="12"/>
        <v>3.771213073538655E-3</v>
      </c>
      <c r="L14" s="7">
        <f t="shared" si="7"/>
        <v>-0.4</v>
      </c>
    </row>
    <row r="15" spans="1:12" x14ac:dyDescent="0.25">
      <c r="A15" s="36" t="s">
        <v>19</v>
      </c>
      <c r="B15" s="6">
        <v>617</v>
      </c>
      <c r="C15" s="7">
        <f t="shared" si="8"/>
        <v>0.3815708101422387</v>
      </c>
      <c r="D15" s="6">
        <v>637</v>
      </c>
      <c r="E15" s="7">
        <f t="shared" si="9"/>
        <v>0.36778290993071594</v>
      </c>
      <c r="F15" s="6">
        <v>612</v>
      </c>
      <c r="G15" s="7">
        <f t="shared" si="10"/>
        <v>0.36624775583482944</v>
      </c>
      <c r="H15" s="6">
        <v>627</v>
      </c>
      <c r="I15" s="7">
        <f t="shared" si="11"/>
        <v>0.39583333333333331</v>
      </c>
      <c r="J15" s="6">
        <v>620</v>
      </c>
      <c r="K15" s="7">
        <f t="shared" si="12"/>
        <v>0.38969201759899436</v>
      </c>
      <c r="L15" s="7">
        <f t="shared" si="7"/>
        <v>4.8622366288492711E-3</v>
      </c>
    </row>
    <row r="16" spans="1:12" x14ac:dyDescent="0.25">
      <c r="A16" s="36" t="s">
        <v>20</v>
      </c>
      <c r="B16" s="6">
        <v>124</v>
      </c>
      <c r="C16" s="7">
        <f t="shared" si="8"/>
        <v>7.6685219542362404E-2</v>
      </c>
      <c r="D16" s="6">
        <v>106</v>
      </c>
      <c r="E16" s="7">
        <f t="shared" si="9"/>
        <v>6.1200923787528866E-2</v>
      </c>
      <c r="F16" s="6">
        <v>121</v>
      </c>
      <c r="G16" s="7">
        <f t="shared" si="10"/>
        <v>7.2411729503291444E-2</v>
      </c>
      <c r="H16" s="6">
        <v>100</v>
      </c>
      <c r="I16" s="7">
        <f t="shared" si="11"/>
        <v>6.3131313131313135E-2</v>
      </c>
      <c r="J16" s="6">
        <v>109</v>
      </c>
      <c r="K16" s="7">
        <f t="shared" si="12"/>
        <v>6.8510370835952225E-2</v>
      </c>
      <c r="L16" s="7">
        <f t="shared" si="7"/>
        <v>-0.12096774193548387</v>
      </c>
    </row>
    <row r="17" spans="1:12" x14ac:dyDescent="0.25">
      <c r="A17" s="36" t="s">
        <v>21</v>
      </c>
      <c r="B17" s="6">
        <v>50</v>
      </c>
      <c r="C17" s="7">
        <f t="shared" si="8"/>
        <v>3.0921459492888066E-2</v>
      </c>
      <c r="D17" s="6">
        <v>30</v>
      </c>
      <c r="E17" s="7">
        <f t="shared" si="9"/>
        <v>1.7321016166281754E-2</v>
      </c>
      <c r="F17" s="6">
        <v>13</v>
      </c>
      <c r="G17" s="7">
        <f t="shared" si="10"/>
        <v>7.7797725912627166E-3</v>
      </c>
      <c r="H17" s="6">
        <v>12</v>
      </c>
      <c r="I17" s="7">
        <f t="shared" si="11"/>
        <v>7.575757575757576E-3</v>
      </c>
      <c r="J17" s="6">
        <v>12</v>
      </c>
      <c r="K17" s="7">
        <f t="shared" si="12"/>
        <v>7.54242614707731E-3</v>
      </c>
      <c r="L17" s="7">
        <f t="shared" si="7"/>
        <v>-0.76</v>
      </c>
    </row>
    <row r="18" spans="1:12" s="4" customFormat="1" x14ac:dyDescent="0.25">
      <c r="A18" s="37" t="s">
        <v>10</v>
      </c>
      <c r="B18" s="8">
        <f>SUM(B9:B17)</f>
        <v>1617</v>
      </c>
      <c r="C18" s="9">
        <f t="shared" si="8"/>
        <v>1</v>
      </c>
      <c r="D18" s="8">
        <f t="shared" ref="D18:J18" si="13">SUM(D9:D17)</f>
        <v>1732</v>
      </c>
      <c r="E18" s="9">
        <f t="shared" si="9"/>
        <v>1</v>
      </c>
      <c r="F18" s="8">
        <f t="shared" si="13"/>
        <v>1671</v>
      </c>
      <c r="G18" s="9">
        <f t="shared" si="10"/>
        <v>1</v>
      </c>
      <c r="H18" s="8">
        <f t="shared" si="13"/>
        <v>1584</v>
      </c>
      <c r="I18" s="9">
        <f t="shared" si="11"/>
        <v>1</v>
      </c>
      <c r="J18" s="8">
        <f t="shared" si="13"/>
        <v>1591</v>
      </c>
      <c r="K18" s="9">
        <f t="shared" si="12"/>
        <v>1</v>
      </c>
      <c r="L18" s="9">
        <f t="shared" si="7"/>
        <v>-1.6079158936301793E-2</v>
      </c>
    </row>
    <row r="19" spans="1:12" ht="30" x14ac:dyDescent="0.25">
      <c r="A19" s="35" t="s">
        <v>22</v>
      </c>
      <c r="B19" s="47" t="s">
        <v>1</v>
      </c>
      <c r="C19" s="47"/>
      <c r="D19" s="47" t="s">
        <v>2</v>
      </c>
      <c r="E19" s="47"/>
      <c r="F19" s="47" t="s">
        <v>3</v>
      </c>
      <c r="G19" s="47"/>
      <c r="H19" s="47" t="s">
        <v>4</v>
      </c>
      <c r="I19" s="47"/>
      <c r="J19" s="47" t="s">
        <v>5</v>
      </c>
      <c r="K19" s="47"/>
      <c r="L19" s="5" t="s">
        <v>6</v>
      </c>
    </row>
    <row r="20" spans="1:12" x14ac:dyDescent="0.25">
      <c r="A20" s="36" t="s">
        <v>23</v>
      </c>
      <c r="B20" s="6">
        <v>720</v>
      </c>
      <c r="C20" s="7">
        <f t="shared" si="8"/>
        <v>0.44526901669758812</v>
      </c>
      <c r="D20" s="6">
        <v>849</v>
      </c>
      <c r="E20" s="7">
        <f t="shared" si="9"/>
        <v>0.49018475750577367</v>
      </c>
      <c r="F20" s="6">
        <v>798</v>
      </c>
      <c r="G20" s="7">
        <f t="shared" si="10"/>
        <v>0.47755834829443444</v>
      </c>
      <c r="H20" s="6">
        <v>771</v>
      </c>
      <c r="I20" s="7">
        <f t="shared" si="11"/>
        <v>0.48674242424242425</v>
      </c>
      <c r="J20" s="6">
        <v>760</v>
      </c>
      <c r="K20" s="7">
        <f t="shared" si="12"/>
        <v>0.47768698931489628</v>
      </c>
      <c r="L20" s="7">
        <f t="shared" ref="L20:L24" si="14">(J20-B20)/B20</f>
        <v>5.5555555555555552E-2</v>
      </c>
    </row>
    <row r="21" spans="1:12" x14ac:dyDescent="0.25">
      <c r="A21" s="36" t="s">
        <v>24</v>
      </c>
      <c r="B21" s="6">
        <v>594</v>
      </c>
      <c r="C21" s="7">
        <f t="shared" si="8"/>
        <v>0.36734693877551022</v>
      </c>
      <c r="D21" s="6">
        <v>591</v>
      </c>
      <c r="E21" s="7">
        <f t="shared" si="9"/>
        <v>0.34122401847575057</v>
      </c>
      <c r="F21" s="6">
        <v>586</v>
      </c>
      <c r="G21" s="7">
        <f t="shared" si="10"/>
        <v>0.35068821065230399</v>
      </c>
      <c r="H21" s="6">
        <v>534</v>
      </c>
      <c r="I21" s="7">
        <f t="shared" si="11"/>
        <v>0.3371212121212121</v>
      </c>
      <c r="J21" s="6">
        <v>526</v>
      </c>
      <c r="K21" s="7">
        <f t="shared" si="12"/>
        <v>0.33060967944688874</v>
      </c>
      <c r="L21" s="7">
        <f t="shared" si="14"/>
        <v>-0.11447811447811448</v>
      </c>
    </row>
    <row r="22" spans="1:12" x14ac:dyDescent="0.25">
      <c r="A22" s="36" t="s">
        <v>25</v>
      </c>
      <c r="B22" s="6">
        <v>211</v>
      </c>
      <c r="C22" s="7">
        <f t="shared" si="8"/>
        <v>0.13048855905998763</v>
      </c>
      <c r="D22" s="6">
        <v>205</v>
      </c>
      <c r="E22" s="7">
        <f t="shared" si="9"/>
        <v>0.11836027713625866</v>
      </c>
      <c r="F22" s="6">
        <v>232</v>
      </c>
      <c r="G22" s="7">
        <f t="shared" si="10"/>
        <v>0.13883901855176542</v>
      </c>
      <c r="H22" s="6">
        <v>220</v>
      </c>
      <c r="I22" s="7">
        <f t="shared" si="11"/>
        <v>0.1388888888888889</v>
      </c>
      <c r="J22" s="6">
        <v>248</v>
      </c>
      <c r="K22" s="7">
        <f t="shared" si="12"/>
        <v>0.15587680703959775</v>
      </c>
      <c r="L22" s="7">
        <f t="shared" si="14"/>
        <v>0.17535545023696683</v>
      </c>
    </row>
    <row r="23" spans="1:12" x14ac:dyDescent="0.25">
      <c r="A23" s="36" t="s">
        <v>26</v>
      </c>
      <c r="B23" s="6">
        <v>92</v>
      </c>
      <c r="C23" s="7">
        <f t="shared" si="8"/>
        <v>5.6895485466914038E-2</v>
      </c>
      <c r="D23" s="6">
        <v>87</v>
      </c>
      <c r="E23" s="7">
        <f t="shared" si="9"/>
        <v>5.023094688221709E-2</v>
      </c>
      <c r="F23" s="6">
        <v>55</v>
      </c>
      <c r="G23" s="7">
        <f t="shared" si="10"/>
        <v>3.2914422501496107E-2</v>
      </c>
      <c r="H23" s="6">
        <v>59</v>
      </c>
      <c r="I23" s="7">
        <f t="shared" si="11"/>
        <v>3.7247474747474744E-2</v>
      </c>
      <c r="J23" s="6">
        <v>57</v>
      </c>
      <c r="K23" s="7">
        <f t="shared" si="12"/>
        <v>3.5826524198617225E-2</v>
      </c>
      <c r="L23" s="7">
        <f t="shared" si="14"/>
        <v>-0.38043478260869568</v>
      </c>
    </row>
    <row r="24" spans="1:12" s="4" customFormat="1" x14ac:dyDescent="0.25">
      <c r="A24" s="37" t="s">
        <v>10</v>
      </c>
      <c r="B24" s="8">
        <f>SUM(B20:B23)</f>
        <v>1617</v>
      </c>
      <c r="C24" s="9">
        <f t="shared" si="8"/>
        <v>1</v>
      </c>
      <c r="D24" s="8">
        <f t="shared" ref="D24:J24" si="15">SUM(D20:D23)</f>
        <v>1732</v>
      </c>
      <c r="E24" s="9">
        <f t="shared" si="9"/>
        <v>1</v>
      </c>
      <c r="F24" s="8">
        <f t="shared" si="15"/>
        <v>1671</v>
      </c>
      <c r="G24" s="9">
        <f t="shared" si="10"/>
        <v>1</v>
      </c>
      <c r="H24" s="8">
        <f t="shared" si="15"/>
        <v>1584</v>
      </c>
      <c r="I24" s="9">
        <f t="shared" si="11"/>
        <v>1</v>
      </c>
      <c r="J24" s="8">
        <f t="shared" si="15"/>
        <v>1591</v>
      </c>
      <c r="K24" s="9">
        <f t="shared" si="12"/>
        <v>1</v>
      </c>
      <c r="L24" s="9">
        <f t="shared" si="14"/>
        <v>-1.6079158936301793E-2</v>
      </c>
    </row>
    <row r="25" spans="1:12" ht="30" x14ac:dyDescent="0.25">
      <c r="A25" s="38" t="s">
        <v>27</v>
      </c>
      <c r="B25" s="47" t="s">
        <v>1</v>
      </c>
      <c r="C25" s="47"/>
      <c r="D25" s="47" t="s">
        <v>2</v>
      </c>
      <c r="E25" s="47"/>
      <c r="F25" s="47" t="s">
        <v>3</v>
      </c>
      <c r="G25" s="47"/>
      <c r="H25" s="47" t="s">
        <v>4</v>
      </c>
      <c r="I25" s="47"/>
      <c r="J25" s="47" t="s">
        <v>5</v>
      </c>
      <c r="K25" s="47"/>
      <c r="L25" s="5" t="s">
        <v>6</v>
      </c>
    </row>
    <row r="26" spans="1:12" x14ac:dyDescent="0.25">
      <c r="A26" s="36" t="s">
        <v>28</v>
      </c>
      <c r="B26" s="6">
        <v>811</v>
      </c>
      <c r="C26" s="7">
        <f t="shared" si="8"/>
        <v>0.50154607297464437</v>
      </c>
      <c r="D26" s="6">
        <v>995</v>
      </c>
      <c r="E26" s="7">
        <f t="shared" si="9"/>
        <v>0.57448036951501158</v>
      </c>
      <c r="F26" s="6">
        <v>995</v>
      </c>
      <c r="G26" s="7">
        <f t="shared" si="10"/>
        <v>0.59545182525433871</v>
      </c>
      <c r="H26" s="6">
        <v>951</v>
      </c>
      <c r="I26" s="7">
        <f t="shared" si="11"/>
        <v>0.60037878787878785</v>
      </c>
      <c r="J26" s="6">
        <v>1053</v>
      </c>
      <c r="K26" s="7">
        <f t="shared" si="12"/>
        <v>0.66184789440603398</v>
      </c>
      <c r="L26" s="7">
        <f t="shared" ref="L26:L31" si="16">(J26-B26)/B26</f>
        <v>0.29839704069050554</v>
      </c>
    </row>
    <row r="27" spans="1:12" x14ac:dyDescent="0.25">
      <c r="A27" s="36" t="s">
        <v>29</v>
      </c>
      <c r="B27" s="6">
        <v>305</v>
      </c>
      <c r="C27" s="7">
        <f t="shared" si="8"/>
        <v>0.1886209029066172</v>
      </c>
      <c r="D27" s="6">
        <v>314</v>
      </c>
      <c r="E27" s="7">
        <f t="shared" si="9"/>
        <v>0.1812933025404157</v>
      </c>
      <c r="F27" s="6">
        <v>275</v>
      </c>
      <c r="G27" s="7">
        <f t="shared" si="10"/>
        <v>0.16457211250748055</v>
      </c>
      <c r="H27" s="6">
        <v>295</v>
      </c>
      <c r="I27" s="7">
        <f t="shared" si="11"/>
        <v>0.18623737373737373</v>
      </c>
      <c r="J27" s="6">
        <v>248</v>
      </c>
      <c r="K27" s="7">
        <f t="shared" si="12"/>
        <v>0.15587680703959775</v>
      </c>
      <c r="L27" s="7">
        <f t="shared" si="16"/>
        <v>-0.18688524590163935</v>
      </c>
    </row>
    <row r="28" spans="1:12" x14ac:dyDescent="0.25">
      <c r="A28" s="36" t="s">
        <v>30</v>
      </c>
      <c r="B28" s="6">
        <v>177</v>
      </c>
      <c r="C28" s="7">
        <f t="shared" si="8"/>
        <v>0.10946196660482375</v>
      </c>
      <c r="D28" s="6">
        <v>160</v>
      </c>
      <c r="E28" s="7">
        <f t="shared" si="9"/>
        <v>9.237875288683603E-2</v>
      </c>
      <c r="F28" s="6">
        <v>188</v>
      </c>
      <c r="G28" s="7">
        <f t="shared" si="10"/>
        <v>0.11250748055056853</v>
      </c>
      <c r="H28" s="6">
        <v>177</v>
      </c>
      <c r="I28" s="7">
        <f t="shared" si="11"/>
        <v>0.11174242424242424</v>
      </c>
      <c r="J28" s="6">
        <v>165</v>
      </c>
      <c r="K28" s="7">
        <f t="shared" si="12"/>
        <v>0.10370835952231301</v>
      </c>
      <c r="L28" s="7">
        <f t="shared" si="16"/>
        <v>-6.7796610169491525E-2</v>
      </c>
    </row>
    <row r="29" spans="1:12" x14ac:dyDescent="0.25">
      <c r="A29" s="36" t="s">
        <v>31</v>
      </c>
      <c r="B29" s="6">
        <v>23</v>
      </c>
      <c r="C29" s="7">
        <f t="shared" si="8"/>
        <v>1.4223871366728509E-2</v>
      </c>
      <c r="D29" s="6">
        <v>20</v>
      </c>
      <c r="E29" s="7">
        <f t="shared" si="9"/>
        <v>1.1547344110854504E-2</v>
      </c>
      <c r="F29" s="6">
        <v>21</v>
      </c>
      <c r="G29" s="7">
        <f t="shared" si="10"/>
        <v>1.2567324955116697E-2</v>
      </c>
      <c r="H29" s="6">
        <v>16</v>
      </c>
      <c r="I29" s="7">
        <f t="shared" si="11"/>
        <v>1.0101010101010102E-2</v>
      </c>
      <c r="J29" s="6">
        <v>10</v>
      </c>
      <c r="K29" s="7">
        <f t="shared" si="12"/>
        <v>6.285355122564425E-3</v>
      </c>
      <c r="L29" s="7">
        <f t="shared" si="16"/>
        <v>-0.56521739130434778</v>
      </c>
    </row>
    <row r="30" spans="1:12" x14ac:dyDescent="0.25">
      <c r="A30" s="36" t="s">
        <v>32</v>
      </c>
      <c r="B30" s="6">
        <v>301</v>
      </c>
      <c r="C30" s="7">
        <f t="shared" si="8"/>
        <v>0.18614718614718614</v>
      </c>
      <c r="D30" s="6">
        <v>243</v>
      </c>
      <c r="E30" s="7">
        <f t="shared" si="9"/>
        <v>0.14030023094688221</v>
      </c>
      <c r="F30" s="6">
        <v>192</v>
      </c>
      <c r="G30" s="7">
        <f t="shared" si="10"/>
        <v>0.11490125673249552</v>
      </c>
      <c r="H30" s="6">
        <v>145</v>
      </c>
      <c r="I30" s="7">
        <f t="shared" si="11"/>
        <v>9.1540404040404047E-2</v>
      </c>
      <c r="J30" s="6">
        <v>115</v>
      </c>
      <c r="K30" s="7">
        <f t="shared" si="12"/>
        <v>7.2281583909490882E-2</v>
      </c>
      <c r="L30" s="7">
        <f t="shared" si="16"/>
        <v>-0.61794019933554822</v>
      </c>
    </row>
    <row r="31" spans="1:12" s="4" customFormat="1" x14ac:dyDescent="0.25">
      <c r="A31" s="37" t="s">
        <v>10</v>
      </c>
      <c r="B31" s="8">
        <f>SUM(B26:B30)</f>
        <v>1617</v>
      </c>
      <c r="C31" s="9">
        <f t="shared" si="8"/>
        <v>1</v>
      </c>
      <c r="D31" s="8">
        <f>SUM(D26:D30)</f>
        <v>1732</v>
      </c>
      <c r="E31" s="9">
        <f t="shared" si="9"/>
        <v>1</v>
      </c>
      <c r="F31" s="8">
        <f>SUM(F26:F30)</f>
        <v>1671</v>
      </c>
      <c r="G31" s="9">
        <f t="shared" si="10"/>
        <v>1</v>
      </c>
      <c r="H31" s="8">
        <f>SUM(H26:H30)</f>
        <v>1584</v>
      </c>
      <c r="I31" s="9">
        <f t="shared" si="11"/>
        <v>1</v>
      </c>
      <c r="J31" s="8">
        <f>SUM(J26:J30)</f>
        <v>1591</v>
      </c>
      <c r="K31" s="9">
        <f t="shared" si="12"/>
        <v>1</v>
      </c>
      <c r="L31" s="9">
        <f t="shared" si="16"/>
        <v>-1.6079158936301793E-2</v>
      </c>
    </row>
    <row r="32" spans="1:12" ht="30" x14ac:dyDescent="0.25">
      <c r="A32" s="35" t="s">
        <v>33</v>
      </c>
      <c r="B32" s="47" t="s">
        <v>1</v>
      </c>
      <c r="C32" s="47"/>
      <c r="D32" s="47" t="s">
        <v>2</v>
      </c>
      <c r="E32" s="47"/>
      <c r="F32" s="47" t="s">
        <v>3</v>
      </c>
      <c r="G32" s="47"/>
      <c r="H32" s="47" t="s">
        <v>4</v>
      </c>
      <c r="I32" s="47"/>
      <c r="J32" s="47" t="s">
        <v>5</v>
      </c>
      <c r="K32" s="47"/>
      <c r="L32" s="5" t="s">
        <v>6</v>
      </c>
    </row>
    <row r="33" spans="1:12" ht="30" x14ac:dyDescent="0.25">
      <c r="A33" s="39" t="s">
        <v>91</v>
      </c>
      <c r="B33" s="6">
        <v>1242</v>
      </c>
      <c r="C33" s="7">
        <f t="shared" si="8"/>
        <v>0.76808905380333947</v>
      </c>
      <c r="D33" s="6">
        <v>1348</v>
      </c>
      <c r="E33" s="7">
        <f t="shared" si="9"/>
        <v>0.77829099307159355</v>
      </c>
      <c r="F33" s="6">
        <v>1278</v>
      </c>
      <c r="G33" s="7">
        <f t="shared" si="10"/>
        <v>0.76481149012567329</v>
      </c>
      <c r="H33" s="6">
        <v>1193</v>
      </c>
      <c r="I33" s="7">
        <f t="shared" si="11"/>
        <v>0.75315656565656564</v>
      </c>
      <c r="J33" s="6">
        <v>1119</v>
      </c>
      <c r="K33" s="7">
        <f t="shared" si="12"/>
        <v>0.70333123821495913</v>
      </c>
      <c r="L33" s="7">
        <f t="shared" ref="L33:L35" si="17">(J33-B33)/B33</f>
        <v>-9.9033816425120769E-2</v>
      </c>
    </row>
    <row r="34" spans="1:12" x14ac:dyDescent="0.25">
      <c r="A34" s="36" t="s">
        <v>34</v>
      </c>
      <c r="B34" s="6">
        <v>375</v>
      </c>
      <c r="C34" s="7">
        <f t="shared" si="8"/>
        <v>0.23191094619666047</v>
      </c>
      <c r="D34" s="6">
        <v>384</v>
      </c>
      <c r="E34" s="7">
        <f t="shared" si="9"/>
        <v>0.22170900692840648</v>
      </c>
      <c r="F34" s="6">
        <v>393</v>
      </c>
      <c r="G34" s="7">
        <f t="shared" si="10"/>
        <v>0.23518850987432674</v>
      </c>
      <c r="H34" s="6">
        <v>391</v>
      </c>
      <c r="I34" s="7">
        <f t="shared" si="11"/>
        <v>0.24684343434343434</v>
      </c>
      <c r="J34" s="6">
        <v>472</v>
      </c>
      <c r="K34" s="7">
        <f t="shared" si="12"/>
        <v>0.29666876178504087</v>
      </c>
      <c r="L34" s="7">
        <f t="shared" si="17"/>
        <v>0.25866666666666666</v>
      </c>
    </row>
    <row r="35" spans="1:12" s="4" customFormat="1" x14ac:dyDescent="0.25">
      <c r="A35" s="37" t="s">
        <v>10</v>
      </c>
      <c r="B35" s="8">
        <f>SUM(B33:B34)</f>
        <v>1617</v>
      </c>
      <c r="C35" s="9">
        <f t="shared" si="8"/>
        <v>1</v>
      </c>
      <c r="D35" s="8">
        <f t="shared" ref="D35:J35" si="18">SUM(D33:D34)</f>
        <v>1732</v>
      </c>
      <c r="E35" s="9">
        <f t="shared" si="9"/>
        <v>1</v>
      </c>
      <c r="F35" s="8">
        <f t="shared" si="18"/>
        <v>1671</v>
      </c>
      <c r="G35" s="9">
        <f t="shared" si="10"/>
        <v>1</v>
      </c>
      <c r="H35" s="8">
        <f t="shared" si="18"/>
        <v>1584</v>
      </c>
      <c r="I35" s="9">
        <f t="shared" si="11"/>
        <v>1</v>
      </c>
      <c r="J35" s="8">
        <f t="shared" si="18"/>
        <v>1591</v>
      </c>
      <c r="K35" s="9">
        <f t="shared" si="12"/>
        <v>1</v>
      </c>
      <c r="L35" s="9">
        <f t="shared" si="17"/>
        <v>-1.6079158936301793E-2</v>
      </c>
    </row>
    <row r="39" spans="1:12" s="4" customFormat="1" x14ac:dyDescent="0.25">
      <c r="A39" s="4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</sheetData>
  <mergeCells count="26">
    <mergeCell ref="A1:L2"/>
    <mergeCell ref="B3:C3"/>
    <mergeCell ref="D3:E3"/>
    <mergeCell ref="F3:G3"/>
    <mergeCell ref="H3:I3"/>
    <mergeCell ref="J3:K3"/>
    <mergeCell ref="B19:C19"/>
    <mergeCell ref="D19:E19"/>
    <mergeCell ref="F19:G19"/>
    <mergeCell ref="H19:I19"/>
    <mergeCell ref="J19:K19"/>
    <mergeCell ref="B8:C8"/>
    <mergeCell ref="D8:E8"/>
    <mergeCell ref="F8:G8"/>
    <mergeCell ref="H8:I8"/>
    <mergeCell ref="J8:K8"/>
    <mergeCell ref="B25:C25"/>
    <mergeCell ref="D25:E25"/>
    <mergeCell ref="F25:G25"/>
    <mergeCell ref="H25:I25"/>
    <mergeCell ref="J25:K25"/>
    <mergeCell ref="B32:C32"/>
    <mergeCell ref="D32:E32"/>
    <mergeCell ref="F32:G32"/>
    <mergeCell ref="H32:I32"/>
    <mergeCell ref="J32:K32"/>
  </mergeCells>
  <printOptions horizontalCentered="1"/>
  <pageMargins left="0.7" right="0.7" top="0.75" bottom="0.75" header="0.3" footer="0.3"/>
  <pageSetup scale="82"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1"/>
  <sheetViews>
    <sheetView tabSelected="1" zoomScaleNormal="100" workbookViewId="0">
      <selection activeCell="G4" sqref="G4:G8"/>
    </sheetView>
  </sheetViews>
  <sheetFormatPr defaultRowHeight="15" x14ac:dyDescent="0.25"/>
  <cols>
    <col min="1" max="1" width="38.140625" style="40" customWidth="1"/>
    <col min="2" max="2" width="18.5703125" style="10" customWidth="1"/>
    <col min="3" max="8" width="13.140625" style="10" customWidth="1"/>
  </cols>
  <sheetData>
    <row r="1" spans="1:8" x14ac:dyDescent="0.25">
      <c r="A1" s="48" t="s">
        <v>40</v>
      </c>
      <c r="B1" s="48"/>
      <c r="C1" s="48"/>
      <c r="D1" s="48"/>
      <c r="E1" s="48"/>
      <c r="F1" s="48"/>
      <c r="G1" s="48"/>
      <c r="H1" s="48"/>
    </row>
    <row r="2" spans="1:8" x14ac:dyDescent="0.25">
      <c r="A2" s="53"/>
      <c r="B2" s="53"/>
      <c r="C2" s="53"/>
      <c r="D2" s="53"/>
      <c r="E2" s="53"/>
      <c r="F2" s="53"/>
      <c r="G2" s="53"/>
      <c r="H2" s="53"/>
    </row>
    <row r="3" spans="1:8" ht="30" x14ac:dyDescent="0.25">
      <c r="A3" s="41" t="s">
        <v>36</v>
      </c>
      <c r="B3" s="2" t="s">
        <v>37</v>
      </c>
      <c r="C3" s="11" t="s">
        <v>86</v>
      </c>
      <c r="D3" s="11" t="s">
        <v>87</v>
      </c>
      <c r="E3" s="12" t="s">
        <v>88</v>
      </c>
      <c r="F3" s="11" t="s">
        <v>89</v>
      </c>
      <c r="G3" s="12" t="s">
        <v>38</v>
      </c>
      <c r="H3" s="13" t="s">
        <v>90</v>
      </c>
    </row>
    <row r="4" spans="1:8" x14ac:dyDescent="0.25">
      <c r="A4" s="54" t="s">
        <v>41</v>
      </c>
      <c r="B4" s="3" t="s">
        <v>1</v>
      </c>
      <c r="C4" s="3">
        <v>1983</v>
      </c>
      <c r="D4" s="3">
        <v>1766</v>
      </c>
      <c r="E4" s="14">
        <v>0.89056984367120529</v>
      </c>
      <c r="F4" s="3">
        <v>1482</v>
      </c>
      <c r="G4" s="14">
        <v>0.74735249621785171</v>
      </c>
      <c r="H4" s="15" t="s">
        <v>14</v>
      </c>
    </row>
    <row r="5" spans="1:8" x14ac:dyDescent="0.25">
      <c r="A5" s="55"/>
      <c r="B5" s="3" t="s">
        <v>2</v>
      </c>
      <c r="C5" s="6">
        <v>2145</v>
      </c>
      <c r="D5" s="6">
        <v>1936</v>
      </c>
      <c r="E5" s="14">
        <v>0.90256410256410258</v>
      </c>
      <c r="F5" s="6">
        <v>1637</v>
      </c>
      <c r="G5" s="14">
        <v>0.76317016317016317</v>
      </c>
      <c r="H5" s="17" t="s">
        <v>14</v>
      </c>
    </row>
    <row r="6" spans="1:8" x14ac:dyDescent="0.25">
      <c r="A6" s="55"/>
      <c r="B6" s="3" t="s">
        <v>3</v>
      </c>
      <c r="C6" s="6">
        <v>2013</v>
      </c>
      <c r="D6" s="6">
        <v>1769</v>
      </c>
      <c r="E6" s="14">
        <v>0.87878787878787878</v>
      </c>
      <c r="F6" s="6">
        <v>1454</v>
      </c>
      <c r="G6" s="14">
        <v>0.7223050173869846</v>
      </c>
      <c r="H6" s="17" t="s">
        <v>14</v>
      </c>
    </row>
    <row r="7" spans="1:8" x14ac:dyDescent="0.25">
      <c r="A7" s="55"/>
      <c r="B7" s="3" t="s">
        <v>4</v>
      </c>
      <c r="C7" s="6">
        <v>1828</v>
      </c>
      <c r="D7" s="6">
        <v>1561</v>
      </c>
      <c r="E7" s="14">
        <v>0.85393873085339167</v>
      </c>
      <c r="F7" s="6">
        <v>1334</v>
      </c>
      <c r="G7" s="14">
        <v>0.72975929978118159</v>
      </c>
      <c r="H7" s="17" t="s">
        <v>14</v>
      </c>
    </row>
    <row r="8" spans="1:8" x14ac:dyDescent="0.25">
      <c r="A8" s="56"/>
      <c r="B8" s="3" t="s">
        <v>5</v>
      </c>
      <c r="C8" s="6">
        <v>1809</v>
      </c>
      <c r="D8" s="6">
        <v>1558</v>
      </c>
      <c r="E8" s="14">
        <v>0.86124930901050301</v>
      </c>
      <c r="F8" s="6">
        <v>1301</v>
      </c>
      <c r="G8" s="14">
        <v>0.71918186843559972</v>
      </c>
      <c r="H8" s="17" t="s">
        <v>14</v>
      </c>
    </row>
    <row r="9" spans="1:8" x14ac:dyDescent="0.25">
      <c r="E9" s="18"/>
      <c r="G9" s="18"/>
      <c r="H9" s="19"/>
    </row>
    <row r="10" spans="1:8" ht="30" x14ac:dyDescent="0.25">
      <c r="A10" s="35" t="s">
        <v>39</v>
      </c>
      <c r="B10" s="2" t="s">
        <v>37</v>
      </c>
      <c r="C10" s="11" t="s">
        <v>86</v>
      </c>
      <c r="D10" s="11" t="s">
        <v>87</v>
      </c>
      <c r="E10" s="12" t="s">
        <v>88</v>
      </c>
      <c r="F10" s="11" t="s">
        <v>89</v>
      </c>
      <c r="G10" s="12" t="s">
        <v>38</v>
      </c>
      <c r="H10" s="13" t="s">
        <v>90</v>
      </c>
    </row>
    <row r="11" spans="1:8" x14ac:dyDescent="0.25">
      <c r="A11" s="52" t="s">
        <v>42</v>
      </c>
      <c r="B11" s="3" t="s">
        <v>1</v>
      </c>
      <c r="C11" s="6" t="s">
        <v>14</v>
      </c>
      <c r="D11" s="6" t="s">
        <v>14</v>
      </c>
      <c r="E11" s="16" t="s">
        <v>14</v>
      </c>
      <c r="F11" s="6" t="s">
        <v>14</v>
      </c>
      <c r="G11" s="16" t="s">
        <v>14</v>
      </c>
      <c r="H11" s="17" t="s">
        <v>14</v>
      </c>
    </row>
    <row r="12" spans="1:8" x14ac:dyDescent="0.25">
      <c r="A12" s="52"/>
      <c r="B12" s="3" t="s">
        <v>2</v>
      </c>
      <c r="C12" s="6" t="s">
        <v>14</v>
      </c>
      <c r="D12" s="6" t="s">
        <v>14</v>
      </c>
      <c r="E12" s="16" t="s">
        <v>14</v>
      </c>
      <c r="F12" s="6" t="s">
        <v>14</v>
      </c>
      <c r="G12" s="16" t="s">
        <v>14</v>
      </c>
      <c r="H12" s="17" t="s">
        <v>14</v>
      </c>
    </row>
    <row r="13" spans="1:8" x14ac:dyDescent="0.25">
      <c r="A13" s="52"/>
      <c r="B13" s="3" t="s">
        <v>3</v>
      </c>
      <c r="C13" s="6" t="s">
        <v>14</v>
      </c>
      <c r="D13" s="6" t="s">
        <v>14</v>
      </c>
      <c r="E13" s="16" t="s">
        <v>14</v>
      </c>
      <c r="F13" s="6" t="s">
        <v>14</v>
      </c>
      <c r="G13" s="16" t="s">
        <v>14</v>
      </c>
      <c r="H13" s="17" t="s">
        <v>14</v>
      </c>
    </row>
    <row r="14" spans="1:8" x14ac:dyDescent="0.25">
      <c r="A14" s="52"/>
      <c r="B14" s="3" t="s">
        <v>4</v>
      </c>
      <c r="C14" s="6" t="s">
        <v>14</v>
      </c>
      <c r="D14" s="6" t="s">
        <v>14</v>
      </c>
      <c r="E14" s="16" t="s">
        <v>14</v>
      </c>
      <c r="F14" s="6" t="s">
        <v>14</v>
      </c>
      <c r="G14" s="16" t="s">
        <v>14</v>
      </c>
      <c r="H14" s="17" t="s">
        <v>14</v>
      </c>
    </row>
    <row r="15" spans="1:8" x14ac:dyDescent="0.25">
      <c r="A15" s="52"/>
      <c r="B15" s="3" t="s">
        <v>5</v>
      </c>
      <c r="C15" s="6">
        <v>70</v>
      </c>
      <c r="D15" s="6">
        <v>67</v>
      </c>
      <c r="E15" s="16">
        <v>0.95714285714285718</v>
      </c>
      <c r="F15" s="6">
        <v>63</v>
      </c>
      <c r="G15" s="16">
        <v>0.9</v>
      </c>
      <c r="H15" s="17" t="s">
        <v>14</v>
      </c>
    </row>
    <row r="16" spans="1:8" ht="30" x14ac:dyDescent="0.25">
      <c r="A16" s="42"/>
      <c r="B16" s="2" t="s">
        <v>37</v>
      </c>
      <c r="C16" s="11" t="s">
        <v>86</v>
      </c>
      <c r="D16" s="11" t="s">
        <v>87</v>
      </c>
      <c r="E16" s="12" t="s">
        <v>88</v>
      </c>
      <c r="F16" s="11" t="s">
        <v>89</v>
      </c>
      <c r="G16" s="12" t="s">
        <v>38</v>
      </c>
      <c r="H16" s="13" t="s">
        <v>90</v>
      </c>
    </row>
    <row r="17" spans="1:8" x14ac:dyDescent="0.25">
      <c r="A17" s="51" t="s">
        <v>43</v>
      </c>
      <c r="B17" s="3" t="s">
        <v>1</v>
      </c>
      <c r="C17" s="6">
        <v>96</v>
      </c>
      <c r="D17" s="6">
        <v>86</v>
      </c>
      <c r="E17" s="16">
        <v>0.89583333333333337</v>
      </c>
      <c r="F17" s="6">
        <v>57</v>
      </c>
      <c r="G17" s="16">
        <v>0.59375</v>
      </c>
      <c r="H17" s="17" t="s">
        <v>14</v>
      </c>
    </row>
    <row r="18" spans="1:8" x14ac:dyDescent="0.25">
      <c r="A18" s="51"/>
      <c r="B18" s="3" t="s">
        <v>2</v>
      </c>
      <c r="C18" s="6">
        <v>127</v>
      </c>
      <c r="D18" s="6">
        <v>117</v>
      </c>
      <c r="E18" s="16">
        <v>0.92125984251968507</v>
      </c>
      <c r="F18" s="6">
        <v>96</v>
      </c>
      <c r="G18" s="16">
        <v>0.75590551181102361</v>
      </c>
      <c r="H18" s="17" t="s">
        <v>14</v>
      </c>
    </row>
    <row r="19" spans="1:8" x14ac:dyDescent="0.25">
      <c r="A19" s="51"/>
      <c r="B19" s="3" t="s">
        <v>3</v>
      </c>
      <c r="C19" s="6">
        <v>115</v>
      </c>
      <c r="D19" s="6">
        <v>101</v>
      </c>
      <c r="E19" s="16">
        <v>0.87826086956521743</v>
      </c>
      <c r="F19" s="6">
        <v>73</v>
      </c>
      <c r="G19" s="16">
        <v>0.63478260869565217</v>
      </c>
      <c r="H19" s="17" t="s">
        <v>14</v>
      </c>
    </row>
    <row r="20" spans="1:8" x14ac:dyDescent="0.25">
      <c r="A20" s="51"/>
      <c r="B20" s="3" t="s">
        <v>4</v>
      </c>
      <c r="C20" s="6">
        <v>97</v>
      </c>
      <c r="D20" s="6">
        <v>93</v>
      </c>
      <c r="E20" s="16">
        <v>0.95876288659793818</v>
      </c>
      <c r="F20" s="6">
        <v>78</v>
      </c>
      <c r="G20" s="16">
        <v>0.80412371134020622</v>
      </c>
      <c r="H20" s="17" t="s">
        <v>14</v>
      </c>
    </row>
    <row r="21" spans="1:8" x14ac:dyDescent="0.25">
      <c r="A21" s="51"/>
      <c r="B21" s="3" t="s">
        <v>5</v>
      </c>
      <c r="C21" s="6">
        <v>89</v>
      </c>
      <c r="D21" s="6">
        <v>82</v>
      </c>
      <c r="E21" s="16">
        <v>0.9213483146067416</v>
      </c>
      <c r="F21" s="6">
        <v>56</v>
      </c>
      <c r="G21" s="16">
        <v>0.6292134831460674</v>
      </c>
      <c r="H21" s="17" t="s">
        <v>14</v>
      </c>
    </row>
    <row r="22" spans="1:8" ht="30" x14ac:dyDescent="0.25">
      <c r="A22" s="42"/>
      <c r="B22" s="2" t="s">
        <v>37</v>
      </c>
      <c r="C22" s="11" t="s">
        <v>86</v>
      </c>
      <c r="D22" s="11" t="s">
        <v>87</v>
      </c>
      <c r="E22" s="12" t="s">
        <v>88</v>
      </c>
      <c r="F22" s="11" t="s">
        <v>89</v>
      </c>
      <c r="G22" s="12" t="s">
        <v>38</v>
      </c>
      <c r="H22" s="13" t="s">
        <v>90</v>
      </c>
    </row>
    <row r="23" spans="1:8" x14ac:dyDescent="0.25">
      <c r="A23" s="51" t="s">
        <v>44</v>
      </c>
      <c r="B23" s="3" t="s">
        <v>1</v>
      </c>
      <c r="C23" s="6">
        <v>94</v>
      </c>
      <c r="D23" s="6">
        <v>83</v>
      </c>
      <c r="E23" s="16">
        <v>0.88297872340425532</v>
      </c>
      <c r="F23" s="6">
        <v>60</v>
      </c>
      <c r="G23" s="16">
        <v>0.63829787234042556</v>
      </c>
      <c r="H23" s="17" t="s">
        <v>14</v>
      </c>
    </row>
    <row r="24" spans="1:8" x14ac:dyDescent="0.25">
      <c r="A24" s="51"/>
      <c r="B24" s="3" t="s">
        <v>2</v>
      </c>
      <c r="C24" s="6">
        <v>124</v>
      </c>
      <c r="D24" s="6">
        <v>113</v>
      </c>
      <c r="E24" s="16">
        <v>0.91129032258064513</v>
      </c>
      <c r="F24" s="6">
        <v>91</v>
      </c>
      <c r="G24" s="16">
        <v>0.7338709677419355</v>
      </c>
      <c r="H24" s="17" t="s">
        <v>14</v>
      </c>
    </row>
    <row r="25" spans="1:8" x14ac:dyDescent="0.25">
      <c r="A25" s="51"/>
      <c r="B25" s="3" t="s">
        <v>3</v>
      </c>
      <c r="C25" s="6">
        <v>107</v>
      </c>
      <c r="D25" s="6">
        <v>92</v>
      </c>
      <c r="E25" s="16">
        <v>0.85981308411214952</v>
      </c>
      <c r="F25" s="6">
        <v>76</v>
      </c>
      <c r="G25" s="16">
        <v>0.71028037383177567</v>
      </c>
      <c r="H25" s="17" t="s">
        <v>14</v>
      </c>
    </row>
    <row r="26" spans="1:8" x14ac:dyDescent="0.25">
      <c r="A26" s="51"/>
      <c r="B26" s="3" t="s">
        <v>4</v>
      </c>
      <c r="C26" s="3">
        <v>98</v>
      </c>
      <c r="D26" s="3">
        <v>91</v>
      </c>
      <c r="E26" s="16">
        <v>0.9285714285714286</v>
      </c>
      <c r="F26" s="3">
        <v>79</v>
      </c>
      <c r="G26" s="16">
        <v>0.80612244897959184</v>
      </c>
      <c r="H26" s="17" t="s">
        <v>14</v>
      </c>
    </row>
    <row r="27" spans="1:8" x14ac:dyDescent="0.25">
      <c r="A27" s="51"/>
      <c r="B27" s="3" t="s">
        <v>5</v>
      </c>
      <c r="C27" s="6">
        <v>87</v>
      </c>
      <c r="D27" s="6">
        <v>80</v>
      </c>
      <c r="E27" s="16">
        <v>0.91954022988505746</v>
      </c>
      <c r="F27" s="6">
        <v>70</v>
      </c>
      <c r="G27" s="16">
        <v>0.8045977011494253</v>
      </c>
      <c r="H27" s="17" t="s">
        <v>14</v>
      </c>
    </row>
    <row r="28" spans="1:8" ht="30" x14ac:dyDescent="0.25">
      <c r="A28" s="42"/>
      <c r="B28" s="2" t="s">
        <v>37</v>
      </c>
      <c r="C28" s="11" t="s">
        <v>86</v>
      </c>
      <c r="D28" s="11" t="s">
        <v>87</v>
      </c>
      <c r="E28" s="12" t="s">
        <v>88</v>
      </c>
      <c r="F28" s="11" t="s">
        <v>89</v>
      </c>
      <c r="G28" s="12" t="s">
        <v>38</v>
      </c>
      <c r="H28" s="13" t="s">
        <v>90</v>
      </c>
    </row>
    <row r="29" spans="1:8" x14ac:dyDescent="0.25">
      <c r="A29" s="51" t="s">
        <v>45</v>
      </c>
      <c r="B29" s="3" t="s">
        <v>1</v>
      </c>
      <c r="C29" s="6">
        <v>422</v>
      </c>
      <c r="D29" s="6">
        <v>378</v>
      </c>
      <c r="E29" s="16">
        <v>0.89573459715639814</v>
      </c>
      <c r="F29" s="6">
        <v>313</v>
      </c>
      <c r="G29" s="16">
        <v>0.74170616113744081</v>
      </c>
      <c r="H29" s="17">
        <v>2.63625</v>
      </c>
    </row>
    <row r="30" spans="1:8" x14ac:dyDescent="0.25">
      <c r="A30" s="51"/>
      <c r="B30" s="3" t="s">
        <v>2</v>
      </c>
      <c r="C30" s="6">
        <v>350</v>
      </c>
      <c r="D30" s="6">
        <v>334</v>
      </c>
      <c r="E30" s="16">
        <v>0.95428571428571429</v>
      </c>
      <c r="F30" s="6">
        <v>285</v>
      </c>
      <c r="G30" s="16">
        <v>0.81428571428571428</v>
      </c>
      <c r="H30" s="17">
        <v>2.7448916408668729</v>
      </c>
    </row>
    <row r="31" spans="1:8" x14ac:dyDescent="0.25">
      <c r="A31" s="51"/>
      <c r="B31" s="3" t="s">
        <v>3</v>
      </c>
      <c r="C31" s="6">
        <v>247</v>
      </c>
      <c r="D31" s="6">
        <v>218</v>
      </c>
      <c r="E31" s="16">
        <v>0.88259109311740891</v>
      </c>
      <c r="F31" s="6">
        <v>166</v>
      </c>
      <c r="G31" s="16">
        <v>0.67206477732793524</v>
      </c>
      <c r="H31" s="17">
        <v>2.3891509433962264</v>
      </c>
    </row>
    <row r="32" spans="1:8" x14ac:dyDescent="0.25">
      <c r="A32" s="51"/>
      <c r="B32" s="3" t="s">
        <v>4</v>
      </c>
      <c r="C32" s="6">
        <v>164</v>
      </c>
      <c r="D32" s="6">
        <v>144</v>
      </c>
      <c r="E32" s="16">
        <v>0.87804878048780488</v>
      </c>
      <c r="F32" s="6">
        <v>130</v>
      </c>
      <c r="G32" s="16">
        <v>0.79268292682926833</v>
      </c>
      <c r="H32" s="17">
        <v>2.825874125874126</v>
      </c>
    </row>
    <row r="33" spans="1:8" x14ac:dyDescent="0.25">
      <c r="A33" s="51"/>
      <c r="B33" s="3" t="s">
        <v>5</v>
      </c>
      <c r="C33" s="6">
        <v>29</v>
      </c>
      <c r="D33" s="6">
        <v>25</v>
      </c>
      <c r="E33" s="16">
        <v>0.86206896551724133</v>
      </c>
      <c r="F33" s="6">
        <v>19</v>
      </c>
      <c r="G33" s="16">
        <v>0.65517241379310343</v>
      </c>
      <c r="H33" s="17">
        <v>2.68</v>
      </c>
    </row>
    <row r="34" spans="1:8" ht="30" x14ac:dyDescent="0.25">
      <c r="A34" s="42"/>
      <c r="B34" s="2" t="s">
        <v>37</v>
      </c>
      <c r="C34" s="11" t="s">
        <v>86</v>
      </c>
      <c r="D34" s="11" t="s">
        <v>87</v>
      </c>
      <c r="E34" s="12" t="s">
        <v>88</v>
      </c>
      <c r="F34" s="11" t="s">
        <v>89</v>
      </c>
      <c r="G34" s="12" t="s">
        <v>38</v>
      </c>
      <c r="H34" s="13" t="s">
        <v>90</v>
      </c>
    </row>
    <row r="35" spans="1:8" x14ac:dyDescent="0.25">
      <c r="A35" s="51" t="s">
        <v>46</v>
      </c>
      <c r="B35" s="3" t="s">
        <v>1</v>
      </c>
      <c r="C35" s="6">
        <v>100</v>
      </c>
      <c r="D35" s="6">
        <v>86</v>
      </c>
      <c r="E35" s="16">
        <v>0.86</v>
      </c>
      <c r="F35" s="6">
        <v>72</v>
      </c>
      <c r="G35" s="16">
        <v>0.72</v>
      </c>
      <c r="H35" s="17">
        <v>2.6749999999999998</v>
      </c>
    </row>
    <row r="36" spans="1:8" x14ac:dyDescent="0.25">
      <c r="A36" s="51"/>
      <c r="B36" s="3" t="s">
        <v>2</v>
      </c>
      <c r="C36" s="6">
        <v>138</v>
      </c>
      <c r="D36" s="6">
        <v>130</v>
      </c>
      <c r="E36" s="16">
        <v>0.94202898550724634</v>
      </c>
      <c r="F36" s="6">
        <v>105</v>
      </c>
      <c r="G36" s="16">
        <v>0.76086956521739135</v>
      </c>
      <c r="H36" s="17">
        <v>2.6422764227642275</v>
      </c>
    </row>
    <row r="37" spans="1:8" x14ac:dyDescent="0.25">
      <c r="A37" s="51"/>
      <c r="B37" s="3" t="s">
        <v>3</v>
      </c>
      <c r="C37" s="6">
        <v>98</v>
      </c>
      <c r="D37" s="6">
        <v>94</v>
      </c>
      <c r="E37" s="16">
        <v>0.95918367346938771</v>
      </c>
      <c r="F37" s="6">
        <v>64</v>
      </c>
      <c r="G37" s="16">
        <v>0.65306122448979587</v>
      </c>
      <c r="H37" s="17">
        <v>2.1746031746031744</v>
      </c>
    </row>
    <row r="38" spans="1:8" x14ac:dyDescent="0.25">
      <c r="A38" s="51"/>
      <c r="B38" s="3" t="s">
        <v>4</v>
      </c>
      <c r="C38" s="6">
        <v>61</v>
      </c>
      <c r="D38" s="6">
        <v>53</v>
      </c>
      <c r="E38" s="16">
        <v>0.86885245901639341</v>
      </c>
      <c r="F38" s="6">
        <v>50</v>
      </c>
      <c r="G38" s="16">
        <v>0.81967213114754101</v>
      </c>
      <c r="H38" s="17">
        <v>3.1132075471698113</v>
      </c>
    </row>
    <row r="39" spans="1:8" x14ac:dyDescent="0.25">
      <c r="A39" s="51"/>
      <c r="B39" s="3" t="s">
        <v>5</v>
      </c>
      <c r="C39" s="6">
        <v>30</v>
      </c>
      <c r="D39" s="6">
        <v>24</v>
      </c>
      <c r="E39" s="16">
        <v>0.8</v>
      </c>
      <c r="F39" s="6">
        <v>19</v>
      </c>
      <c r="G39" s="16">
        <v>0.6333333333333333</v>
      </c>
      <c r="H39" s="17">
        <v>2.4347826086956523</v>
      </c>
    </row>
    <row r="40" spans="1:8" ht="30" x14ac:dyDescent="0.25">
      <c r="A40" s="42"/>
      <c r="B40" s="2" t="s">
        <v>37</v>
      </c>
      <c r="C40" s="11" t="s">
        <v>86</v>
      </c>
      <c r="D40" s="11" t="s">
        <v>87</v>
      </c>
      <c r="E40" s="12" t="s">
        <v>88</v>
      </c>
      <c r="F40" s="11" t="s">
        <v>89</v>
      </c>
      <c r="G40" s="12" t="s">
        <v>38</v>
      </c>
      <c r="H40" s="13" t="s">
        <v>90</v>
      </c>
    </row>
    <row r="41" spans="1:8" x14ac:dyDescent="0.25">
      <c r="A41" s="52" t="s">
        <v>47</v>
      </c>
      <c r="B41" s="3" t="s">
        <v>1</v>
      </c>
      <c r="C41" s="6">
        <v>72</v>
      </c>
      <c r="D41" s="6">
        <v>64</v>
      </c>
      <c r="E41" s="16">
        <v>0.88888888888888884</v>
      </c>
      <c r="F41" s="6">
        <v>54</v>
      </c>
      <c r="G41" s="16">
        <v>0.75</v>
      </c>
      <c r="H41" s="17">
        <v>2.5870967741935487</v>
      </c>
    </row>
    <row r="42" spans="1:8" x14ac:dyDescent="0.25">
      <c r="A42" s="52"/>
      <c r="B42" s="3" t="s">
        <v>2</v>
      </c>
      <c r="C42" s="6">
        <v>108</v>
      </c>
      <c r="D42" s="6">
        <v>96</v>
      </c>
      <c r="E42" s="16">
        <v>0.88888888888888884</v>
      </c>
      <c r="F42" s="6">
        <v>75</v>
      </c>
      <c r="G42" s="16">
        <v>0.69444444444444442</v>
      </c>
      <c r="H42" s="17">
        <v>2.3537634408602148</v>
      </c>
    </row>
    <row r="43" spans="1:8" x14ac:dyDescent="0.25">
      <c r="A43" s="52"/>
      <c r="B43" s="3" t="s">
        <v>3</v>
      </c>
      <c r="C43" s="6">
        <v>106</v>
      </c>
      <c r="D43" s="6">
        <v>90</v>
      </c>
      <c r="E43" s="16">
        <v>0.84905660377358494</v>
      </c>
      <c r="F43" s="6">
        <v>78</v>
      </c>
      <c r="G43" s="16">
        <v>0.73584905660377353</v>
      </c>
      <c r="H43" s="17">
        <v>2.4917647058823533</v>
      </c>
    </row>
    <row r="44" spans="1:8" x14ac:dyDescent="0.25">
      <c r="A44" s="52"/>
      <c r="B44" s="3" t="s">
        <v>4</v>
      </c>
      <c r="C44" s="6">
        <v>107</v>
      </c>
      <c r="D44" s="6">
        <v>89</v>
      </c>
      <c r="E44" s="16">
        <v>0.83177570093457942</v>
      </c>
      <c r="F44" s="6">
        <v>61</v>
      </c>
      <c r="G44" s="16">
        <v>0.57009345794392519</v>
      </c>
      <c r="H44" s="17">
        <v>2.102380952380952</v>
      </c>
    </row>
    <row r="45" spans="1:8" x14ac:dyDescent="0.25">
      <c r="A45" s="52"/>
      <c r="B45" s="3" t="s">
        <v>5</v>
      </c>
      <c r="C45" s="6">
        <v>268</v>
      </c>
      <c r="D45" s="6">
        <v>214</v>
      </c>
      <c r="E45" s="16">
        <v>0.79850746268656714</v>
      </c>
      <c r="F45" s="6">
        <v>180</v>
      </c>
      <c r="G45" s="16">
        <v>0.67164179104477617</v>
      </c>
      <c r="H45" s="17">
        <v>2.636150234741784</v>
      </c>
    </row>
    <row r="46" spans="1:8" ht="30" x14ac:dyDescent="0.25">
      <c r="A46" s="42"/>
      <c r="B46" s="2" t="s">
        <v>37</v>
      </c>
      <c r="C46" s="11" t="s">
        <v>86</v>
      </c>
      <c r="D46" s="11" t="s">
        <v>87</v>
      </c>
      <c r="E46" s="12" t="s">
        <v>88</v>
      </c>
      <c r="F46" s="11" t="s">
        <v>89</v>
      </c>
      <c r="G46" s="12" t="s">
        <v>38</v>
      </c>
      <c r="H46" s="13" t="s">
        <v>90</v>
      </c>
    </row>
    <row r="47" spans="1:8" x14ac:dyDescent="0.25">
      <c r="A47" s="51" t="s">
        <v>48</v>
      </c>
      <c r="B47" s="3" t="s">
        <v>1</v>
      </c>
      <c r="C47" s="6">
        <v>412</v>
      </c>
      <c r="D47" s="6">
        <v>380</v>
      </c>
      <c r="E47" s="16">
        <v>0.92233009708737868</v>
      </c>
      <c r="F47" s="6">
        <v>328</v>
      </c>
      <c r="G47" s="16">
        <v>0.79611650485436891</v>
      </c>
      <c r="H47" s="17">
        <v>2.6315934065934066</v>
      </c>
    </row>
    <row r="48" spans="1:8" x14ac:dyDescent="0.25">
      <c r="A48" s="51"/>
      <c r="B48" s="3" t="s">
        <v>2</v>
      </c>
      <c r="C48" s="6">
        <v>437</v>
      </c>
      <c r="D48" s="6">
        <v>404</v>
      </c>
      <c r="E48" s="16">
        <v>0.92448512585812359</v>
      </c>
      <c r="F48" s="6">
        <v>350</v>
      </c>
      <c r="G48" s="16">
        <v>0.8009153318077803</v>
      </c>
      <c r="H48" s="17">
        <v>2.722</v>
      </c>
    </row>
    <row r="49" spans="1:8" x14ac:dyDescent="0.25">
      <c r="A49" s="51"/>
      <c r="B49" s="3" t="s">
        <v>3</v>
      </c>
      <c r="C49" s="6">
        <v>428</v>
      </c>
      <c r="D49" s="6">
        <v>369</v>
      </c>
      <c r="E49" s="16">
        <v>0.86214953271028039</v>
      </c>
      <c r="F49" s="6">
        <v>305</v>
      </c>
      <c r="G49" s="16">
        <v>0.71261682242990654</v>
      </c>
      <c r="H49" s="17">
        <v>2.5473829201101927</v>
      </c>
    </row>
    <row r="50" spans="1:8" x14ac:dyDescent="0.25">
      <c r="A50" s="51"/>
      <c r="B50" s="3" t="s">
        <v>4</v>
      </c>
      <c r="C50" s="6">
        <v>328</v>
      </c>
      <c r="D50" s="6">
        <v>277</v>
      </c>
      <c r="E50" s="16">
        <v>0.84451219512195119</v>
      </c>
      <c r="F50" s="6">
        <v>233</v>
      </c>
      <c r="G50" s="16">
        <v>0.71036585365853655</v>
      </c>
      <c r="H50" s="17">
        <v>2.7316363636363632</v>
      </c>
    </row>
    <row r="51" spans="1:8" x14ac:dyDescent="0.25">
      <c r="A51" s="51"/>
      <c r="B51" s="3" t="s">
        <v>5</v>
      </c>
      <c r="C51" s="6">
        <v>207</v>
      </c>
      <c r="D51" s="6">
        <v>175</v>
      </c>
      <c r="E51" s="16">
        <v>0.84541062801932365</v>
      </c>
      <c r="F51" s="6">
        <v>136</v>
      </c>
      <c r="G51" s="16">
        <v>0.65700483091787443</v>
      </c>
      <c r="H51" s="17">
        <v>2.4352941176470586</v>
      </c>
    </row>
    <row r="52" spans="1:8" ht="30" x14ac:dyDescent="0.25">
      <c r="A52" s="35" t="s">
        <v>39</v>
      </c>
      <c r="B52" s="2" t="s">
        <v>37</v>
      </c>
      <c r="C52" s="11" t="s">
        <v>86</v>
      </c>
      <c r="D52" s="11" t="s">
        <v>87</v>
      </c>
      <c r="E52" s="12" t="s">
        <v>88</v>
      </c>
      <c r="F52" s="11" t="s">
        <v>89</v>
      </c>
      <c r="G52" s="12" t="s">
        <v>38</v>
      </c>
      <c r="H52" s="13" t="s">
        <v>90</v>
      </c>
    </row>
    <row r="53" spans="1:8" x14ac:dyDescent="0.25">
      <c r="A53" s="52" t="s">
        <v>49</v>
      </c>
      <c r="B53" s="3" t="s">
        <v>1</v>
      </c>
      <c r="C53" s="6">
        <v>69</v>
      </c>
      <c r="D53" s="6">
        <v>60</v>
      </c>
      <c r="E53" s="16">
        <v>0.86956521739130432</v>
      </c>
      <c r="F53" s="6">
        <v>57</v>
      </c>
      <c r="G53" s="16">
        <v>0.82608695652173914</v>
      </c>
      <c r="H53" s="17">
        <v>3.3728813559322033</v>
      </c>
    </row>
    <row r="54" spans="1:8" x14ac:dyDescent="0.25">
      <c r="A54" s="52"/>
      <c r="B54" s="3" t="s">
        <v>2</v>
      </c>
      <c r="C54" s="6">
        <v>65</v>
      </c>
      <c r="D54" s="6">
        <v>62</v>
      </c>
      <c r="E54" s="16">
        <v>0.9538461538461539</v>
      </c>
      <c r="F54" s="6">
        <v>54</v>
      </c>
      <c r="G54" s="16">
        <v>0.83076923076923082</v>
      </c>
      <c r="H54" s="17">
        <v>2.8548387096774195</v>
      </c>
    </row>
    <row r="55" spans="1:8" x14ac:dyDescent="0.25">
      <c r="A55" s="52"/>
      <c r="B55" s="3" t="s">
        <v>3</v>
      </c>
      <c r="C55" s="6">
        <v>66</v>
      </c>
      <c r="D55" s="6">
        <v>61</v>
      </c>
      <c r="E55" s="16">
        <v>0.9242424242424242</v>
      </c>
      <c r="F55" s="6">
        <v>52</v>
      </c>
      <c r="G55" s="16">
        <v>0.78787878787878785</v>
      </c>
      <c r="H55" s="17">
        <v>3.0491803278688523</v>
      </c>
    </row>
    <row r="56" spans="1:8" x14ac:dyDescent="0.25">
      <c r="A56" s="52"/>
      <c r="B56" s="3" t="s">
        <v>4</v>
      </c>
      <c r="C56" s="6">
        <v>69</v>
      </c>
      <c r="D56" s="6">
        <v>58</v>
      </c>
      <c r="E56" s="16">
        <v>0.84057971014492749</v>
      </c>
      <c r="F56" s="6">
        <v>51</v>
      </c>
      <c r="G56" s="16">
        <v>0.73913043478260865</v>
      </c>
      <c r="H56" s="17">
        <v>2.8637931034482764</v>
      </c>
    </row>
    <row r="57" spans="1:8" x14ac:dyDescent="0.25">
      <c r="A57" s="52"/>
      <c r="B57" s="3" t="s">
        <v>5</v>
      </c>
      <c r="C57" s="6">
        <v>26</v>
      </c>
      <c r="D57" s="6">
        <v>22</v>
      </c>
      <c r="E57" s="16">
        <v>0.84615384615384615</v>
      </c>
      <c r="F57" s="6">
        <v>20</v>
      </c>
      <c r="G57" s="16">
        <v>0.76923076923076927</v>
      </c>
      <c r="H57" s="17">
        <v>3.0454545454545454</v>
      </c>
    </row>
    <row r="58" spans="1:8" ht="30" x14ac:dyDescent="0.25">
      <c r="A58" s="42"/>
      <c r="B58" s="2" t="s">
        <v>37</v>
      </c>
      <c r="C58" s="11" t="s">
        <v>86</v>
      </c>
      <c r="D58" s="11" t="s">
        <v>87</v>
      </c>
      <c r="E58" s="12" t="s">
        <v>88</v>
      </c>
      <c r="F58" s="11" t="s">
        <v>89</v>
      </c>
      <c r="G58" s="12" t="s">
        <v>38</v>
      </c>
      <c r="H58" s="13" t="s">
        <v>90</v>
      </c>
    </row>
    <row r="59" spans="1:8" x14ac:dyDescent="0.25">
      <c r="A59" s="52" t="s">
        <v>50</v>
      </c>
      <c r="B59" s="3" t="s">
        <v>1</v>
      </c>
      <c r="C59" s="6">
        <v>381</v>
      </c>
      <c r="D59" s="6">
        <v>325</v>
      </c>
      <c r="E59" s="16">
        <v>0.85301837270341208</v>
      </c>
      <c r="F59" s="6">
        <v>277</v>
      </c>
      <c r="G59" s="16">
        <v>0.72703412073490814</v>
      </c>
      <c r="H59" s="17">
        <v>2.8025078369905958</v>
      </c>
    </row>
    <row r="60" spans="1:8" x14ac:dyDescent="0.25">
      <c r="A60" s="52"/>
      <c r="B60" s="3" t="s">
        <v>2</v>
      </c>
      <c r="C60" s="6">
        <v>502</v>
      </c>
      <c r="D60" s="6">
        <v>431</v>
      </c>
      <c r="E60" s="16">
        <v>0.85856573705179284</v>
      </c>
      <c r="F60" s="6">
        <v>361</v>
      </c>
      <c r="G60" s="16">
        <v>0.71912350597609564</v>
      </c>
      <c r="H60" s="17">
        <v>2.5436194895591648</v>
      </c>
    </row>
    <row r="61" spans="1:8" x14ac:dyDescent="0.25">
      <c r="A61" s="52"/>
      <c r="B61" s="3" t="s">
        <v>3</v>
      </c>
      <c r="C61" s="6">
        <v>542</v>
      </c>
      <c r="D61" s="6">
        <v>479</v>
      </c>
      <c r="E61" s="16">
        <v>0.8837638376383764</v>
      </c>
      <c r="F61" s="6">
        <v>403</v>
      </c>
      <c r="G61" s="16">
        <v>0.74354243542435428</v>
      </c>
      <c r="H61" s="17">
        <v>2.6458158995815904</v>
      </c>
    </row>
    <row r="62" spans="1:8" x14ac:dyDescent="0.25">
      <c r="A62" s="52"/>
      <c r="B62" s="3" t="s">
        <v>4</v>
      </c>
      <c r="C62" s="6">
        <v>531</v>
      </c>
      <c r="D62" s="6">
        <v>453</v>
      </c>
      <c r="E62" s="16">
        <v>0.85310734463276838</v>
      </c>
      <c r="F62" s="6">
        <v>375</v>
      </c>
      <c r="G62" s="16">
        <v>0.70621468926553677</v>
      </c>
      <c r="H62" s="17">
        <v>2.4794247787610617</v>
      </c>
    </row>
    <row r="63" spans="1:8" x14ac:dyDescent="0.25">
      <c r="A63" s="52"/>
      <c r="B63" s="3" t="s">
        <v>5</v>
      </c>
      <c r="C63" s="6">
        <v>611</v>
      </c>
      <c r="D63" s="6">
        <v>525</v>
      </c>
      <c r="E63" s="16">
        <v>0.85924713584288048</v>
      </c>
      <c r="F63" s="6">
        <v>429</v>
      </c>
      <c r="G63" s="16">
        <v>0.7021276595744681</v>
      </c>
      <c r="H63" s="17">
        <v>2.6464761904761906</v>
      </c>
    </row>
    <row r="64" spans="1:8" ht="30" x14ac:dyDescent="0.25">
      <c r="A64" s="42"/>
      <c r="B64" s="2" t="s">
        <v>37</v>
      </c>
      <c r="C64" s="11" t="s">
        <v>86</v>
      </c>
      <c r="D64" s="11" t="s">
        <v>87</v>
      </c>
      <c r="E64" s="12" t="s">
        <v>88</v>
      </c>
      <c r="F64" s="11" t="s">
        <v>89</v>
      </c>
      <c r="G64" s="12" t="s">
        <v>38</v>
      </c>
      <c r="H64" s="13" t="s">
        <v>90</v>
      </c>
    </row>
    <row r="65" spans="1:8" x14ac:dyDescent="0.25">
      <c r="A65" s="51" t="s">
        <v>51</v>
      </c>
      <c r="B65" s="3" t="s">
        <v>1</v>
      </c>
      <c r="C65" s="6">
        <v>110</v>
      </c>
      <c r="D65" s="6">
        <v>100</v>
      </c>
      <c r="E65" s="16">
        <v>0.90909090909090906</v>
      </c>
      <c r="F65" s="6">
        <v>86</v>
      </c>
      <c r="G65" s="16">
        <v>0.78181818181818186</v>
      </c>
      <c r="H65" s="17">
        <v>2.8737373737373737</v>
      </c>
    </row>
    <row r="66" spans="1:8" x14ac:dyDescent="0.25">
      <c r="A66" s="51"/>
      <c r="B66" s="3" t="s">
        <v>2</v>
      </c>
      <c r="C66" s="6">
        <v>67</v>
      </c>
      <c r="D66" s="6">
        <v>57.999999999999993</v>
      </c>
      <c r="E66" s="16">
        <v>0.86567164179104472</v>
      </c>
      <c r="F66" s="6">
        <v>50</v>
      </c>
      <c r="G66" s="16">
        <v>0.74626865671641796</v>
      </c>
      <c r="H66" s="17">
        <v>2.8620689655172415</v>
      </c>
    </row>
    <row r="67" spans="1:8" x14ac:dyDescent="0.25">
      <c r="A67" s="51"/>
      <c r="B67" s="3" t="s">
        <v>3</v>
      </c>
      <c r="C67" s="6">
        <v>64</v>
      </c>
      <c r="D67" s="6">
        <v>55</v>
      </c>
      <c r="E67" s="16">
        <v>0.859375</v>
      </c>
      <c r="F67" s="6">
        <v>50</v>
      </c>
      <c r="G67" s="16">
        <v>0.78125</v>
      </c>
      <c r="H67" s="17">
        <v>2.9814814814814814</v>
      </c>
    </row>
    <row r="68" spans="1:8" x14ac:dyDescent="0.25">
      <c r="A68" s="51"/>
      <c r="B68" s="3" t="s">
        <v>4</v>
      </c>
      <c r="C68" s="3">
        <v>96</v>
      </c>
      <c r="D68" s="3">
        <v>76</v>
      </c>
      <c r="E68" s="16">
        <v>0.79166666666666663</v>
      </c>
      <c r="F68" s="3">
        <v>71</v>
      </c>
      <c r="G68" s="16">
        <v>0.73958333333333337</v>
      </c>
      <c r="H68" s="17">
        <v>3.2407894736842104</v>
      </c>
    </row>
    <row r="69" spans="1:8" x14ac:dyDescent="0.25">
      <c r="A69" s="51"/>
      <c r="B69" s="3" t="s">
        <v>5</v>
      </c>
      <c r="C69" s="6">
        <v>93</v>
      </c>
      <c r="D69" s="6">
        <v>80</v>
      </c>
      <c r="E69" s="16">
        <v>0.86021505376344087</v>
      </c>
      <c r="F69" s="6">
        <v>71</v>
      </c>
      <c r="G69" s="16">
        <v>0.76344086021505375</v>
      </c>
      <c r="H69" s="17">
        <v>2.9537499999999999</v>
      </c>
    </row>
    <row r="70" spans="1:8" ht="30" x14ac:dyDescent="0.25">
      <c r="A70" s="42"/>
      <c r="B70" s="2" t="s">
        <v>37</v>
      </c>
      <c r="C70" s="11" t="s">
        <v>86</v>
      </c>
      <c r="D70" s="11" t="s">
        <v>87</v>
      </c>
      <c r="E70" s="12" t="s">
        <v>88</v>
      </c>
      <c r="F70" s="11" t="s">
        <v>89</v>
      </c>
      <c r="G70" s="12" t="s">
        <v>38</v>
      </c>
      <c r="H70" s="13" t="s">
        <v>90</v>
      </c>
    </row>
    <row r="71" spans="1:8" x14ac:dyDescent="0.25">
      <c r="A71" s="51" t="s">
        <v>52</v>
      </c>
      <c r="B71" s="3" t="s">
        <v>1</v>
      </c>
      <c r="C71" s="6">
        <v>175</v>
      </c>
      <c r="D71" s="6">
        <v>157</v>
      </c>
      <c r="E71" s="16">
        <v>0.89714285714285713</v>
      </c>
      <c r="F71" s="6">
        <v>141</v>
      </c>
      <c r="G71" s="16">
        <v>0.80571428571428572</v>
      </c>
      <c r="H71" s="17">
        <v>2.9660256410256411</v>
      </c>
    </row>
    <row r="72" spans="1:8" x14ac:dyDescent="0.25">
      <c r="A72" s="51"/>
      <c r="B72" s="3" t="s">
        <v>2</v>
      </c>
      <c r="C72" s="6">
        <v>191</v>
      </c>
      <c r="D72" s="6">
        <v>159</v>
      </c>
      <c r="E72" s="16">
        <v>0.83246073298429324</v>
      </c>
      <c r="F72" s="6">
        <v>141</v>
      </c>
      <c r="G72" s="16">
        <v>0.73821989528795806</v>
      </c>
      <c r="H72" s="17">
        <v>2.9402515723270439</v>
      </c>
    </row>
    <row r="73" spans="1:8" x14ac:dyDescent="0.25">
      <c r="A73" s="51"/>
      <c r="B73" s="3" t="s">
        <v>3</v>
      </c>
      <c r="C73" s="6">
        <v>190</v>
      </c>
      <c r="D73" s="6">
        <v>166</v>
      </c>
      <c r="E73" s="16">
        <v>0.87368421052631584</v>
      </c>
      <c r="F73" s="6">
        <v>152</v>
      </c>
      <c r="G73" s="16">
        <v>0.8</v>
      </c>
      <c r="H73" s="17">
        <v>2.8759036144578314</v>
      </c>
    </row>
    <row r="74" spans="1:8" x14ac:dyDescent="0.25">
      <c r="A74" s="51"/>
      <c r="B74" s="3" t="s">
        <v>4</v>
      </c>
      <c r="C74" s="6">
        <v>262</v>
      </c>
      <c r="D74" s="6">
        <v>217</v>
      </c>
      <c r="E74" s="16">
        <v>0.8282442748091603</v>
      </c>
      <c r="F74" s="6">
        <v>196</v>
      </c>
      <c r="G74" s="16">
        <v>0.74809160305343514</v>
      </c>
      <c r="H74" s="17">
        <v>3.1308755760368663</v>
      </c>
    </row>
    <row r="75" spans="1:8" x14ac:dyDescent="0.25">
      <c r="A75" s="51"/>
      <c r="B75" s="3" t="s">
        <v>5</v>
      </c>
      <c r="C75" s="6">
        <v>278</v>
      </c>
      <c r="D75" s="6">
        <v>245</v>
      </c>
      <c r="E75" s="16">
        <v>0.88129496402877694</v>
      </c>
      <c r="F75" s="6">
        <v>221</v>
      </c>
      <c r="G75" s="16">
        <v>0.79496402877697847</v>
      </c>
      <c r="H75" s="17">
        <v>2.869387755102041</v>
      </c>
    </row>
    <row r="76" spans="1:8" ht="30" x14ac:dyDescent="0.25">
      <c r="A76" s="42"/>
      <c r="B76" s="2" t="s">
        <v>37</v>
      </c>
      <c r="C76" s="11" t="s">
        <v>86</v>
      </c>
      <c r="D76" s="11" t="s">
        <v>87</v>
      </c>
      <c r="E76" s="12" t="s">
        <v>88</v>
      </c>
      <c r="F76" s="11" t="s">
        <v>89</v>
      </c>
      <c r="G76" s="12" t="s">
        <v>38</v>
      </c>
      <c r="H76" s="13" t="s">
        <v>90</v>
      </c>
    </row>
    <row r="77" spans="1:8" x14ac:dyDescent="0.25">
      <c r="A77" s="52" t="s">
        <v>53</v>
      </c>
      <c r="B77" s="3" t="s">
        <v>1</v>
      </c>
      <c r="C77" s="6">
        <v>1</v>
      </c>
      <c r="D77" s="6">
        <v>1</v>
      </c>
      <c r="E77" s="16">
        <v>1</v>
      </c>
      <c r="F77" s="6">
        <v>1</v>
      </c>
      <c r="G77" s="16">
        <v>1</v>
      </c>
      <c r="H77" s="17">
        <v>4</v>
      </c>
    </row>
    <row r="78" spans="1:8" x14ac:dyDescent="0.25">
      <c r="A78" s="52"/>
      <c r="B78" s="3" t="s">
        <v>2</v>
      </c>
      <c r="C78" s="6" t="s">
        <v>14</v>
      </c>
      <c r="D78" s="6" t="s">
        <v>14</v>
      </c>
      <c r="E78" s="16" t="s">
        <v>14</v>
      </c>
      <c r="F78" s="6" t="s">
        <v>14</v>
      </c>
      <c r="G78" s="16" t="s">
        <v>14</v>
      </c>
      <c r="H78" s="17" t="s">
        <v>14</v>
      </c>
    </row>
    <row r="79" spans="1:8" x14ac:dyDescent="0.25">
      <c r="A79" s="52"/>
      <c r="B79" s="3" t="s">
        <v>3</v>
      </c>
      <c r="C79" s="6" t="s">
        <v>14</v>
      </c>
      <c r="D79" s="6" t="s">
        <v>14</v>
      </c>
      <c r="E79" s="16" t="s">
        <v>14</v>
      </c>
      <c r="F79" s="6" t="s">
        <v>14</v>
      </c>
      <c r="G79" s="16" t="s">
        <v>14</v>
      </c>
      <c r="H79" s="17" t="s">
        <v>14</v>
      </c>
    </row>
    <row r="80" spans="1:8" x14ac:dyDescent="0.25">
      <c r="A80" s="52"/>
      <c r="B80" s="3" t="s">
        <v>4</v>
      </c>
      <c r="C80" s="6" t="s">
        <v>14</v>
      </c>
      <c r="D80" s="6" t="s">
        <v>14</v>
      </c>
      <c r="E80" s="16" t="s">
        <v>14</v>
      </c>
      <c r="F80" s="6" t="s">
        <v>14</v>
      </c>
      <c r="G80" s="16" t="s">
        <v>14</v>
      </c>
      <c r="H80" s="17" t="s">
        <v>14</v>
      </c>
    </row>
    <row r="81" spans="1:8" x14ac:dyDescent="0.25">
      <c r="A81" s="52"/>
      <c r="B81" s="3" t="s">
        <v>5</v>
      </c>
      <c r="C81" s="6" t="s">
        <v>14</v>
      </c>
      <c r="D81" s="6" t="s">
        <v>14</v>
      </c>
      <c r="E81" s="16" t="s">
        <v>14</v>
      </c>
      <c r="F81" s="6" t="s">
        <v>14</v>
      </c>
      <c r="G81" s="16" t="s">
        <v>14</v>
      </c>
      <c r="H81" s="17" t="s">
        <v>14</v>
      </c>
    </row>
    <row r="82" spans="1:8" ht="30" x14ac:dyDescent="0.25">
      <c r="A82" s="42"/>
      <c r="B82" s="2" t="s">
        <v>37</v>
      </c>
      <c r="C82" s="11" t="s">
        <v>86</v>
      </c>
      <c r="D82" s="11" t="s">
        <v>87</v>
      </c>
      <c r="E82" s="12" t="s">
        <v>88</v>
      </c>
      <c r="F82" s="11" t="s">
        <v>89</v>
      </c>
      <c r="G82" s="12" t="s">
        <v>38</v>
      </c>
      <c r="H82" s="13" t="s">
        <v>90</v>
      </c>
    </row>
    <row r="83" spans="1:8" x14ac:dyDescent="0.25">
      <c r="A83" s="51" t="s">
        <v>54</v>
      </c>
      <c r="B83" s="3" t="s">
        <v>1</v>
      </c>
      <c r="C83" s="6">
        <v>36</v>
      </c>
      <c r="D83" s="6">
        <v>32</v>
      </c>
      <c r="E83" s="16">
        <v>0.88888888888888884</v>
      </c>
      <c r="F83" s="6">
        <v>22</v>
      </c>
      <c r="G83" s="16">
        <v>0.61111111111111116</v>
      </c>
      <c r="H83" s="17">
        <v>2.3562499999999997</v>
      </c>
    </row>
    <row r="84" spans="1:8" x14ac:dyDescent="0.25">
      <c r="A84" s="51"/>
      <c r="B84" s="3" t="s">
        <v>2</v>
      </c>
      <c r="C84" s="6" t="s">
        <v>14</v>
      </c>
      <c r="D84" s="6" t="s">
        <v>14</v>
      </c>
      <c r="E84" s="16" t="s">
        <v>14</v>
      </c>
      <c r="F84" s="6" t="s">
        <v>14</v>
      </c>
      <c r="G84" s="16" t="s">
        <v>14</v>
      </c>
      <c r="H84" s="17" t="s">
        <v>14</v>
      </c>
    </row>
    <row r="85" spans="1:8" x14ac:dyDescent="0.25">
      <c r="A85" s="51"/>
      <c r="B85" s="3" t="s">
        <v>3</v>
      </c>
      <c r="C85" s="6">
        <v>16</v>
      </c>
      <c r="D85" s="6">
        <v>15</v>
      </c>
      <c r="E85" s="16">
        <v>0.9375</v>
      </c>
      <c r="F85" s="6">
        <v>10</v>
      </c>
      <c r="G85" s="16">
        <v>0.625</v>
      </c>
      <c r="H85" s="17">
        <v>2.3133333333333335</v>
      </c>
    </row>
    <row r="86" spans="1:8" x14ac:dyDescent="0.25">
      <c r="A86" s="51"/>
      <c r="B86" s="3" t="s">
        <v>4</v>
      </c>
      <c r="C86" s="6" t="s">
        <v>14</v>
      </c>
      <c r="D86" s="6" t="s">
        <v>14</v>
      </c>
      <c r="E86" s="16" t="s">
        <v>14</v>
      </c>
      <c r="F86" s="6" t="s">
        <v>14</v>
      </c>
      <c r="G86" s="16" t="s">
        <v>14</v>
      </c>
      <c r="H86" s="17" t="s">
        <v>14</v>
      </c>
    </row>
    <row r="87" spans="1:8" x14ac:dyDescent="0.25">
      <c r="A87" s="51"/>
      <c r="B87" s="3" t="s">
        <v>5</v>
      </c>
      <c r="C87" s="6" t="s">
        <v>14</v>
      </c>
      <c r="D87" s="6" t="s">
        <v>14</v>
      </c>
      <c r="E87" s="16" t="s">
        <v>14</v>
      </c>
      <c r="F87" s="6" t="s">
        <v>14</v>
      </c>
      <c r="G87" s="16" t="s">
        <v>14</v>
      </c>
      <c r="H87" s="17" t="s">
        <v>14</v>
      </c>
    </row>
    <row r="88" spans="1:8" ht="30" x14ac:dyDescent="0.25">
      <c r="A88" s="42"/>
      <c r="B88" s="2" t="s">
        <v>37</v>
      </c>
      <c r="C88" s="11" t="s">
        <v>86</v>
      </c>
      <c r="D88" s="11" t="s">
        <v>87</v>
      </c>
      <c r="E88" s="12" t="s">
        <v>88</v>
      </c>
      <c r="F88" s="11" t="s">
        <v>89</v>
      </c>
      <c r="G88" s="12" t="s">
        <v>38</v>
      </c>
      <c r="H88" s="13" t="s">
        <v>90</v>
      </c>
    </row>
    <row r="89" spans="1:8" x14ac:dyDescent="0.25">
      <c r="A89" s="51" t="s">
        <v>55</v>
      </c>
      <c r="B89" s="3" t="s">
        <v>1</v>
      </c>
      <c r="C89" s="6" t="s">
        <v>14</v>
      </c>
      <c r="D89" s="6" t="s">
        <v>14</v>
      </c>
      <c r="E89" s="16" t="s">
        <v>14</v>
      </c>
      <c r="F89" s="6" t="s">
        <v>14</v>
      </c>
      <c r="G89" s="16" t="s">
        <v>14</v>
      </c>
      <c r="H89" s="17" t="s">
        <v>14</v>
      </c>
    </row>
    <row r="90" spans="1:8" x14ac:dyDescent="0.25">
      <c r="A90" s="51"/>
      <c r="B90" s="3" t="s">
        <v>2</v>
      </c>
      <c r="C90" s="6" t="s">
        <v>14</v>
      </c>
      <c r="D90" s="6" t="s">
        <v>14</v>
      </c>
      <c r="E90" s="16" t="s">
        <v>14</v>
      </c>
      <c r="F90" s="6" t="s">
        <v>14</v>
      </c>
      <c r="G90" s="16" t="s">
        <v>14</v>
      </c>
      <c r="H90" s="17" t="s">
        <v>14</v>
      </c>
    </row>
    <row r="91" spans="1:8" x14ac:dyDescent="0.25">
      <c r="A91" s="51"/>
      <c r="B91" s="3" t="s">
        <v>3</v>
      </c>
      <c r="C91" s="6">
        <v>20</v>
      </c>
      <c r="D91" s="6">
        <v>17</v>
      </c>
      <c r="E91" s="16">
        <v>0.85</v>
      </c>
      <c r="F91" s="6">
        <v>13</v>
      </c>
      <c r="G91" s="16">
        <v>0.65</v>
      </c>
      <c r="H91" s="17">
        <v>2.6470588235294117</v>
      </c>
    </row>
    <row r="92" spans="1:8" x14ac:dyDescent="0.25">
      <c r="A92" s="51"/>
      <c r="B92" s="3" t="s">
        <v>4</v>
      </c>
      <c r="C92" s="6" t="s">
        <v>14</v>
      </c>
      <c r="D92" s="6" t="s">
        <v>14</v>
      </c>
      <c r="E92" s="16" t="s">
        <v>14</v>
      </c>
      <c r="F92" s="6" t="s">
        <v>14</v>
      </c>
      <c r="G92" s="16" t="s">
        <v>14</v>
      </c>
      <c r="H92" s="17" t="s">
        <v>14</v>
      </c>
    </row>
    <row r="93" spans="1:8" x14ac:dyDescent="0.25">
      <c r="A93" s="51"/>
      <c r="B93" s="3" t="s">
        <v>5</v>
      </c>
      <c r="C93" s="6" t="s">
        <v>14</v>
      </c>
      <c r="D93" s="6" t="s">
        <v>14</v>
      </c>
      <c r="E93" s="16" t="s">
        <v>14</v>
      </c>
      <c r="F93" s="6" t="s">
        <v>14</v>
      </c>
      <c r="G93" s="16" t="s">
        <v>14</v>
      </c>
      <c r="H93" s="17" t="s">
        <v>14</v>
      </c>
    </row>
    <row r="94" spans="1:8" ht="30" x14ac:dyDescent="0.25">
      <c r="A94" s="35" t="s">
        <v>39</v>
      </c>
      <c r="B94" s="2" t="s">
        <v>37</v>
      </c>
      <c r="C94" s="11" t="s">
        <v>86</v>
      </c>
      <c r="D94" s="11" t="s">
        <v>87</v>
      </c>
      <c r="E94" s="12" t="s">
        <v>88</v>
      </c>
      <c r="F94" s="11" t="s">
        <v>89</v>
      </c>
      <c r="G94" s="12" t="s">
        <v>38</v>
      </c>
      <c r="H94" s="13" t="s">
        <v>90</v>
      </c>
    </row>
    <row r="95" spans="1:8" x14ac:dyDescent="0.25">
      <c r="A95" s="51" t="s">
        <v>56</v>
      </c>
      <c r="B95" s="3" t="s">
        <v>1</v>
      </c>
      <c r="C95" s="6">
        <v>15</v>
      </c>
      <c r="D95" s="6">
        <v>14</v>
      </c>
      <c r="E95" s="16">
        <v>0.93333333333333335</v>
      </c>
      <c r="F95" s="6">
        <v>14</v>
      </c>
      <c r="G95" s="16">
        <v>0.93333333333333335</v>
      </c>
      <c r="H95" s="17">
        <v>3.4285714285714284</v>
      </c>
    </row>
    <row r="96" spans="1:8" x14ac:dyDescent="0.25">
      <c r="A96" s="51"/>
      <c r="B96" s="3" t="s">
        <v>2</v>
      </c>
      <c r="C96" s="6" t="s">
        <v>14</v>
      </c>
      <c r="D96" s="6" t="s">
        <v>14</v>
      </c>
      <c r="E96" s="16" t="s">
        <v>14</v>
      </c>
      <c r="F96" s="6" t="s">
        <v>14</v>
      </c>
      <c r="G96" s="16" t="s">
        <v>14</v>
      </c>
      <c r="H96" s="17" t="s">
        <v>14</v>
      </c>
    </row>
    <row r="97" spans="1:8" x14ac:dyDescent="0.25">
      <c r="A97" s="51"/>
      <c r="B97" s="3" t="s">
        <v>3</v>
      </c>
      <c r="C97" s="6">
        <v>14</v>
      </c>
      <c r="D97" s="6">
        <v>12</v>
      </c>
      <c r="E97" s="16">
        <v>0.8571428571428571</v>
      </c>
      <c r="F97" s="6">
        <v>12</v>
      </c>
      <c r="G97" s="16">
        <v>0.8571428571428571</v>
      </c>
      <c r="H97" s="17">
        <v>3.5249999999999999</v>
      </c>
    </row>
    <row r="98" spans="1:8" x14ac:dyDescent="0.25">
      <c r="A98" s="51"/>
      <c r="B98" s="3" t="s">
        <v>4</v>
      </c>
      <c r="C98" s="6" t="s">
        <v>14</v>
      </c>
      <c r="D98" s="6" t="s">
        <v>14</v>
      </c>
      <c r="E98" s="16" t="s">
        <v>14</v>
      </c>
      <c r="F98" s="6" t="s">
        <v>14</v>
      </c>
      <c r="G98" s="16" t="s">
        <v>14</v>
      </c>
      <c r="H98" s="17" t="s">
        <v>14</v>
      </c>
    </row>
    <row r="99" spans="1:8" x14ac:dyDescent="0.25">
      <c r="A99" s="51"/>
      <c r="B99" s="3" t="s">
        <v>5</v>
      </c>
      <c r="C99" s="6">
        <v>21</v>
      </c>
      <c r="D99" s="6">
        <v>19</v>
      </c>
      <c r="E99" s="16">
        <v>0.90476190476190477</v>
      </c>
      <c r="F99" s="6">
        <v>17</v>
      </c>
      <c r="G99" s="16">
        <v>0.80952380952380953</v>
      </c>
      <c r="H99" s="17">
        <v>3.0842105263157897</v>
      </c>
    </row>
    <row r="100" spans="1:8" ht="30" x14ac:dyDescent="0.25">
      <c r="A100" s="42"/>
      <c r="B100" s="2" t="s">
        <v>37</v>
      </c>
      <c r="C100" s="11" t="s">
        <v>86</v>
      </c>
      <c r="D100" s="11" t="s">
        <v>87</v>
      </c>
      <c r="E100" s="12" t="s">
        <v>88</v>
      </c>
      <c r="F100" s="11" t="s">
        <v>89</v>
      </c>
      <c r="G100" s="12" t="s">
        <v>38</v>
      </c>
      <c r="H100" s="13" t="s">
        <v>90</v>
      </c>
    </row>
    <row r="101" spans="1:8" x14ac:dyDescent="0.25">
      <c r="A101" s="51" t="s">
        <v>57</v>
      </c>
      <c r="B101" s="3" t="s">
        <v>1</v>
      </c>
      <c r="C101" s="6" t="s">
        <v>14</v>
      </c>
      <c r="D101" s="6" t="s">
        <v>14</v>
      </c>
      <c r="E101" s="16" t="s">
        <v>14</v>
      </c>
      <c r="F101" s="6" t="s">
        <v>14</v>
      </c>
      <c r="G101" s="16" t="s">
        <v>14</v>
      </c>
      <c r="H101" s="17" t="s">
        <v>14</v>
      </c>
    </row>
    <row r="102" spans="1:8" x14ac:dyDescent="0.25">
      <c r="A102" s="51"/>
      <c r="B102" s="3" t="s">
        <v>2</v>
      </c>
      <c r="C102" s="6">
        <v>22</v>
      </c>
      <c r="D102" s="6">
        <v>21</v>
      </c>
      <c r="E102" s="16">
        <v>0.95454545454545459</v>
      </c>
      <c r="F102" s="6">
        <v>19</v>
      </c>
      <c r="G102" s="16">
        <v>0.86363636363636365</v>
      </c>
      <c r="H102" s="17">
        <v>3.3761904761904757</v>
      </c>
    </row>
    <row r="103" spans="1:8" x14ac:dyDescent="0.25">
      <c r="A103" s="51"/>
      <c r="B103" s="3" t="s">
        <v>3</v>
      </c>
      <c r="C103" s="6" t="s">
        <v>14</v>
      </c>
      <c r="D103" s="6" t="s">
        <v>14</v>
      </c>
      <c r="E103" s="16" t="s">
        <v>14</v>
      </c>
      <c r="F103" s="6" t="s">
        <v>14</v>
      </c>
      <c r="G103" s="16" t="s">
        <v>14</v>
      </c>
      <c r="H103" s="17" t="s">
        <v>14</v>
      </c>
    </row>
    <row r="104" spans="1:8" x14ac:dyDescent="0.25">
      <c r="A104" s="51"/>
      <c r="B104" s="3" t="s">
        <v>4</v>
      </c>
      <c r="C104" s="6">
        <v>15</v>
      </c>
      <c r="D104" s="6">
        <v>10</v>
      </c>
      <c r="E104" s="16">
        <v>0.66666666666666663</v>
      </c>
      <c r="F104" s="6">
        <v>10</v>
      </c>
      <c r="G104" s="16">
        <v>0.66666666666666663</v>
      </c>
      <c r="H104" s="17">
        <v>3.13</v>
      </c>
    </row>
    <row r="105" spans="1:8" x14ac:dyDescent="0.25">
      <c r="A105" s="51"/>
      <c r="B105" s="3" t="s">
        <v>5</v>
      </c>
      <c r="C105" s="6" t="s">
        <v>14</v>
      </c>
      <c r="D105" s="6" t="s">
        <v>14</v>
      </c>
      <c r="E105" s="16" t="s">
        <v>14</v>
      </c>
      <c r="F105" s="6" t="s">
        <v>14</v>
      </c>
      <c r="G105" s="16" t="s">
        <v>14</v>
      </c>
      <c r="H105" s="17" t="s">
        <v>14</v>
      </c>
    </row>
    <row r="106" spans="1:8" ht="30" x14ac:dyDescent="0.25">
      <c r="A106" s="42"/>
      <c r="B106" s="2" t="s">
        <v>37</v>
      </c>
      <c r="C106" s="11" t="s">
        <v>86</v>
      </c>
      <c r="D106" s="11" t="s">
        <v>87</v>
      </c>
      <c r="E106" s="12" t="s">
        <v>88</v>
      </c>
      <c r="F106" s="11" t="s">
        <v>89</v>
      </c>
      <c r="G106" s="12" t="s">
        <v>38</v>
      </c>
      <c r="H106" s="13" t="s">
        <v>90</v>
      </c>
    </row>
    <row r="107" spans="1:8" x14ac:dyDescent="0.25">
      <c r="A107" s="51" t="s">
        <v>58</v>
      </c>
      <c r="B107" s="3" t="s">
        <v>1</v>
      </c>
      <c r="C107" s="6" t="s">
        <v>14</v>
      </c>
      <c r="D107" s="6" t="s">
        <v>14</v>
      </c>
      <c r="E107" s="16" t="s">
        <v>14</v>
      </c>
      <c r="F107" s="6" t="s">
        <v>14</v>
      </c>
      <c r="G107" s="16" t="s">
        <v>14</v>
      </c>
      <c r="H107" s="17" t="s">
        <v>14</v>
      </c>
    </row>
    <row r="108" spans="1:8" x14ac:dyDescent="0.25">
      <c r="A108" s="51"/>
      <c r="B108" s="3" t="s">
        <v>2</v>
      </c>
      <c r="C108" s="6">
        <v>14</v>
      </c>
      <c r="D108" s="6">
        <v>11</v>
      </c>
      <c r="E108" s="16">
        <v>0.7857142857142857</v>
      </c>
      <c r="F108" s="6">
        <v>10</v>
      </c>
      <c r="G108" s="16">
        <v>0.7142857142857143</v>
      </c>
      <c r="H108" s="17">
        <v>2.6363636363636362</v>
      </c>
    </row>
    <row r="109" spans="1:8" x14ac:dyDescent="0.25">
      <c r="A109" s="51"/>
      <c r="B109" s="3" t="s">
        <v>3</v>
      </c>
      <c r="C109" s="6" t="s">
        <v>14</v>
      </c>
      <c r="D109" s="6" t="s">
        <v>14</v>
      </c>
      <c r="E109" s="16" t="s">
        <v>14</v>
      </c>
      <c r="F109" s="6" t="s">
        <v>14</v>
      </c>
      <c r="G109" s="16" t="s">
        <v>14</v>
      </c>
      <c r="H109" s="17" t="s">
        <v>14</v>
      </c>
    </row>
    <row r="110" spans="1:8" x14ac:dyDescent="0.25">
      <c r="A110" s="51"/>
      <c r="B110" s="3" t="s">
        <v>4</v>
      </c>
      <c r="C110" s="3" t="s">
        <v>14</v>
      </c>
      <c r="D110" s="3" t="s">
        <v>14</v>
      </c>
      <c r="E110" s="16" t="s">
        <v>14</v>
      </c>
      <c r="F110" s="3" t="s">
        <v>14</v>
      </c>
      <c r="G110" s="16" t="s">
        <v>14</v>
      </c>
      <c r="H110" s="17" t="s">
        <v>14</v>
      </c>
    </row>
    <row r="111" spans="1:8" x14ac:dyDescent="0.25">
      <c r="A111" s="51"/>
      <c r="B111" s="3" t="s">
        <v>5</v>
      </c>
      <c r="C111" s="6" t="s">
        <v>14</v>
      </c>
      <c r="D111" s="6" t="s">
        <v>14</v>
      </c>
      <c r="E111" s="16" t="s">
        <v>14</v>
      </c>
      <c r="F111" s="6" t="s">
        <v>14</v>
      </c>
      <c r="G111" s="16" t="s">
        <v>14</v>
      </c>
      <c r="H111" s="17" t="s">
        <v>14</v>
      </c>
    </row>
  </sheetData>
  <mergeCells count="19">
    <mergeCell ref="A65:A69"/>
    <mergeCell ref="A1:H2"/>
    <mergeCell ref="A4:A8"/>
    <mergeCell ref="A11:A15"/>
    <mergeCell ref="A17:A21"/>
    <mergeCell ref="A23:A27"/>
    <mergeCell ref="A29:A33"/>
    <mergeCell ref="A35:A39"/>
    <mergeCell ref="A41:A45"/>
    <mergeCell ref="A47:A51"/>
    <mergeCell ref="A53:A57"/>
    <mergeCell ref="A59:A63"/>
    <mergeCell ref="A107:A111"/>
    <mergeCell ref="A71:A75"/>
    <mergeCell ref="A77:A81"/>
    <mergeCell ref="A83:A87"/>
    <mergeCell ref="A89:A93"/>
    <mergeCell ref="A95:A99"/>
    <mergeCell ref="A101:A105"/>
  </mergeCells>
  <printOptions horizontalCentered="1"/>
  <pageMargins left="0.7" right="0.7" top="0.75" bottom="0.75" header="0.3" footer="0.3"/>
  <pageSetup scale="90" fitToHeight="0" orientation="landscape" r:id="rId1"/>
  <headerFooter>
    <oddHeader>&amp;CCuyamaca College Program Review 2017-2018</oddHeader>
    <oddFooter>&amp;CInstitutional Effectiveness, Success, and Equity Office (September 2017)</oddFooter>
  </headerFooter>
  <rowBreaks count="2" manualBreakCount="2">
    <brk id="63" max="16383" man="1"/>
    <brk id="9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sqref="A1:A1048576"/>
    </sheetView>
  </sheetViews>
  <sheetFormatPr defaultRowHeight="15" x14ac:dyDescent="0.25"/>
  <cols>
    <col min="1" max="1" width="16.28515625" style="40" customWidth="1"/>
    <col min="2" max="4" width="13.7109375" style="10" customWidth="1"/>
    <col min="5" max="5" width="13.7109375" style="18" customWidth="1"/>
    <col min="6" max="6" width="13.7109375" style="10" customWidth="1"/>
    <col min="7" max="7" width="13.7109375" style="18" customWidth="1"/>
    <col min="8" max="8" width="13.7109375" style="19" customWidth="1"/>
  </cols>
  <sheetData>
    <row r="1" spans="1:8" ht="30" x14ac:dyDescent="0.25">
      <c r="A1" s="35" t="s">
        <v>85</v>
      </c>
      <c r="B1" s="2" t="s">
        <v>37</v>
      </c>
      <c r="C1" s="11" t="s">
        <v>86</v>
      </c>
      <c r="D1" s="11" t="s">
        <v>87</v>
      </c>
      <c r="E1" s="12" t="s">
        <v>88</v>
      </c>
      <c r="F1" s="11" t="s">
        <v>89</v>
      </c>
      <c r="G1" s="12" t="s">
        <v>38</v>
      </c>
      <c r="H1" s="13" t="s">
        <v>90</v>
      </c>
    </row>
    <row r="2" spans="1:8" x14ac:dyDescent="0.25">
      <c r="A2" s="51" t="s">
        <v>59</v>
      </c>
      <c r="B2" s="3" t="s">
        <v>1</v>
      </c>
      <c r="C2" s="6">
        <v>1781</v>
      </c>
      <c r="D2" s="6">
        <v>1595</v>
      </c>
      <c r="E2" s="16">
        <v>0.89556428972487367</v>
      </c>
      <c r="F2" s="6">
        <v>1341</v>
      </c>
      <c r="G2" s="20">
        <v>0.75294778214486247</v>
      </c>
      <c r="H2" s="21">
        <v>2.7628827483196416</v>
      </c>
    </row>
    <row r="3" spans="1:8" x14ac:dyDescent="0.25">
      <c r="A3" s="51"/>
      <c r="B3" s="3" t="s">
        <v>2</v>
      </c>
      <c r="C3" s="6">
        <v>1953</v>
      </c>
      <c r="D3" s="6">
        <v>1798</v>
      </c>
      <c r="E3" s="16">
        <v>0.92063492063492058</v>
      </c>
      <c r="F3" s="6">
        <v>1524</v>
      </c>
      <c r="G3" s="20">
        <v>0.7803379416282642</v>
      </c>
      <c r="H3" s="21">
        <v>2.6906027219701878</v>
      </c>
    </row>
    <row r="4" spans="1:8" x14ac:dyDescent="0.25">
      <c r="A4" s="51"/>
      <c r="B4" s="3" t="s">
        <v>3</v>
      </c>
      <c r="C4" s="6">
        <v>1794</v>
      </c>
      <c r="D4" s="6">
        <v>1588</v>
      </c>
      <c r="E4" s="16">
        <v>0.88517279821627648</v>
      </c>
      <c r="F4" s="6">
        <v>1305</v>
      </c>
      <c r="G4" s="20">
        <v>0.72742474916387956</v>
      </c>
      <c r="H4" s="21">
        <v>2.6207126948775055</v>
      </c>
    </row>
    <row r="5" spans="1:8" x14ac:dyDescent="0.25">
      <c r="A5" s="51"/>
      <c r="B5" s="3" t="s">
        <v>4</v>
      </c>
      <c r="C5" s="6">
        <v>1482</v>
      </c>
      <c r="D5" s="6">
        <v>1301</v>
      </c>
      <c r="E5" s="16">
        <v>0.87786774628879893</v>
      </c>
      <c r="F5" s="6">
        <v>1133</v>
      </c>
      <c r="G5" s="20">
        <v>0.7645074224021593</v>
      </c>
      <c r="H5" s="21">
        <v>2.7824165915238956</v>
      </c>
    </row>
    <row r="6" spans="1:8" x14ac:dyDescent="0.25">
      <c r="A6" s="51"/>
      <c r="B6" s="3" t="s">
        <v>5</v>
      </c>
      <c r="C6" s="6">
        <v>1356</v>
      </c>
      <c r="D6" s="6">
        <v>1211</v>
      </c>
      <c r="E6" s="16">
        <v>0.89306784660766958</v>
      </c>
      <c r="F6" s="6">
        <v>1017</v>
      </c>
      <c r="G6" s="20">
        <v>0.75</v>
      </c>
      <c r="H6" s="21">
        <v>2.7010235414534285</v>
      </c>
    </row>
    <row r="7" spans="1:8" x14ac:dyDescent="0.25">
      <c r="A7" s="51" t="s">
        <v>60</v>
      </c>
      <c r="B7" s="3" t="s">
        <v>1</v>
      </c>
      <c r="C7" s="22">
        <v>98</v>
      </c>
      <c r="D7" s="22">
        <v>80</v>
      </c>
      <c r="E7" s="23">
        <v>0.81632653061224492</v>
      </c>
      <c r="F7" s="22">
        <v>63</v>
      </c>
      <c r="G7" s="24">
        <v>0.6428571428571429</v>
      </c>
      <c r="H7" s="25">
        <v>2.7341772151898733</v>
      </c>
    </row>
    <row r="8" spans="1:8" x14ac:dyDescent="0.25">
      <c r="A8" s="51"/>
      <c r="B8" s="3" t="s">
        <v>2</v>
      </c>
      <c r="C8" s="22">
        <v>90</v>
      </c>
      <c r="D8" s="22">
        <v>65</v>
      </c>
      <c r="E8" s="23">
        <v>0.72222222222222221</v>
      </c>
      <c r="F8" s="22">
        <v>54</v>
      </c>
      <c r="G8" s="24">
        <v>0.6</v>
      </c>
      <c r="H8" s="25">
        <v>2.9384615384615387</v>
      </c>
    </row>
    <row r="9" spans="1:8" x14ac:dyDescent="0.25">
      <c r="A9" s="51"/>
      <c r="B9" s="3" t="s">
        <v>3</v>
      </c>
      <c r="C9" s="22">
        <v>154</v>
      </c>
      <c r="D9" s="22">
        <v>126.00000000000001</v>
      </c>
      <c r="E9" s="23">
        <v>0.81818181818181823</v>
      </c>
      <c r="F9" s="22">
        <v>107</v>
      </c>
      <c r="G9" s="24">
        <v>0.69480519480519476</v>
      </c>
      <c r="H9" s="25">
        <v>2.661290322580645</v>
      </c>
    </row>
    <row r="10" spans="1:8" x14ac:dyDescent="0.25">
      <c r="A10" s="51"/>
      <c r="B10" s="3" t="s">
        <v>4</v>
      </c>
      <c r="C10" s="22">
        <v>274</v>
      </c>
      <c r="D10" s="22">
        <v>206</v>
      </c>
      <c r="E10" s="23">
        <v>0.75182481751824815</v>
      </c>
      <c r="F10" s="22">
        <v>171</v>
      </c>
      <c r="G10" s="24">
        <v>0.62408759124087587</v>
      </c>
      <c r="H10" s="25">
        <v>2.7580487804878047</v>
      </c>
    </row>
    <row r="11" spans="1:8" x14ac:dyDescent="0.25">
      <c r="A11" s="51"/>
      <c r="B11" s="3" t="s">
        <v>5</v>
      </c>
      <c r="C11" s="22">
        <v>288</v>
      </c>
      <c r="D11" s="22">
        <v>234</v>
      </c>
      <c r="E11" s="23">
        <v>0.8125</v>
      </c>
      <c r="F11" s="22">
        <v>199</v>
      </c>
      <c r="G11" s="24">
        <v>0.69097222222222221</v>
      </c>
      <c r="H11" s="25">
        <v>2.7566523605150217</v>
      </c>
    </row>
    <row r="12" spans="1:8" x14ac:dyDescent="0.25">
      <c r="A12" s="52" t="s">
        <v>61</v>
      </c>
      <c r="B12" s="3" t="s">
        <v>1</v>
      </c>
      <c r="C12" s="22">
        <v>104</v>
      </c>
      <c r="D12" s="22">
        <v>91</v>
      </c>
      <c r="E12" s="23">
        <v>0.875</v>
      </c>
      <c r="F12" s="22">
        <v>78</v>
      </c>
      <c r="G12" s="24">
        <v>0.75</v>
      </c>
      <c r="H12" s="25">
        <v>2.5909090909090908</v>
      </c>
    </row>
    <row r="13" spans="1:8" x14ac:dyDescent="0.25">
      <c r="A13" s="52"/>
      <c r="B13" s="3" t="s">
        <v>2</v>
      </c>
      <c r="C13" s="22">
        <v>102</v>
      </c>
      <c r="D13" s="22">
        <v>73</v>
      </c>
      <c r="E13" s="23">
        <v>0.71568627450980393</v>
      </c>
      <c r="F13" s="22">
        <v>59</v>
      </c>
      <c r="G13" s="24">
        <v>0.57843137254901966</v>
      </c>
      <c r="H13" s="25">
        <v>2.5123287671232877</v>
      </c>
    </row>
    <row r="14" spans="1:8" x14ac:dyDescent="0.25">
      <c r="A14" s="52"/>
      <c r="B14" s="3" t="s">
        <v>3</v>
      </c>
      <c r="C14" s="22">
        <v>65</v>
      </c>
      <c r="D14" s="22">
        <v>55</v>
      </c>
      <c r="E14" s="23">
        <v>0.84615384615384615</v>
      </c>
      <c r="F14" s="22">
        <v>42</v>
      </c>
      <c r="G14" s="24">
        <v>0.64615384615384619</v>
      </c>
      <c r="H14" s="25">
        <v>2.3818181818181818</v>
      </c>
    </row>
    <row r="15" spans="1:8" x14ac:dyDescent="0.25">
      <c r="A15" s="52"/>
      <c r="B15" s="3" t="s">
        <v>4</v>
      </c>
      <c r="C15" s="22">
        <v>72</v>
      </c>
      <c r="D15" s="22">
        <v>54</v>
      </c>
      <c r="E15" s="23">
        <v>0.75</v>
      </c>
      <c r="F15" s="22">
        <v>30</v>
      </c>
      <c r="G15" s="24">
        <v>0.41666666666666669</v>
      </c>
      <c r="H15" s="25">
        <v>1.6592592592592592</v>
      </c>
    </row>
    <row r="16" spans="1:8" x14ac:dyDescent="0.25">
      <c r="A16" s="52"/>
      <c r="B16" s="3" t="s">
        <v>5</v>
      </c>
      <c r="C16" s="22">
        <v>165</v>
      </c>
      <c r="D16" s="22">
        <v>113</v>
      </c>
      <c r="E16" s="23">
        <v>0.68484848484848482</v>
      </c>
      <c r="F16" s="22">
        <v>85</v>
      </c>
      <c r="G16" s="24">
        <v>0.51515151515151514</v>
      </c>
      <c r="H16" s="25">
        <v>2.4249999999999998</v>
      </c>
    </row>
  </sheetData>
  <mergeCells count="3">
    <mergeCell ref="A2:A6"/>
    <mergeCell ref="A7:A11"/>
    <mergeCell ref="A12:A16"/>
  </mergeCells>
  <printOptions horizontalCentered="1"/>
  <pageMargins left="0.7" right="0.7" top="0.75" bottom="0.75" header="0.3" footer="0.3"/>
  <pageSetup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sqref="A1:A1048576"/>
    </sheetView>
  </sheetViews>
  <sheetFormatPr defaultRowHeight="15" x14ac:dyDescent="0.25"/>
  <cols>
    <col min="1" max="1" width="14" style="40" customWidth="1"/>
    <col min="2" max="8" width="14" style="10" customWidth="1"/>
  </cols>
  <sheetData>
    <row r="1" spans="1:8" ht="30" x14ac:dyDescent="0.25">
      <c r="A1" s="35" t="s">
        <v>0</v>
      </c>
      <c r="B1" s="2" t="s">
        <v>37</v>
      </c>
      <c r="C1" s="11" t="s">
        <v>86</v>
      </c>
      <c r="D1" s="11" t="s">
        <v>87</v>
      </c>
      <c r="E1" s="12" t="s">
        <v>88</v>
      </c>
      <c r="F1" s="11" t="s">
        <v>89</v>
      </c>
      <c r="G1" s="12" t="s">
        <v>38</v>
      </c>
      <c r="H1" s="13" t="s">
        <v>90</v>
      </c>
    </row>
    <row r="2" spans="1:8" x14ac:dyDescent="0.25">
      <c r="A2" s="51" t="s">
        <v>7</v>
      </c>
      <c r="B2" s="3" t="s">
        <v>1</v>
      </c>
      <c r="C2" s="6">
        <v>1072</v>
      </c>
      <c r="D2" s="6">
        <v>961</v>
      </c>
      <c r="E2" s="16">
        <v>0.89645522388059706</v>
      </c>
      <c r="F2" s="6">
        <v>831</v>
      </c>
      <c r="G2" s="16">
        <v>0.77518656716417911</v>
      </c>
      <c r="H2" s="17">
        <v>2.8739024390243904</v>
      </c>
    </row>
    <row r="3" spans="1:8" x14ac:dyDescent="0.25">
      <c r="A3" s="51"/>
      <c r="B3" s="3" t="s">
        <v>2</v>
      </c>
      <c r="C3" s="6">
        <v>1115</v>
      </c>
      <c r="D3" s="6">
        <v>1014</v>
      </c>
      <c r="E3" s="16">
        <v>0.90941704035874438</v>
      </c>
      <c r="F3" s="6">
        <v>886</v>
      </c>
      <c r="G3" s="16">
        <v>0.79461883408071754</v>
      </c>
      <c r="H3" s="17">
        <v>2.8322109988776654</v>
      </c>
    </row>
    <row r="4" spans="1:8" x14ac:dyDescent="0.25">
      <c r="A4" s="51"/>
      <c r="B4" s="3" t="s">
        <v>3</v>
      </c>
      <c r="C4" s="6">
        <v>1082</v>
      </c>
      <c r="D4" s="6">
        <v>955</v>
      </c>
      <c r="E4" s="16">
        <v>0.88262476894639552</v>
      </c>
      <c r="F4" s="6">
        <v>799</v>
      </c>
      <c r="G4" s="16">
        <v>0.73844731977818856</v>
      </c>
      <c r="H4" s="17">
        <v>2.7396226415094342</v>
      </c>
    </row>
    <row r="5" spans="1:8" x14ac:dyDescent="0.25">
      <c r="A5" s="51"/>
      <c r="B5" s="3" t="s">
        <v>4</v>
      </c>
      <c r="C5" s="6">
        <v>984</v>
      </c>
      <c r="D5" s="6">
        <v>841</v>
      </c>
      <c r="E5" s="16">
        <v>0.85467479674796742</v>
      </c>
      <c r="F5" s="6">
        <v>738</v>
      </c>
      <c r="G5" s="16">
        <v>0.75</v>
      </c>
      <c r="H5" s="17">
        <v>2.860805369127517</v>
      </c>
    </row>
    <row r="6" spans="1:8" x14ac:dyDescent="0.25">
      <c r="A6" s="51"/>
      <c r="B6" s="3" t="s">
        <v>5</v>
      </c>
      <c r="C6" s="6">
        <v>972</v>
      </c>
      <c r="D6" s="6">
        <v>838</v>
      </c>
      <c r="E6" s="16">
        <v>0.86213991769547327</v>
      </c>
      <c r="F6" s="6">
        <v>715</v>
      </c>
      <c r="G6" s="16">
        <v>0.73559670781893005</v>
      </c>
      <c r="H6" s="17">
        <v>2.8077669902912619</v>
      </c>
    </row>
    <row r="7" spans="1:8" x14ac:dyDescent="0.25">
      <c r="A7" s="51" t="s">
        <v>8</v>
      </c>
      <c r="B7" s="3" t="s">
        <v>1</v>
      </c>
      <c r="C7" s="6">
        <v>893</v>
      </c>
      <c r="D7" s="6">
        <v>787</v>
      </c>
      <c r="E7" s="16">
        <v>0.88129899216125418</v>
      </c>
      <c r="F7" s="6">
        <v>637</v>
      </c>
      <c r="G7" s="16">
        <v>0.71332586786114227</v>
      </c>
      <c r="H7" s="17">
        <v>2.5973293768545993</v>
      </c>
    </row>
    <row r="8" spans="1:8" x14ac:dyDescent="0.25">
      <c r="A8" s="51"/>
      <c r="B8" s="3" t="s">
        <v>2</v>
      </c>
      <c r="C8" s="6">
        <v>1019</v>
      </c>
      <c r="D8" s="6">
        <v>914</v>
      </c>
      <c r="E8" s="16">
        <v>0.89695780176643769</v>
      </c>
      <c r="F8" s="6">
        <v>745</v>
      </c>
      <c r="G8" s="16">
        <v>0.73110893032384694</v>
      </c>
      <c r="H8" s="17">
        <v>2.5329923273657289</v>
      </c>
    </row>
    <row r="9" spans="1:8" x14ac:dyDescent="0.25">
      <c r="A9" s="51"/>
      <c r="B9" s="3" t="s">
        <v>3</v>
      </c>
      <c r="C9" s="6">
        <v>918</v>
      </c>
      <c r="D9" s="6">
        <v>801</v>
      </c>
      <c r="E9" s="16">
        <v>0.87254901960784315</v>
      </c>
      <c r="F9" s="6">
        <v>644</v>
      </c>
      <c r="G9" s="16">
        <v>0.70152505446623092</v>
      </c>
      <c r="H9" s="17">
        <v>2.4552552552552553</v>
      </c>
    </row>
    <row r="10" spans="1:8" x14ac:dyDescent="0.25">
      <c r="A10" s="51"/>
      <c r="B10" s="3" t="s">
        <v>4</v>
      </c>
      <c r="C10" s="6">
        <v>826</v>
      </c>
      <c r="D10" s="6">
        <v>705</v>
      </c>
      <c r="E10" s="16">
        <v>0.85351089588377727</v>
      </c>
      <c r="F10" s="6">
        <v>581</v>
      </c>
      <c r="G10" s="16">
        <v>0.70338983050847459</v>
      </c>
      <c r="H10" s="17">
        <v>2.5765573770491801</v>
      </c>
    </row>
    <row r="11" spans="1:8" x14ac:dyDescent="0.25">
      <c r="A11" s="51"/>
      <c r="B11" s="3" t="s">
        <v>5</v>
      </c>
      <c r="C11" s="6">
        <v>802</v>
      </c>
      <c r="D11" s="6">
        <v>687</v>
      </c>
      <c r="E11" s="16">
        <v>0.85660847880299251</v>
      </c>
      <c r="F11" s="6">
        <v>561</v>
      </c>
      <c r="G11" s="16">
        <v>0.69950124688279303</v>
      </c>
      <c r="H11" s="17">
        <v>2.5463541666666667</v>
      </c>
    </row>
    <row r="12" spans="1:8" ht="30" x14ac:dyDescent="0.25">
      <c r="A12" s="35" t="s">
        <v>62</v>
      </c>
      <c r="B12" s="2" t="s">
        <v>37</v>
      </c>
      <c r="C12" s="11" t="s">
        <v>86</v>
      </c>
      <c r="D12" s="11" t="s">
        <v>87</v>
      </c>
      <c r="E12" s="12" t="s">
        <v>88</v>
      </c>
      <c r="F12" s="11" t="s">
        <v>89</v>
      </c>
      <c r="G12" s="12" t="s">
        <v>38</v>
      </c>
      <c r="H12" s="13" t="s">
        <v>90</v>
      </c>
    </row>
    <row r="13" spans="1:8" x14ac:dyDescent="0.25">
      <c r="A13" s="57" t="s">
        <v>63</v>
      </c>
      <c r="B13" s="3" t="s">
        <v>1</v>
      </c>
      <c r="C13" s="6">
        <v>135</v>
      </c>
      <c r="D13" s="6">
        <v>120</v>
      </c>
      <c r="E13" s="16">
        <v>0.88888888888888884</v>
      </c>
      <c r="F13" s="6">
        <v>82</v>
      </c>
      <c r="G13" s="16">
        <v>0.6074074074074074</v>
      </c>
      <c r="H13" s="17">
        <v>2.2514851485148513</v>
      </c>
    </row>
    <row r="14" spans="1:8" x14ac:dyDescent="0.25">
      <c r="A14" s="58"/>
      <c r="B14" s="3" t="s">
        <v>2</v>
      </c>
      <c r="C14" s="6">
        <v>138</v>
      </c>
      <c r="D14" s="6">
        <v>108</v>
      </c>
      <c r="E14" s="16">
        <v>0.78260869565217395</v>
      </c>
      <c r="F14" s="6">
        <v>91</v>
      </c>
      <c r="G14" s="16">
        <v>0.65942028985507251</v>
      </c>
      <c r="H14" s="17">
        <v>2.4775280898876404</v>
      </c>
    </row>
    <row r="15" spans="1:8" x14ac:dyDescent="0.25">
      <c r="A15" s="58"/>
      <c r="B15" s="3" t="s">
        <v>3</v>
      </c>
      <c r="C15" s="6">
        <v>124</v>
      </c>
      <c r="D15" s="6">
        <v>104</v>
      </c>
      <c r="E15" s="16">
        <v>0.83870967741935487</v>
      </c>
      <c r="F15" s="6">
        <v>79</v>
      </c>
      <c r="G15" s="16">
        <v>0.63709677419354838</v>
      </c>
      <c r="H15" s="17">
        <v>2.358974358974359</v>
      </c>
    </row>
    <row r="16" spans="1:8" x14ac:dyDescent="0.25">
      <c r="A16" s="58"/>
      <c r="B16" s="3" t="s">
        <v>4</v>
      </c>
      <c r="C16" s="6">
        <v>106</v>
      </c>
      <c r="D16" s="6">
        <v>88</v>
      </c>
      <c r="E16" s="16">
        <v>0.83018867924528306</v>
      </c>
      <c r="F16" s="6">
        <v>73</v>
      </c>
      <c r="G16" s="16">
        <v>0.68867924528301883</v>
      </c>
      <c r="H16" s="17">
        <v>2.4212499999999997</v>
      </c>
    </row>
    <row r="17" spans="1:8" x14ac:dyDescent="0.25">
      <c r="A17" s="59"/>
      <c r="B17" s="3" t="s">
        <v>5</v>
      </c>
      <c r="C17" s="6">
        <v>139</v>
      </c>
      <c r="D17" s="6">
        <v>109</v>
      </c>
      <c r="E17" s="16">
        <v>0.78417266187050361</v>
      </c>
      <c r="F17" s="6">
        <v>81</v>
      </c>
      <c r="G17" s="16">
        <v>0.58273381294964033</v>
      </c>
      <c r="H17" s="17">
        <v>2.3989010989010988</v>
      </c>
    </row>
    <row r="18" spans="1:8" x14ac:dyDescent="0.25">
      <c r="A18" s="52" t="s">
        <v>64</v>
      </c>
      <c r="B18" s="3" t="s">
        <v>1</v>
      </c>
      <c r="C18" s="26">
        <v>9</v>
      </c>
      <c r="D18" s="26">
        <v>5</v>
      </c>
      <c r="E18" s="16">
        <v>0.55555555555555558</v>
      </c>
      <c r="F18" s="26">
        <v>4</v>
      </c>
      <c r="G18" s="16">
        <v>0.44444444444444442</v>
      </c>
      <c r="H18" s="27">
        <v>2.2333333333333334</v>
      </c>
    </row>
    <row r="19" spans="1:8" x14ac:dyDescent="0.25">
      <c r="A19" s="52"/>
      <c r="B19" s="3" t="s">
        <v>2</v>
      </c>
      <c r="C19" s="6">
        <v>8</v>
      </c>
      <c r="D19" s="6">
        <v>6</v>
      </c>
      <c r="E19" s="16">
        <v>0.75</v>
      </c>
      <c r="F19" s="6">
        <v>5</v>
      </c>
      <c r="G19" s="16">
        <v>0.625</v>
      </c>
      <c r="H19" s="17">
        <v>1.9833333333333332</v>
      </c>
    </row>
    <row r="20" spans="1:8" x14ac:dyDescent="0.25">
      <c r="A20" s="52"/>
      <c r="B20" s="3" t="s">
        <v>3</v>
      </c>
      <c r="C20" s="26">
        <v>11</v>
      </c>
      <c r="D20" s="26">
        <v>10</v>
      </c>
      <c r="E20" s="16">
        <v>0.90909090909090906</v>
      </c>
      <c r="F20" s="26">
        <v>9</v>
      </c>
      <c r="G20" s="16">
        <v>0.81818181818181823</v>
      </c>
      <c r="H20" s="27">
        <v>3.1</v>
      </c>
    </row>
    <row r="21" spans="1:8" x14ac:dyDescent="0.25">
      <c r="A21" s="52"/>
      <c r="B21" s="3" t="s">
        <v>4</v>
      </c>
      <c r="C21" s="6">
        <v>4</v>
      </c>
      <c r="D21" s="6">
        <v>2</v>
      </c>
      <c r="E21" s="16">
        <v>0.5</v>
      </c>
      <c r="F21" s="6">
        <v>1</v>
      </c>
      <c r="G21" s="16">
        <v>0.25</v>
      </c>
      <c r="H21" s="17">
        <v>1.1499999999999999</v>
      </c>
    </row>
    <row r="22" spans="1:8" x14ac:dyDescent="0.25">
      <c r="A22" s="52"/>
      <c r="B22" s="3" t="s">
        <v>5</v>
      </c>
      <c r="C22" s="6">
        <v>4</v>
      </c>
      <c r="D22" s="6">
        <v>4</v>
      </c>
      <c r="E22" s="16">
        <v>1</v>
      </c>
      <c r="F22" s="6">
        <v>3</v>
      </c>
      <c r="G22" s="16">
        <v>0.75</v>
      </c>
      <c r="H22" s="17">
        <v>3</v>
      </c>
    </row>
    <row r="23" spans="1:8" x14ac:dyDescent="0.25">
      <c r="A23" s="51" t="s">
        <v>15</v>
      </c>
      <c r="B23" s="3" t="s">
        <v>1</v>
      </c>
      <c r="C23" s="6">
        <v>48</v>
      </c>
      <c r="D23" s="6">
        <v>46</v>
      </c>
      <c r="E23" s="16">
        <v>0.95833333333333337</v>
      </c>
      <c r="F23" s="6">
        <v>42</v>
      </c>
      <c r="G23" s="16">
        <v>0.875</v>
      </c>
      <c r="H23" s="17">
        <v>3.0294117647058831</v>
      </c>
    </row>
    <row r="24" spans="1:8" x14ac:dyDescent="0.25">
      <c r="A24" s="51"/>
      <c r="B24" s="3" t="s">
        <v>2</v>
      </c>
      <c r="C24" s="6">
        <v>55</v>
      </c>
      <c r="D24" s="6">
        <v>48</v>
      </c>
      <c r="E24" s="16">
        <v>0.87272727272727268</v>
      </c>
      <c r="F24" s="6">
        <v>44</v>
      </c>
      <c r="G24" s="16">
        <v>0.8</v>
      </c>
      <c r="H24" s="17">
        <v>3.0027777777777778</v>
      </c>
    </row>
    <row r="25" spans="1:8" x14ac:dyDescent="0.25">
      <c r="A25" s="51"/>
      <c r="B25" s="3" t="s">
        <v>3</v>
      </c>
      <c r="C25" s="26">
        <v>46</v>
      </c>
      <c r="D25" s="26">
        <v>42</v>
      </c>
      <c r="E25" s="16">
        <v>0.91304347826086951</v>
      </c>
      <c r="F25" s="26">
        <v>37</v>
      </c>
      <c r="G25" s="16">
        <v>0.80434782608695654</v>
      </c>
      <c r="H25" s="27">
        <v>2.8419354838709676</v>
      </c>
    </row>
    <row r="26" spans="1:8" x14ac:dyDescent="0.25">
      <c r="A26" s="51"/>
      <c r="B26" s="3" t="s">
        <v>4</v>
      </c>
      <c r="C26" s="6">
        <v>47</v>
      </c>
      <c r="D26" s="6">
        <v>40</v>
      </c>
      <c r="E26" s="16">
        <v>0.85106382978723405</v>
      </c>
      <c r="F26" s="6">
        <v>36</v>
      </c>
      <c r="G26" s="16">
        <v>0.76595744680851063</v>
      </c>
      <c r="H26" s="17">
        <v>2.9785714285714286</v>
      </c>
    </row>
    <row r="27" spans="1:8" x14ac:dyDescent="0.25">
      <c r="A27" s="51"/>
      <c r="B27" s="3" t="s">
        <v>5</v>
      </c>
      <c r="C27" s="6">
        <v>47</v>
      </c>
      <c r="D27" s="6">
        <v>44</v>
      </c>
      <c r="E27" s="16">
        <v>0.93617021276595747</v>
      </c>
      <c r="F27" s="6">
        <v>39</v>
      </c>
      <c r="G27" s="16">
        <v>0.82978723404255317</v>
      </c>
      <c r="H27" s="17">
        <v>2.9837837837837839</v>
      </c>
    </row>
    <row r="28" spans="1:8" x14ac:dyDescent="0.25">
      <c r="A28" s="51" t="s">
        <v>16</v>
      </c>
      <c r="B28" s="3" t="s">
        <v>1</v>
      </c>
      <c r="C28" s="6">
        <v>36</v>
      </c>
      <c r="D28" s="6">
        <v>31</v>
      </c>
      <c r="E28" s="16">
        <v>0.86111111111111116</v>
      </c>
      <c r="F28" s="6">
        <v>30</v>
      </c>
      <c r="G28" s="16">
        <v>0.83333333333333337</v>
      </c>
      <c r="H28" s="17">
        <v>3.18</v>
      </c>
    </row>
    <row r="29" spans="1:8" x14ac:dyDescent="0.25">
      <c r="A29" s="51"/>
      <c r="B29" s="3" t="s">
        <v>2</v>
      </c>
      <c r="C29" s="6">
        <v>54</v>
      </c>
      <c r="D29" s="6">
        <v>48</v>
      </c>
      <c r="E29" s="16">
        <v>0.88888888888888884</v>
      </c>
      <c r="F29" s="6">
        <v>41</v>
      </c>
      <c r="G29" s="16">
        <v>0.7592592592592593</v>
      </c>
      <c r="H29" s="17">
        <v>2.688372093023256</v>
      </c>
    </row>
    <row r="30" spans="1:8" x14ac:dyDescent="0.25">
      <c r="A30" s="51"/>
      <c r="B30" s="3" t="s">
        <v>3</v>
      </c>
      <c r="C30" s="6">
        <v>51</v>
      </c>
      <c r="D30" s="6">
        <v>48</v>
      </c>
      <c r="E30" s="16">
        <v>0.94117647058823528</v>
      </c>
      <c r="F30" s="6">
        <v>40</v>
      </c>
      <c r="G30" s="16">
        <v>0.78431372549019607</v>
      </c>
      <c r="H30" s="17">
        <v>2.7837209302325583</v>
      </c>
    </row>
    <row r="31" spans="1:8" x14ac:dyDescent="0.25">
      <c r="A31" s="51"/>
      <c r="B31" s="3" t="s">
        <v>4</v>
      </c>
      <c r="C31" s="6">
        <v>43</v>
      </c>
      <c r="D31" s="6">
        <v>32</v>
      </c>
      <c r="E31" s="16">
        <v>0.7441860465116279</v>
      </c>
      <c r="F31" s="6">
        <v>26</v>
      </c>
      <c r="G31" s="16">
        <v>0.60465116279069764</v>
      </c>
      <c r="H31" s="17">
        <v>2.6586206896551721</v>
      </c>
    </row>
    <row r="32" spans="1:8" x14ac:dyDescent="0.25">
      <c r="A32" s="51"/>
      <c r="B32" s="3" t="s">
        <v>5</v>
      </c>
      <c r="C32" s="6">
        <v>38</v>
      </c>
      <c r="D32" s="6">
        <v>34</v>
      </c>
      <c r="E32" s="16">
        <v>0.89473684210526316</v>
      </c>
      <c r="F32" s="6">
        <v>29</v>
      </c>
      <c r="G32" s="16">
        <v>0.76315789473684215</v>
      </c>
      <c r="H32" s="17">
        <v>2.7666666666666666</v>
      </c>
    </row>
    <row r="33" spans="1:8" x14ac:dyDescent="0.25">
      <c r="A33" s="51" t="s">
        <v>17</v>
      </c>
      <c r="B33" s="3" t="s">
        <v>1</v>
      </c>
      <c r="C33" s="6">
        <v>776</v>
      </c>
      <c r="D33" s="6">
        <v>686</v>
      </c>
      <c r="E33" s="16">
        <v>0.884020618556701</v>
      </c>
      <c r="F33" s="6">
        <v>563</v>
      </c>
      <c r="G33" s="16">
        <v>0.72551546391752575</v>
      </c>
      <c r="H33" s="17">
        <v>2.6657894736842107</v>
      </c>
    </row>
    <row r="34" spans="1:8" x14ac:dyDescent="0.25">
      <c r="A34" s="51"/>
      <c r="B34" s="3" t="s">
        <v>2</v>
      </c>
      <c r="C34" s="6">
        <v>949</v>
      </c>
      <c r="D34" s="6">
        <v>869</v>
      </c>
      <c r="E34" s="16">
        <v>0.91570073761854587</v>
      </c>
      <c r="F34" s="6">
        <v>692</v>
      </c>
      <c r="G34" s="16">
        <v>0.72918861959957848</v>
      </c>
      <c r="H34" s="17">
        <v>2.507510431154381</v>
      </c>
    </row>
    <row r="35" spans="1:8" x14ac:dyDescent="0.25">
      <c r="A35" s="51"/>
      <c r="B35" s="3" t="s">
        <v>3</v>
      </c>
      <c r="C35" s="6">
        <v>897</v>
      </c>
      <c r="D35" s="6">
        <v>775</v>
      </c>
      <c r="E35" s="16">
        <v>0.86399108138238578</v>
      </c>
      <c r="F35" s="6">
        <v>610</v>
      </c>
      <c r="G35" s="16">
        <v>0.6800445930880713</v>
      </c>
      <c r="H35" s="17">
        <v>2.4594674556213016</v>
      </c>
    </row>
    <row r="36" spans="1:8" x14ac:dyDescent="0.25">
      <c r="A36" s="51"/>
      <c r="B36" s="3" t="s">
        <v>4</v>
      </c>
      <c r="C36" s="6">
        <v>775</v>
      </c>
      <c r="D36" s="6">
        <v>653</v>
      </c>
      <c r="E36" s="16">
        <v>0.84258064516129028</v>
      </c>
      <c r="F36" s="6">
        <v>561</v>
      </c>
      <c r="G36" s="16">
        <v>0.72387096774193549</v>
      </c>
      <c r="H36" s="17">
        <v>2.6993243243243241</v>
      </c>
    </row>
    <row r="37" spans="1:8" x14ac:dyDescent="0.25">
      <c r="A37" s="51"/>
      <c r="B37" s="3" t="s">
        <v>5</v>
      </c>
      <c r="C37" s="6">
        <v>712</v>
      </c>
      <c r="D37" s="6">
        <v>594</v>
      </c>
      <c r="E37" s="16">
        <v>0.8342696629213483</v>
      </c>
      <c r="F37" s="6">
        <v>481</v>
      </c>
      <c r="G37" s="16">
        <v>0.675561797752809</v>
      </c>
      <c r="H37" s="17">
        <v>2.552336448598131</v>
      </c>
    </row>
    <row r="38" spans="1:8" x14ac:dyDescent="0.25">
      <c r="A38" s="51" t="s">
        <v>18</v>
      </c>
      <c r="B38" s="3" t="s">
        <v>1</v>
      </c>
      <c r="C38" s="6">
        <v>14</v>
      </c>
      <c r="D38" s="6">
        <v>11</v>
      </c>
      <c r="E38" s="16">
        <v>0.7857142857142857</v>
      </c>
      <c r="F38" s="6">
        <v>11</v>
      </c>
      <c r="G38" s="16">
        <v>0.7857142857142857</v>
      </c>
      <c r="H38" s="17">
        <v>3.1375000000000006</v>
      </c>
    </row>
    <row r="39" spans="1:8" x14ac:dyDescent="0.25">
      <c r="A39" s="51"/>
      <c r="B39" s="3" t="s">
        <v>2</v>
      </c>
      <c r="C39" s="6">
        <v>14</v>
      </c>
      <c r="D39" s="6">
        <v>14</v>
      </c>
      <c r="E39" s="16">
        <v>1</v>
      </c>
      <c r="F39" s="6">
        <v>9</v>
      </c>
      <c r="G39" s="16">
        <v>0.6428571428571429</v>
      </c>
      <c r="H39" s="17">
        <v>1.5833333333333333</v>
      </c>
    </row>
    <row r="40" spans="1:8" x14ac:dyDescent="0.25">
      <c r="A40" s="51"/>
      <c r="B40" s="3" t="s">
        <v>3</v>
      </c>
      <c r="C40" s="6">
        <v>9</v>
      </c>
      <c r="D40" s="6">
        <v>7</v>
      </c>
      <c r="E40" s="16">
        <v>0.77777777777777779</v>
      </c>
      <c r="F40" s="6">
        <v>6</v>
      </c>
      <c r="G40" s="16">
        <v>0.66666666666666663</v>
      </c>
      <c r="H40" s="17">
        <v>2.5285714285714285</v>
      </c>
    </row>
    <row r="41" spans="1:8" x14ac:dyDescent="0.25">
      <c r="A41" s="51"/>
      <c r="B41" s="3" t="s">
        <v>4</v>
      </c>
      <c r="C41" s="6">
        <v>6</v>
      </c>
      <c r="D41" s="6">
        <v>2</v>
      </c>
      <c r="E41" s="16">
        <v>0.33333333333333331</v>
      </c>
      <c r="F41" s="6">
        <v>2</v>
      </c>
      <c r="G41" s="16">
        <v>0.33333333333333331</v>
      </c>
      <c r="H41" s="17">
        <v>2</v>
      </c>
    </row>
    <row r="42" spans="1:8" x14ac:dyDescent="0.25">
      <c r="A42" s="51"/>
      <c r="B42" s="3" t="s">
        <v>5</v>
      </c>
      <c r="C42" s="6">
        <v>6</v>
      </c>
      <c r="D42" s="6">
        <v>4</v>
      </c>
      <c r="E42" s="16">
        <v>0.66666666666666663</v>
      </c>
      <c r="F42" s="6">
        <v>4</v>
      </c>
      <c r="G42" s="16">
        <v>0.66666666666666663</v>
      </c>
      <c r="H42" s="17">
        <v>3.25</v>
      </c>
    </row>
    <row r="43" spans="1:8" x14ac:dyDescent="0.25">
      <c r="A43" s="52" t="s">
        <v>65</v>
      </c>
      <c r="B43" s="3" t="s">
        <v>1</v>
      </c>
      <c r="C43" s="6">
        <v>754</v>
      </c>
      <c r="D43" s="6">
        <v>683</v>
      </c>
      <c r="E43" s="16">
        <v>0.90583554376657827</v>
      </c>
      <c r="F43" s="6">
        <v>603</v>
      </c>
      <c r="G43" s="16">
        <v>0.79973474801061006</v>
      </c>
      <c r="H43" s="17">
        <v>2.9190163934426225</v>
      </c>
    </row>
    <row r="44" spans="1:8" x14ac:dyDescent="0.25">
      <c r="A44" s="52"/>
      <c r="B44" s="3" t="s">
        <v>2</v>
      </c>
      <c r="C44" s="6">
        <v>766</v>
      </c>
      <c r="D44" s="6">
        <v>705</v>
      </c>
      <c r="E44" s="16">
        <v>0.92036553524804177</v>
      </c>
      <c r="F44" s="6">
        <v>634</v>
      </c>
      <c r="G44" s="16">
        <v>0.82767624020887731</v>
      </c>
      <c r="H44" s="17">
        <v>2.9211419753086418</v>
      </c>
    </row>
    <row r="45" spans="1:8" x14ac:dyDescent="0.25">
      <c r="A45" s="52"/>
      <c r="B45" s="3" t="s">
        <v>3</v>
      </c>
      <c r="C45" s="6">
        <v>718</v>
      </c>
      <c r="D45" s="6">
        <v>651</v>
      </c>
      <c r="E45" s="16">
        <v>0.90668523676880219</v>
      </c>
      <c r="F45" s="6">
        <v>565</v>
      </c>
      <c r="G45" s="16">
        <v>0.78690807799442897</v>
      </c>
      <c r="H45" s="17">
        <v>2.7904085257548847</v>
      </c>
    </row>
    <row r="46" spans="1:8" x14ac:dyDescent="0.25">
      <c r="A46" s="52"/>
      <c r="B46" s="3" t="s">
        <v>4</v>
      </c>
      <c r="C46" s="6">
        <v>718</v>
      </c>
      <c r="D46" s="6">
        <v>635</v>
      </c>
      <c r="E46" s="16">
        <v>0.8844011142061281</v>
      </c>
      <c r="F46" s="6">
        <v>544</v>
      </c>
      <c r="G46" s="16">
        <v>0.75766016713091922</v>
      </c>
      <c r="H46" s="17">
        <v>2.8163265306122445</v>
      </c>
    </row>
    <row r="47" spans="1:8" x14ac:dyDescent="0.25">
      <c r="A47" s="52"/>
      <c r="B47" s="3" t="s">
        <v>5</v>
      </c>
      <c r="C47" s="6">
        <v>723</v>
      </c>
      <c r="D47" s="6">
        <v>653</v>
      </c>
      <c r="E47" s="16">
        <v>0.90318118948824344</v>
      </c>
      <c r="F47" s="6">
        <v>570</v>
      </c>
      <c r="G47" s="16">
        <v>0.78838174273858919</v>
      </c>
      <c r="H47" s="17">
        <v>2.8471590909090909</v>
      </c>
    </row>
    <row r="48" spans="1:8" x14ac:dyDescent="0.25">
      <c r="A48" s="52" t="s">
        <v>66</v>
      </c>
      <c r="B48" s="3" t="s">
        <v>1</v>
      </c>
      <c r="C48" s="6">
        <v>156</v>
      </c>
      <c r="D48" s="6">
        <v>139</v>
      </c>
      <c r="E48" s="16">
        <v>0.89102564102564108</v>
      </c>
      <c r="F48" s="6">
        <v>111</v>
      </c>
      <c r="G48" s="16">
        <v>0.71153846153846156</v>
      </c>
      <c r="H48" s="17">
        <v>2.6068965517241378</v>
      </c>
    </row>
    <row r="49" spans="1:8" x14ac:dyDescent="0.25">
      <c r="A49" s="52"/>
      <c r="B49" s="3" t="s">
        <v>2</v>
      </c>
      <c r="C49" s="6">
        <v>130</v>
      </c>
      <c r="D49" s="6">
        <v>110</v>
      </c>
      <c r="E49" s="16">
        <v>0.84615384615384615</v>
      </c>
      <c r="F49" s="6">
        <v>96</v>
      </c>
      <c r="G49" s="16">
        <v>0.7384615384615385</v>
      </c>
      <c r="H49" s="17">
        <v>2.779207920792079</v>
      </c>
    </row>
    <row r="50" spans="1:8" x14ac:dyDescent="0.25">
      <c r="A50" s="52"/>
      <c r="B50" s="3" t="s">
        <v>3</v>
      </c>
      <c r="C50" s="6">
        <v>143</v>
      </c>
      <c r="D50" s="6">
        <v>120</v>
      </c>
      <c r="E50" s="16">
        <v>0.83916083916083917</v>
      </c>
      <c r="F50" s="6">
        <v>98</v>
      </c>
      <c r="G50" s="16">
        <v>0.68531468531468531</v>
      </c>
      <c r="H50" s="17">
        <v>2.7009433962264149</v>
      </c>
    </row>
    <row r="51" spans="1:8" x14ac:dyDescent="0.25">
      <c r="A51" s="52"/>
      <c r="B51" s="3" t="s">
        <v>4</v>
      </c>
      <c r="C51" s="6">
        <v>113</v>
      </c>
      <c r="D51" s="6">
        <v>95</v>
      </c>
      <c r="E51" s="16">
        <v>0.84070796460176989</v>
      </c>
      <c r="F51" s="6">
        <v>81</v>
      </c>
      <c r="G51" s="16">
        <v>0.7168141592920354</v>
      </c>
      <c r="H51" s="17">
        <v>2.8000000000000003</v>
      </c>
    </row>
    <row r="52" spans="1:8" x14ac:dyDescent="0.25">
      <c r="A52" s="52"/>
      <c r="B52" s="3" t="s">
        <v>5</v>
      </c>
      <c r="C52" s="6">
        <v>127</v>
      </c>
      <c r="D52" s="6">
        <v>105</v>
      </c>
      <c r="E52" s="16">
        <v>0.82677165354330706</v>
      </c>
      <c r="F52" s="6">
        <v>85</v>
      </c>
      <c r="G52" s="16">
        <v>0.6692913385826772</v>
      </c>
      <c r="H52" s="17">
        <v>2.6666666666666665</v>
      </c>
    </row>
    <row r="53" spans="1:8" x14ac:dyDescent="0.25">
      <c r="A53" s="52" t="s">
        <v>67</v>
      </c>
      <c r="B53" s="3" t="s">
        <v>1</v>
      </c>
      <c r="C53" s="6">
        <v>55</v>
      </c>
      <c r="D53" s="6">
        <v>45</v>
      </c>
      <c r="E53" s="16">
        <v>0.81818181818181823</v>
      </c>
      <c r="F53" s="6">
        <v>36</v>
      </c>
      <c r="G53" s="16">
        <v>0.65454545454545454</v>
      </c>
      <c r="H53" s="17">
        <v>2.546153846153846</v>
      </c>
    </row>
    <row r="54" spans="1:8" x14ac:dyDescent="0.25">
      <c r="A54" s="52"/>
      <c r="B54" s="3" t="s">
        <v>2</v>
      </c>
      <c r="C54" s="6">
        <v>31</v>
      </c>
      <c r="D54" s="6">
        <v>28</v>
      </c>
      <c r="E54" s="16">
        <v>0.90322580645161288</v>
      </c>
      <c r="F54" s="6">
        <v>25</v>
      </c>
      <c r="G54" s="16">
        <v>0.80645161290322576</v>
      </c>
      <c r="H54" s="17">
        <v>2.7555555555555555</v>
      </c>
    </row>
    <row r="55" spans="1:8" x14ac:dyDescent="0.25">
      <c r="A55" s="52"/>
      <c r="B55" s="3" t="s">
        <v>3</v>
      </c>
      <c r="C55" s="6">
        <v>14</v>
      </c>
      <c r="D55" s="6">
        <v>12</v>
      </c>
      <c r="E55" s="16">
        <v>0.8571428571428571</v>
      </c>
      <c r="F55" s="6">
        <v>10</v>
      </c>
      <c r="G55" s="16">
        <v>0.7142857142857143</v>
      </c>
      <c r="H55" s="17">
        <v>2.5583333333333331</v>
      </c>
    </row>
    <row r="56" spans="1:8" x14ac:dyDescent="0.25">
      <c r="A56" s="52"/>
      <c r="B56" s="3" t="s">
        <v>4</v>
      </c>
      <c r="C56" s="6">
        <v>16</v>
      </c>
      <c r="D56" s="6">
        <v>14</v>
      </c>
      <c r="E56" s="16">
        <v>0.875</v>
      </c>
      <c r="F56" s="6">
        <v>10</v>
      </c>
      <c r="G56" s="16">
        <v>0.625</v>
      </c>
      <c r="H56" s="17">
        <v>2.1428571428571428</v>
      </c>
    </row>
    <row r="57" spans="1:8" x14ac:dyDescent="0.25">
      <c r="A57" s="52"/>
      <c r="B57" s="3" t="s">
        <v>5</v>
      </c>
      <c r="C57" s="6">
        <v>13</v>
      </c>
      <c r="D57" s="6">
        <v>11</v>
      </c>
      <c r="E57" s="16">
        <v>0.84615384615384615</v>
      </c>
      <c r="F57" s="6">
        <v>9</v>
      </c>
      <c r="G57" s="16">
        <v>0.69230769230769229</v>
      </c>
      <c r="H57" s="17">
        <v>2.5555555555555554</v>
      </c>
    </row>
  </sheetData>
  <mergeCells count="11">
    <mergeCell ref="A28:A32"/>
    <mergeCell ref="A2:A6"/>
    <mergeCell ref="A7:A11"/>
    <mergeCell ref="A13:A17"/>
    <mergeCell ref="A18:A22"/>
    <mergeCell ref="A23:A27"/>
    <mergeCell ref="A33:A37"/>
    <mergeCell ref="A38:A42"/>
    <mergeCell ref="A43:A47"/>
    <mergeCell ref="A48:A52"/>
    <mergeCell ref="A53:A57"/>
  </mergeCells>
  <printOptions horizontalCentered="1"/>
  <pageMargins left="0.7" right="0.7" top="0.75" bottom="0.75" header="0.3" footer="0.3"/>
  <pageSetup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4" sqref="G4"/>
    </sheetView>
  </sheetViews>
  <sheetFormatPr defaultRowHeight="15" x14ac:dyDescent="0.25"/>
  <cols>
    <col min="1" max="1" width="23.28515625" customWidth="1"/>
  </cols>
  <sheetData>
    <row r="1" spans="1:7" x14ac:dyDescent="0.25">
      <c r="A1" s="60" t="s">
        <v>74</v>
      </c>
      <c r="B1" s="61"/>
      <c r="C1" s="61"/>
      <c r="D1" s="61"/>
      <c r="E1" s="61"/>
      <c r="F1" s="61"/>
    </row>
    <row r="2" spans="1:7" x14ac:dyDescent="0.25">
      <c r="A2" s="62" t="s">
        <v>92</v>
      </c>
      <c r="B2" s="47" t="s">
        <v>93</v>
      </c>
      <c r="C2" s="47"/>
      <c r="D2" s="47"/>
      <c r="E2" s="47"/>
      <c r="F2" s="47"/>
    </row>
    <row r="3" spans="1:7" x14ac:dyDescent="0.25">
      <c r="A3" s="62"/>
      <c r="B3" s="34" t="s">
        <v>69</v>
      </c>
      <c r="C3" s="34" t="s">
        <v>70</v>
      </c>
      <c r="D3" s="34" t="s">
        <v>71</v>
      </c>
      <c r="E3" s="34" t="s">
        <v>72</v>
      </c>
      <c r="F3" s="34" t="s">
        <v>73</v>
      </c>
    </row>
    <row r="4" spans="1:7" x14ac:dyDescent="0.25">
      <c r="A4" s="43" t="s">
        <v>68</v>
      </c>
      <c r="B4" s="45">
        <v>1</v>
      </c>
      <c r="C4" s="45">
        <v>1</v>
      </c>
      <c r="D4" s="45">
        <v>0</v>
      </c>
      <c r="E4" s="45">
        <v>0</v>
      </c>
      <c r="F4" s="45">
        <v>1</v>
      </c>
      <c r="G4" s="46"/>
    </row>
    <row r="5" spans="1:7" x14ac:dyDescent="0.25">
      <c r="A5" s="43" t="s">
        <v>94</v>
      </c>
      <c r="B5" s="1">
        <v>1</v>
      </c>
      <c r="C5" s="1">
        <v>1</v>
      </c>
      <c r="D5" s="1">
        <v>0</v>
      </c>
      <c r="E5" s="1">
        <v>2</v>
      </c>
      <c r="F5" s="1">
        <v>0</v>
      </c>
    </row>
  </sheetData>
  <mergeCells count="3">
    <mergeCell ref="A1:F1"/>
    <mergeCell ref="A2:A3"/>
    <mergeCell ref="B2:F2"/>
  </mergeCells>
  <printOptions horizontalCentered="1"/>
  <pageMargins left="0.7" right="0.7" top="0.75" bottom="0.75" header="0.3" footer="0.3"/>
  <pageSetup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workbookViewId="0">
      <selection sqref="A1:A1048576"/>
    </sheetView>
  </sheetViews>
  <sheetFormatPr defaultRowHeight="15" x14ac:dyDescent="0.25"/>
  <cols>
    <col min="1" max="1" width="15.42578125" style="40" customWidth="1"/>
    <col min="2" max="11" width="11.7109375" style="10" customWidth="1"/>
  </cols>
  <sheetData>
    <row r="1" spans="1:11" ht="45" x14ac:dyDescent="0.25">
      <c r="A1" s="44" t="s">
        <v>37</v>
      </c>
      <c r="B1" s="11" t="s">
        <v>75</v>
      </c>
      <c r="C1" s="11" t="s">
        <v>76</v>
      </c>
      <c r="D1" s="11" t="s">
        <v>77</v>
      </c>
      <c r="E1" s="11" t="s">
        <v>78</v>
      </c>
      <c r="F1" s="11" t="s">
        <v>79</v>
      </c>
      <c r="G1" s="11" t="s">
        <v>80</v>
      </c>
      <c r="H1" s="11" t="s">
        <v>81</v>
      </c>
      <c r="I1" s="11" t="s">
        <v>82</v>
      </c>
      <c r="J1" s="11" t="s">
        <v>83</v>
      </c>
      <c r="K1" s="11" t="s">
        <v>84</v>
      </c>
    </row>
    <row r="2" spans="1:11" x14ac:dyDescent="0.25">
      <c r="A2" s="36" t="s">
        <v>1</v>
      </c>
      <c r="B2" s="28">
        <v>58</v>
      </c>
      <c r="C2" s="29">
        <v>7586.4198839999945</v>
      </c>
      <c r="D2" s="30">
        <v>430.53288031326241</v>
      </c>
      <c r="E2" s="29">
        <v>252.88066279999984</v>
      </c>
      <c r="F2" s="29">
        <v>17.620999999999995</v>
      </c>
      <c r="G2" s="31">
        <v>11.209999999999994</v>
      </c>
      <c r="H2" s="30">
        <v>14.351096010442081</v>
      </c>
      <c r="I2" s="28">
        <v>1977</v>
      </c>
      <c r="J2" s="28">
        <v>2067</v>
      </c>
      <c r="K2" s="32">
        <v>0.95645863570391876</v>
      </c>
    </row>
    <row r="3" spans="1:11" x14ac:dyDescent="0.25">
      <c r="A3" s="36" t="s">
        <v>2</v>
      </c>
      <c r="B3" s="28">
        <v>67</v>
      </c>
      <c r="C3" s="29">
        <v>8723.0247119999949</v>
      </c>
      <c r="D3" s="30">
        <v>427.69359476355066</v>
      </c>
      <c r="E3" s="29">
        <v>290.76749039999987</v>
      </c>
      <c r="F3" s="29">
        <v>20.395499999999995</v>
      </c>
      <c r="G3" s="31">
        <v>13.879999999999995</v>
      </c>
      <c r="H3" s="30">
        <v>14.256453158785023</v>
      </c>
      <c r="I3" s="28">
        <v>2139</v>
      </c>
      <c r="J3" s="28">
        <v>2357</v>
      </c>
      <c r="K3" s="32">
        <v>0.90750954603309286</v>
      </c>
    </row>
    <row r="4" spans="1:11" x14ac:dyDescent="0.25">
      <c r="A4" s="36" t="s">
        <v>3</v>
      </c>
      <c r="B4" s="28">
        <v>65</v>
      </c>
      <c r="C4" s="29">
        <v>8120.4708599999967</v>
      </c>
      <c r="D4" s="30">
        <v>410.44609972453179</v>
      </c>
      <c r="E4" s="29">
        <v>270.6823619999999</v>
      </c>
      <c r="F4" s="29">
        <v>19.784499999999994</v>
      </c>
      <c r="G4" s="31">
        <v>13.550999999999995</v>
      </c>
      <c r="H4" s="30">
        <v>13.681536657484394</v>
      </c>
      <c r="I4" s="28">
        <v>1992</v>
      </c>
      <c r="J4" s="28">
        <v>2290</v>
      </c>
      <c r="K4" s="32">
        <v>0.86986899563318776</v>
      </c>
    </row>
    <row r="5" spans="1:11" x14ac:dyDescent="0.25">
      <c r="A5" s="36" t="s">
        <v>4</v>
      </c>
      <c r="B5" s="28">
        <v>57</v>
      </c>
      <c r="C5" s="31">
        <v>7444.6777979999997</v>
      </c>
      <c r="D5" s="33">
        <v>432.81752263015579</v>
      </c>
      <c r="E5" s="31">
        <v>248.15592660000002</v>
      </c>
      <c r="F5" s="31">
        <v>17.200500000000012</v>
      </c>
      <c r="G5" s="31">
        <v>11.467000000000013</v>
      </c>
      <c r="H5" s="33">
        <v>14.427250754338527</v>
      </c>
      <c r="I5" s="28">
        <v>1817</v>
      </c>
      <c r="J5" s="28">
        <v>2027</v>
      </c>
      <c r="K5" s="32">
        <v>0.89639861864824866</v>
      </c>
    </row>
    <row r="6" spans="1:11" x14ac:dyDescent="0.25">
      <c r="A6" s="36" t="s">
        <v>5</v>
      </c>
      <c r="B6" s="28">
        <v>58</v>
      </c>
      <c r="C6" s="29">
        <v>7219.483344000002</v>
      </c>
      <c r="D6" s="30">
        <v>418.11841034135233</v>
      </c>
      <c r="E6" s="29">
        <v>240.64944480000005</v>
      </c>
      <c r="F6" s="29">
        <v>17.266600000000018</v>
      </c>
      <c r="G6" s="31">
        <v>11.90010000000002</v>
      </c>
      <c r="H6" s="30">
        <v>13.937280344711745</v>
      </c>
      <c r="I6" s="28">
        <v>1799</v>
      </c>
      <c r="J6" s="28">
        <v>2052</v>
      </c>
      <c r="K6" s="32">
        <v>0.87670565302144254</v>
      </c>
    </row>
  </sheetData>
  <printOptions horizontalCentered="1"/>
  <pageMargins left="0.7" right="0.7" top="0.75" bottom="0.75" header="0.3" footer="0.3"/>
  <pageSetup scale="92" fitToHeight="0"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Student Characteristics</vt:lpstr>
      <vt:lpstr>Success Rates by Course</vt:lpstr>
      <vt:lpstr>Success Rates by DE</vt:lpstr>
      <vt:lpstr>Success Rates by Demographics</vt:lpstr>
      <vt:lpstr>Awards</vt:lpstr>
      <vt:lpstr>Productivity</vt:lpstr>
    </vt:vector>
  </TitlesOfParts>
  <Company>GCCCD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tns</dc:creator>
  <cp:lastModifiedBy>Windows User</cp:lastModifiedBy>
  <dcterms:created xsi:type="dcterms:W3CDTF">2017-08-30T17:42:04Z</dcterms:created>
  <dcterms:modified xsi:type="dcterms:W3CDTF">2018-01-29T17:31:55Z</dcterms:modified>
</cp:coreProperties>
</file>