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ounsel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18" i="1" l="1"/>
  <c r="L35" i="1"/>
  <c r="L31" i="1"/>
  <c r="L7" i="1"/>
  <c r="L24" i="1"/>
</calcChain>
</file>

<file path=xl/sharedStrings.xml><?xml version="1.0" encoding="utf-8"?>
<sst xmlns="http://schemas.openxmlformats.org/spreadsheetml/2006/main" count="366" uniqueCount="73">
  <si>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</si>
  <si>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</si>
  <si>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</si>
  <si>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</si>
  <si>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</si>
  <si>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</si>
  <si>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</si>
  <si>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</si>
  <si>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</si>
  <si>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</si>
  <si>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</si>
  <si>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</si>
  <si>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</si>
  <si>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</si>
  <si>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</si>
  <si>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</si>
  <si>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</si>
  <si>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</si>
  <si>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</si>
  <si>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</si>
  <si>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</si>
  <si>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</si>
  <si>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</si>
  <si>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</si>
  <si>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</si>
  <si>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</si>
  <si>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</si>
  <si>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</si>
  <si>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</si>
  <si>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</si>
  <si>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</si>
  <si>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</si>
  <si>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</si>
  <si>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</si>
  <si>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</si>
  <si>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Counseling
Student Characteristics</t>
  </si>
  <si>
    <t>Program</t>
  </si>
  <si>
    <t>Term</t>
  </si>
  <si>
    <t>Success Rate</t>
  </si>
  <si>
    <t>Course</t>
  </si>
  <si>
    <t>Counseling
Success and Retention Rates by Course</t>
  </si>
  <si>
    <t>Counseling</t>
  </si>
  <si>
    <t>COUN-101 : Introduction to College</t>
  </si>
  <si>
    <t>COUN-110 : Career Decision Making</t>
  </si>
  <si>
    <t>COUN-120 : College and Career Success</t>
  </si>
  <si>
    <t>COUN-130 : Study Skills &amp; Time Management</t>
  </si>
  <si>
    <t>COUN-140 : Self Awareness &amp; Interpersonal</t>
  </si>
  <si>
    <t>COUN-150 : Transfer Success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</si>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</sst>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" sqref="A1:A1048576"/>
    </sheetView>
  </sheetViews>
  <sheetFormatPr defaultRowHeight="15" x14ac:dyDescent="0.25"/>
  <cols>
    <col min="1" max="1" width="30" style="35" customWidth="1"/>
    <col min="2" max="12" width="8.28515625" style="10" customWidth="1"/>
  </cols>
  <sheetData>
    <row r="1" spans="1:12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x14ac:dyDescent="0.25">
      <c r="A3" s="36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3" t="s">
        <v>6</v>
      </c>
    </row>
    <row r="4" spans="1:12" x14ac:dyDescent="0.25">
      <c r="A4" s="34" t="s">
        <v>7</v>
      </c>
      <c r="B4" s="4">
        <v>293</v>
      </c>
      <c r="C4" s="5">
        <f t="shared" ref="C4:C6" si="0">B4/557</f>
        <v>0.52603231597845601</v>
      </c>
      <c r="D4" s="4">
        <v>274</v>
      </c>
      <c r="E4" s="5">
        <f t="shared" ref="E4:E6" si="1">D4/539</f>
        <v>0.50834879406307976</v>
      </c>
      <c r="F4" s="4">
        <v>295</v>
      </c>
      <c r="G4" s="5">
        <f t="shared" ref="G4:G6" si="2">F4/559</f>
        <v>0.52772808586762077</v>
      </c>
      <c r="H4" s="4">
        <v>341</v>
      </c>
      <c r="I4" s="5">
        <f t="shared" ref="I4:I6" si="3">H4/669</f>
        <v>0.50971599402092671</v>
      </c>
      <c r="J4" s="4">
        <v>356</v>
      </c>
      <c r="K4" s="5">
        <f t="shared" ref="K4:K6" si="4">J4/726</f>
        <v>0.4903581267217631</v>
      </c>
      <c r="L4" s="5">
        <f>(J4-B4)/B4</f>
        <v>0.21501706484641639</v>
      </c>
    </row>
    <row r="5" spans="1:12" x14ac:dyDescent="0.25">
      <c r="A5" s="34" t="s">
        <v>8</v>
      </c>
      <c r="B5" s="4">
        <v>261</v>
      </c>
      <c r="C5" s="5">
        <f t="shared" si="0"/>
        <v>0.46858168761220825</v>
      </c>
      <c r="D5" s="4">
        <v>262</v>
      </c>
      <c r="E5" s="5">
        <f t="shared" si="1"/>
        <v>0.48608534322820035</v>
      </c>
      <c r="F5" s="4">
        <v>259</v>
      </c>
      <c r="G5" s="5">
        <f t="shared" si="2"/>
        <v>0.46332737030411447</v>
      </c>
      <c r="H5" s="4">
        <v>320</v>
      </c>
      <c r="I5" s="5">
        <f t="shared" si="3"/>
        <v>0.47832585949177875</v>
      </c>
      <c r="J5" s="4">
        <v>350</v>
      </c>
      <c r="K5" s="5">
        <f t="shared" si="4"/>
        <v>0.48209366391184572</v>
      </c>
      <c r="L5" s="5">
        <f t="shared" ref="L5:L7" si="5">(J5-B5)/B5</f>
        <v>0.34099616858237547</v>
      </c>
    </row>
    <row r="6" spans="1:12" x14ac:dyDescent="0.25">
      <c r="A6" s="34" t="s">
        <v>9</v>
      </c>
      <c r="B6" s="4">
        <v>3</v>
      </c>
      <c r="C6" s="5">
        <f t="shared" si="0"/>
        <v>5.3859964093357273E-3</v>
      </c>
      <c r="D6" s="4">
        <v>3</v>
      </c>
      <c r="E6" s="5">
        <f t="shared" si="1"/>
        <v>5.5658627087198514E-3</v>
      </c>
      <c r="F6" s="4">
        <v>5</v>
      </c>
      <c r="G6" s="5">
        <f t="shared" si="2"/>
        <v>8.9445438282647581E-3</v>
      </c>
      <c r="H6" s="4">
        <v>8</v>
      </c>
      <c r="I6" s="5">
        <f t="shared" si="3"/>
        <v>1.195814648729447E-2</v>
      </c>
      <c r="J6" s="4">
        <v>20</v>
      </c>
      <c r="K6" s="5">
        <f t="shared" si="4"/>
        <v>2.7548209366391185E-2</v>
      </c>
      <c r="L6" s="5">
        <f t="shared" si="5"/>
        <v>5.666666666666667</v>
      </c>
    </row>
    <row r="7" spans="1:12" x14ac:dyDescent="0.25">
      <c r="A7" s="39" t="s">
        <v>10</v>
      </c>
      <c r="B7" s="4">
        <f>SUM(B4:B6)</f>
        <v>557</v>
      </c>
      <c r="C7" s="5">
        <f>B7/557</f>
        <v>1</v>
      </c>
      <c r="D7" s="4">
        <f t="shared" ref="D7:H7" si="6">SUM(D4:D6)</f>
        <v>539</v>
      </c>
      <c r="E7" s="5">
        <f>D7/539</f>
        <v>1</v>
      </c>
      <c r="F7" s="4">
        <f t="shared" si="6"/>
        <v>559</v>
      </c>
      <c r="G7" s="5">
        <f>F7/559</f>
        <v>1</v>
      </c>
      <c r="H7" s="4">
        <f t="shared" si="6"/>
        <v>669</v>
      </c>
      <c r="I7" s="5">
        <f>H7/669</f>
        <v>1</v>
      </c>
      <c r="J7" s="4">
        <f>SUM(J4:J6)</f>
        <v>726</v>
      </c>
      <c r="K7" s="5">
        <f>J7/726</f>
        <v>1</v>
      </c>
      <c r="L7" s="5">
        <f t="shared" si="5"/>
        <v>0.30341113105924594</v>
      </c>
    </row>
    <row r="8" spans="1:12" ht="30" x14ac:dyDescent="0.25">
      <c r="A8" s="36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3" t="s">
        <v>6</v>
      </c>
    </row>
    <row r="9" spans="1:12" x14ac:dyDescent="0.25">
      <c r="A9" s="34" t="s">
        <v>12</v>
      </c>
      <c r="B9" s="4">
        <v>44</v>
      </c>
      <c r="C9" s="5">
        <f>B9/557</f>
        <v>7.899461400359066E-2</v>
      </c>
      <c r="D9" s="4">
        <v>41</v>
      </c>
      <c r="E9" s="5">
        <f>D9/539</f>
        <v>7.6066790352504632E-2</v>
      </c>
      <c r="F9" s="4">
        <v>38</v>
      </c>
      <c r="G9" s="5">
        <f>F9/559</f>
        <v>6.7978533094812166E-2</v>
      </c>
      <c r="H9" s="4">
        <v>37</v>
      </c>
      <c r="I9" s="5">
        <f>H9/669</f>
        <v>5.5306427503736919E-2</v>
      </c>
      <c r="J9" s="4">
        <v>73</v>
      </c>
      <c r="K9" s="5">
        <f>J9/726</f>
        <v>0.10055096418732783</v>
      </c>
      <c r="L9" s="5">
        <f t="shared" ref="L9:L18" si="7">(J9-B9)/B9</f>
        <v>0.65909090909090906</v>
      </c>
    </row>
    <row r="10" spans="1:12" x14ac:dyDescent="0.25">
      <c r="A10" s="34" t="s">
        <v>13</v>
      </c>
      <c r="B10" s="4">
        <v>2</v>
      </c>
      <c r="C10" s="5">
        <f t="shared" ref="C10:C35" si="8">B10/557</f>
        <v>3.5906642728904849E-3</v>
      </c>
      <c r="D10" s="4">
        <v>1</v>
      </c>
      <c r="E10" s="5">
        <f t="shared" ref="E10:E35" si="9">D10/539</f>
        <v>1.8552875695732839E-3</v>
      </c>
      <c r="F10" s="4">
        <v>2</v>
      </c>
      <c r="G10" s="5">
        <f t="shared" ref="G10:G35" si="10">F10/559</f>
        <v>3.5778175313059034E-3</v>
      </c>
      <c r="H10" s="4">
        <v>1</v>
      </c>
      <c r="I10" s="5">
        <f t="shared" ref="I10:I35" si="11">H10/669</f>
        <v>1.4947683109118087E-3</v>
      </c>
      <c r="J10" s="4">
        <v>1</v>
      </c>
      <c r="K10" s="5">
        <f t="shared" ref="K10:K35" si="12">J10/726</f>
        <v>1.3774104683195593E-3</v>
      </c>
      <c r="L10" s="5">
        <f t="shared" si="7"/>
        <v>-0.5</v>
      </c>
    </row>
    <row r="11" spans="1:12" x14ac:dyDescent="0.25">
      <c r="A11" s="34" t="s">
        <v>15</v>
      </c>
      <c r="B11" s="4">
        <v>18</v>
      </c>
      <c r="C11" s="5">
        <f t="shared" si="8"/>
        <v>3.231597845601436E-2</v>
      </c>
      <c r="D11" s="4">
        <v>11</v>
      </c>
      <c r="E11" s="5">
        <f t="shared" si="9"/>
        <v>2.0408163265306121E-2</v>
      </c>
      <c r="F11" s="4">
        <v>6</v>
      </c>
      <c r="G11" s="5">
        <f t="shared" si="10"/>
        <v>1.0733452593917709E-2</v>
      </c>
      <c r="H11" s="4">
        <v>8</v>
      </c>
      <c r="I11" s="5">
        <f t="shared" si="11"/>
        <v>1.195814648729447E-2</v>
      </c>
      <c r="J11" s="4">
        <v>14</v>
      </c>
      <c r="K11" s="5">
        <f t="shared" si="12"/>
        <v>1.928374655647383E-2</v>
      </c>
      <c r="L11" s="5">
        <f t="shared" si="7"/>
        <v>-0.22222222222222221</v>
      </c>
    </row>
    <row r="12" spans="1:12" x14ac:dyDescent="0.25">
      <c r="A12" s="34" t="s">
        <v>16</v>
      </c>
      <c r="B12" s="4">
        <v>14</v>
      </c>
      <c r="C12" s="5">
        <f t="shared" si="8"/>
        <v>2.5134649910233394E-2</v>
      </c>
      <c r="D12" s="4">
        <v>7</v>
      </c>
      <c r="E12" s="5">
        <f t="shared" si="9"/>
        <v>1.2987012987012988E-2</v>
      </c>
      <c r="F12" s="4">
        <v>8</v>
      </c>
      <c r="G12" s="5">
        <f t="shared" si="10"/>
        <v>1.4311270125223614E-2</v>
      </c>
      <c r="H12" s="4">
        <v>8</v>
      </c>
      <c r="I12" s="5">
        <f t="shared" si="11"/>
        <v>1.195814648729447E-2</v>
      </c>
      <c r="J12" s="4">
        <v>20</v>
      </c>
      <c r="K12" s="5">
        <f t="shared" si="12"/>
        <v>2.7548209366391185E-2</v>
      </c>
      <c r="L12" s="5">
        <f t="shared" si="7"/>
        <v>0.42857142857142855</v>
      </c>
    </row>
    <row r="13" spans="1:12" x14ac:dyDescent="0.25">
      <c r="A13" s="34" t="s">
        <v>17</v>
      </c>
      <c r="B13" s="4">
        <v>252</v>
      </c>
      <c r="C13" s="5">
        <f t="shared" si="8"/>
        <v>0.4524236983842011</v>
      </c>
      <c r="D13" s="4">
        <v>269</v>
      </c>
      <c r="E13" s="5">
        <f t="shared" si="9"/>
        <v>0.49907235621521334</v>
      </c>
      <c r="F13" s="4">
        <v>252</v>
      </c>
      <c r="G13" s="5">
        <f t="shared" si="10"/>
        <v>0.45080500894454384</v>
      </c>
      <c r="H13" s="4">
        <v>284</v>
      </c>
      <c r="I13" s="5">
        <f t="shared" si="11"/>
        <v>0.42451420029895365</v>
      </c>
      <c r="J13" s="4">
        <v>311</v>
      </c>
      <c r="K13" s="5">
        <f t="shared" si="12"/>
        <v>0.42837465564738292</v>
      </c>
      <c r="L13" s="5">
        <f t="shared" si="7"/>
        <v>0.23412698412698413</v>
      </c>
    </row>
    <row r="14" spans="1:12" x14ac:dyDescent="0.25">
      <c r="A14" s="34" t="s">
        <v>18</v>
      </c>
      <c r="B14" s="4">
        <v>5</v>
      </c>
      <c r="C14" s="5">
        <f t="shared" si="8"/>
        <v>8.9766606822262122E-3</v>
      </c>
      <c r="D14" s="4">
        <v>5</v>
      </c>
      <c r="E14" s="5">
        <f t="shared" si="9"/>
        <v>9.2764378478664197E-3</v>
      </c>
      <c r="F14" s="4">
        <v>1</v>
      </c>
      <c r="G14" s="5">
        <f t="shared" si="10"/>
        <v>1.7889087656529517E-3</v>
      </c>
      <c r="H14" s="6" t="s">
        <v>14</v>
      </c>
      <c r="I14" s="7" t="s">
        <v>14</v>
      </c>
      <c r="J14" s="4">
        <v>5</v>
      </c>
      <c r="K14" s="5">
        <f t="shared" si="12"/>
        <v>6.8870523415977963E-3</v>
      </c>
      <c r="L14" s="5">
        <f t="shared" si="7"/>
        <v>0</v>
      </c>
    </row>
    <row r="15" spans="1:12" x14ac:dyDescent="0.25">
      <c r="A15" s="34" t="s">
        <v>19</v>
      </c>
      <c r="B15" s="4">
        <v>177</v>
      </c>
      <c r="C15" s="5">
        <f t="shared" si="8"/>
        <v>0.31777378815080792</v>
      </c>
      <c r="D15" s="4">
        <v>151</v>
      </c>
      <c r="E15" s="5">
        <f t="shared" si="9"/>
        <v>0.28014842300556586</v>
      </c>
      <c r="F15" s="4">
        <v>210</v>
      </c>
      <c r="G15" s="5">
        <f t="shared" si="10"/>
        <v>0.37567084078711988</v>
      </c>
      <c r="H15" s="4">
        <v>279</v>
      </c>
      <c r="I15" s="5">
        <f t="shared" si="11"/>
        <v>0.4170403587443946</v>
      </c>
      <c r="J15" s="4">
        <v>245</v>
      </c>
      <c r="K15" s="5">
        <f t="shared" si="12"/>
        <v>0.33746556473829203</v>
      </c>
      <c r="L15" s="5">
        <f t="shared" si="7"/>
        <v>0.38418079096045199</v>
      </c>
    </row>
    <row r="16" spans="1:12" x14ac:dyDescent="0.25">
      <c r="A16" s="34" t="s">
        <v>20</v>
      </c>
      <c r="B16" s="4">
        <v>34</v>
      </c>
      <c r="C16" s="5">
        <f t="shared" si="8"/>
        <v>6.1041292639138239E-2</v>
      </c>
      <c r="D16" s="4">
        <v>49</v>
      </c>
      <c r="E16" s="5">
        <f t="shared" si="9"/>
        <v>9.0909090909090912E-2</v>
      </c>
      <c r="F16" s="4">
        <v>36</v>
      </c>
      <c r="G16" s="5">
        <f t="shared" si="10"/>
        <v>6.4400715563506267E-2</v>
      </c>
      <c r="H16" s="4">
        <v>45</v>
      </c>
      <c r="I16" s="5">
        <f t="shared" si="11"/>
        <v>6.726457399103139E-2</v>
      </c>
      <c r="J16" s="4">
        <v>56</v>
      </c>
      <c r="K16" s="5">
        <f t="shared" si="12"/>
        <v>7.7134986225895319E-2</v>
      </c>
      <c r="L16" s="5">
        <f t="shared" si="7"/>
        <v>0.6470588235294118</v>
      </c>
    </row>
    <row r="17" spans="1:12" x14ac:dyDescent="0.25">
      <c r="A17" s="34" t="s">
        <v>21</v>
      </c>
      <c r="B17" s="4">
        <v>11</v>
      </c>
      <c r="C17" s="5">
        <f t="shared" si="8"/>
        <v>1.9748653500897665E-2</v>
      </c>
      <c r="D17" s="4">
        <v>5</v>
      </c>
      <c r="E17" s="5">
        <f t="shared" si="9"/>
        <v>9.2764378478664197E-3</v>
      </c>
      <c r="F17" s="4">
        <v>6</v>
      </c>
      <c r="G17" s="5">
        <f t="shared" si="10"/>
        <v>1.0733452593917709E-2</v>
      </c>
      <c r="H17" s="4">
        <v>7</v>
      </c>
      <c r="I17" s="5">
        <f t="shared" si="11"/>
        <v>1.0463378176382661E-2</v>
      </c>
      <c r="J17" s="4">
        <v>1</v>
      </c>
      <c r="K17" s="5">
        <f t="shared" si="12"/>
        <v>1.3774104683195593E-3</v>
      </c>
      <c r="L17" s="5">
        <f t="shared" si="7"/>
        <v>-0.90909090909090906</v>
      </c>
    </row>
    <row r="18" spans="1:12" x14ac:dyDescent="0.25">
      <c r="A18" s="40" t="s">
        <v>10</v>
      </c>
      <c r="B18" s="8">
        <f>SUM(B9:B17)</f>
        <v>557</v>
      </c>
      <c r="C18" s="5">
        <f t="shared" si="8"/>
        <v>1</v>
      </c>
      <c r="D18" s="8">
        <f t="shared" ref="D18:J18" si="13">SUM(D9:D17)</f>
        <v>539</v>
      </c>
      <c r="E18" s="5">
        <f t="shared" si="9"/>
        <v>1</v>
      </c>
      <c r="F18" s="8">
        <f t="shared" si="13"/>
        <v>559</v>
      </c>
      <c r="G18" s="5">
        <f t="shared" si="10"/>
        <v>1</v>
      </c>
      <c r="H18" s="8">
        <f t="shared" si="13"/>
        <v>669</v>
      </c>
      <c r="I18" s="5">
        <f t="shared" si="11"/>
        <v>1</v>
      </c>
      <c r="J18" s="8">
        <f t="shared" si="13"/>
        <v>726</v>
      </c>
      <c r="K18" s="5">
        <f t="shared" si="12"/>
        <v>1</v>
      </c>
      <c r="L18" s="9">
        <f t="shared" si="7"/>
        <v>0.30341113105924594</v>
      </c>
    </row>
    <row r="19" spans="1:12" ht="30" x14ac:dyDescent="0.25">
      <c r="A19" s="36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3" t="s">
        <v>6</v>
      </c>
    </row>
    <row r="20" spans="1:12" x14ac:dyDescent="0.25">
      <c r="A20" s="34" t="s">
        <v>23</v>
      </c>
      <c r="B20" s="4">
        <v>355</v>
      </c>
      <c r="C20" s="5">
        <f t="shared" si="8"/>
        <v>0.63734290843806107</v>
      </c>
      <c r="D20" s="4">
        <v>380</v>
      </c>
      <c r="E20" s="5">
        <f t="shared" si="9"/>
        <v>0.70500927643784783</v>
      </c>
      <c r="F20" s="4">
        <v>382</v>
      </c>
      <c r="G20" s="5">
        <f t="shared" si="10"/>
        <v>0.68336314847942758</v>
      </c>
      <c r="H20" s="4">
        <v>440</v>
      </c>
      <c r="I20" s="5">
        <f t="shared" si="11"/>
        <v>0.65769805680119586</v>
      </c>
      <c r="J20" s="4">
        <v>502</v>
      </c>
      <c r="K20" s="5">
        <f t="shared" si="12"/>
        <v>0.69146005509641872</v>
      </c>
      <c r="L20" s="5">
        <f t="shared" ref="L20:L24" si="14">(J20-B20)/B20</f>
        <v>0.41408450704225352</v>
      </c>
    </row>
    <row r="21" spans="1:12" x14ac:dyDescent="0.25">
      <c r="A21" s="34" t="s">
        <v>24</v>
      </c>
      <c r="B21" s="4">
        <v>102</v>
      </c>
      <c r="C21" s="5">
        <f t="shared" si="8"/>
        <v>0.18312387791741472</v>
      </c>
      <c r="D21" s="4">
        <v>113</v>
      </c>
      <c r="E21" s="5">
        <f t="shared" si="9"/>
        <v>0.20964749536178107</v>
      </c>
      <c r="F21" s="4">
        <v>105</v>
      </c>
      <c r="G21" s="5">
        <f t="shared" si="10"/>
        <v>0.18783542039355994</v>
      </c>
      <c r="H21" s="4">
        <v>144</v>
      </c>
      <c r="I21" s="5">
        <f t="shared" si="11"/>
        <v>0.21524663677130046</v>
      </c>
      <c r="J21" s="4">
        <v>118</v>
      </c>
      <c r="K21" s="5">
        <f t="shared" si="12"/>
        <v>0.16253443526170799</v>
      </c>
      <c r="L21" s="5">
        <f t="shared" si="14"/>
        <v>0.15686274509803921</v>
      </c>
    </row>
    <row r="22" spans="1:12" x14ac:dyDescent="0.25">
      <c r="A22" s="34" t="s">
        <v>25</v>
      </c>
      <c r="B22" s="4">
        <v>68</v>
      </c>
      <c r="C22" s="5">
        <f t="shared" si="8"/>
        <v>0.12208258527827648</v>
      </c>
      <c r="D22" s="4">
        <v>37</v>
      </c>
      <c r="E22" s="5">
        <f t="shared" si="9"/>
        <v>6.8645640074211506E-2</v>
      </c>
      <c r="F22" s="4">
        <v>44</v>
      </c>
      <c r="G22" s="5">
        <f t="shared" si="10"/>
        <v>7.8711985688729877E-2</v>
      </c>
      <c r="H22" s="4">
        <v>57</v>
      </c>
      <c r="I22" s="5">
        <f t="shared" si="11"/>
        <v>8.520179372197309E-2</v>
      </c>
      <c r="J22" s="4">
        <v>71</v>
      </c>
      <c r="K22" s="5">
        <f t="shared" si="12"/>
        <v>9.7796143250688708E-2</v>
      </c>
      <c r="L22" s="5">
        <f t="shared" si="14"/>
        <v>4.4117647058823532E-2</v>
      </c>
    </row>
    <row r="23" spans="1:12" x14ac:dyDescent="0.25">
      <c r="A23" s="34" t="s">
        <v>26</v>
      </c>
      <c r="B23" s="4">
        <v>32</v>
      </c>
      <c r="C23" s="5">
        <f t="shared" si="8"/>
        <v>5.7450628366247758E-2</v>
      </c>
      <c r="D23" s="4">
        <v>9</v>
      </c>
      <c r="E23" s="5">
        <f t="shared" si="9"/>
        <v>1.6697588126159554E-2</v>
      </c>
      <c r="F23" s="4">
        <v>28</v>
      </c>
      <c r="G23" s="5">
        <f t="shared" si="10"/>
        <v>5.008944543828265E-2</v>
      </c>
      <c r="H23" s="4">
        <v>28</v>
      </c>
      <c r="I23" s="5">
        <f t="shared" si="11"/>
        <v>4.1853512705530643E-2</v>
      </c>
      <c r="J23" s="4">
        <v>35</v>
      </c>
      <c r="K23" s="5">
        <f t="shared" si="12"/>
        <v>4.8209366391184574E-2</v>
      </c>
      <c r="L23" s="5">
        <f t="shared" si="14"/>
        <v>9.375E-2</v>
      </c>
    </row>
    <row r="24" spans="1:12" x14ac:dyDescent="0.25">
      <c r="A24" s="40" t="s">
        <v>10</v>
      </c>
      <c r="B24" s="8">
        <f>SUM(B20:B23)</f>
        <v>557</v>
      </c>
      <c r="C24" s="5">
        <f t="shared" si="8"/>
        <v>1</v>
      </c>
      <c r="D24" s="8">
        <f t="shared" ref="D24:J24" si="15">SUM(D20:D23)</f>
        <v>539</v>
      </c>
      <c r="E24" s="5">
        <f t="shared" si="9"/>
        <v>1</v>
      </c>
      <c r="F24" s="8">
        <f t="shared" si="15"/>
        <v>559</v>
      </c>
      <c r="G24" s="5">
        <f t="shared" si="10"/>
        <v>1</v>
      </c>
      <c r="H24" s="8">
        <f t="shared" si="15"/>
        <v>669</v>
      </c>
      <c r="I24" s="5">
        <f t="shared" si="11"/>
        <v>1</v>
      </c>
      <c r="J24" s="8">
        <f t="shared" si="15"/>
        <v>726</v>
      </c>
      <c r="K24" s="5">
        <f t="shared" si="12"/>
        <v>1</v>
      </c>
      <c r="L24" s="9">
        <f t="shared" si="14"/>
        <v>0.30341113105924594</v>
      </c>
    </row>
    <row r="25" spans="1:12" ht="30" x14ac:dyDescent="0.25">
      <c r="A25" s="41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3" t="s">
        <v>6</v>
      </c>
    </row>
    <row r="26" spans="1:12" x14ac:dyDescent="0.25">
      <c r="A26" s="34" t="s">
        <v>28</v>
      </c>
      <c r="B26" s="4">
        <v>295</v>
      </c>
      <c r="C26" s="5">
        <f t="shared" si="8"/>
        <v>0.52962298025134646</v>
      </c>
      <c r="D26" s="4">
        <v>322</v>
      </c>
      <c r="E26" s="5">
        <f t="shared" si="9"/>
        <v>0.59740259740259738</v>
      </c>
      <c r="F26" s="4">
        <v>338</v>
      </c>
      <c r="G26" s="5">
        <f t="shared" si="10"/>
        <v>0.60465116279069764</v>
      </c>
      <c r="H26" s="4">
        <v>425</v>
      </c>
      <c r="I26" s="5">
        <f t="shared" si="11"/>
        <v>0.63527653213751867</v>
      </c>
      <c r="J26" s="4">
        <v>432</v>
      </c>
      <c r="K26" s="5">
        <f t="shared" si="12"/>
        <v>0.5950413223140496</v>
      </c>
      <c r="L26" s="5">
        <f t="shared" ref="L26:L31" si="16">(J26-B26)/B26</f>
        <v>0.46440677966101696</v>
      </c>
    </row>
    <row r="27" spans="1:12" x14ac:dyDescent="0.25">
      <c r="A27" s="34" t="s">
        <v>29</v>
      </c>
      <c r="B27" s="4">
        <v>97</v>
      </c>
      <c r="C27" s="5">
        <f t="shared" si="8"/>
        <v>0.1741472172351885</v>
      </c>
      <c r="D27" s="4">
        <v>106</v>
      </c>
      <c r="E27" s="5">
        <f t="shared" si="9"/>
        <v>0.19666048237476808</v>
      </c>
      <c r="F27" s="4">
        <v>96</v>
      </c>
      <c r="G27" s="5">
        <f t="shared" si="10"/>
        <v>0.17173524150268335</v>
      </c>
      <c r="H27" s="4">
        <v>121</v>
      </c>
      <c r="I27" s="5">
        <f t="shared" si="11"/>
        <v>0.18086696562032886</v>
      </c>
      <c r="J27" s="4">
        <v>113</v>
      </c>
      <c r="K27" s="5">
        <f t="shared" si="12"/>
        <v>0.15564738292011018</v>
      </c>
      <c r="L27" s="5">
        <f t="shared" si="16"/>
        <v>0.16494845360824742</v>
      </c>
    </row>
    <row r="28" spans="1:12" x14ac:dyDescent="0.25">
      <c r="A28" s="34" t="s">
        <v>30</v>
      </c>
      <c r="B28" s="4">
        <v>68</v>
      </c>
      <c r="C28" s="5">
        <f t="shared" si="8"/>
        <v>0.12208258527827648</v>
      </c>
      <c r="D28" s="4">
        <v>45</v>
      </c>
      <c r="E28" s="5">
        <f t="shared" si="9"/>
        <v>8.3487940630797772E-2</v>
      </c>
      <c r="F28" s="4">
        <v>68</v>
      </c>
      <c r="G28" s="5">
        <f t="shared" si="10"/>
        <v>0.12164579606440072</v>
      </c>
      <c r="H28" s="4">
        <v>64</v>
      </c>
      <c r="I28" s="5">
        <f t="shared" si="11"/>
        <v>9.5665171898355758E-2</v>
      </c>
      <c r="J28" s="4">
        <v>69</v>
      </c>
      <c r="K28" s="5">
        <f t="shared" si="12"/>
        <v>9.5041322314049589E-2</v>
      </c>
      <c r="L28" s="5">
        <f t="shared" si="16"/>
        <v>1.4705882352941176E-2</v>
      </c>
    </row>
    <row r="29" spans="1:12" x14ac:dyDescent="0.25">
      <c r="A29" s="34" t="s">
        <v>31</v>
      </c>
      <c r="B29" s="4">
        <v>10</v>
      </c>
      <c r="C29" s="5">
        <f t="shared" si="8"/>
        <v>1.7953321364452424E-2</v>
      </c>
      <c r="D29" s="4">
        <v>5</v>
      </c>
      <c r="E29" s="5">
        <f t="shared" si="9"/>
        <v>9.2764378478664197E-3</v>
      </c>
      <c r="F29" s="4">
        <v>10</v>
      </c>
      <c r="G29" s="5">
        <f t="shared" si="10"/>
        <v>1.7889087656529516E-2</v>
      </c>
      <c r="H29" s="4">
        <v>7</v>
      </c>
      <c r="I29" s="5">
        <f t="shared" si="11"/>
        <v>1.0463378176382661E-2</v>
      </c>
      <c r="J29" s="4">
        <v>3</v>
      </c>
      <c r="K29" s="5">
        <f t="shared" si="12"/>
        <v>4.1322314049586778E-3</v>
      </c>
      <c r="L29" s="5">
        <f t="shared" si="16"/>
        <v>-0.7</v>
      </c>
    </row>
    <row r="30" spans="1:12" x14ac:dyDescent="0.25">
      <c r="A30" s="34" t="s">
        <v>32</v>
      </c>
      <c r="B30" s="4">
        <v>87</v>
      </c>
      <c r="C30" s="5">
        <f t="shared" si="8"/>
        <v>0.15619389587073609</v>
      </c>
      <c r="D30" s="4">
        <v>61</v>
      </c>
      <c r="E30" s="5">
        <f t="shared" si="9"/>
        <v>0.11317254174397032</v>
      </c>
      <c r="F30" s="4">
        <v>47</v>
      </c>
      <c r="G30" s="5">
        <f t="shared" si="10"/>
        <v>8.4078711985688726E-2</v>
      </c>
      <c r="H30" s="4">
        <v>52</v>
      </c>
      <c r="I30" s="5">
        <f t="shared" si="11"/>
        <v>7.7727952167414044E-2</v>
      </c>
      <c r="J30" s="4">
        <v>109</v>
      </c>
      <c r="K30" s="5">
        <f t="shared" si="12"/>
        <v>0.15013774104683195</v>
      </c>
      <c r="L30" s="5">
        <f t="shared" si="16"/>
        <v>0.25287356321839083</v>
      </c>
    </row>
    <row r="31" spans="1:12" x14ac:dyDescent="0.25">
      <c r="A31" s="40" t="s">
        <v>10</v>
      </c>
      <c r="B31" s="8">
        <f>SUM(B26:B30)</f>
        <v>557</v>
      </c>
      <c r="C31" s="5">
        <f t="shared" si="8"/>
        <v>1</v>
      </c>
      <c r="D31" s="8">
        <f>SUM(D26:D30)</f>
        <v>539</v>
      </c>
      <c r="E31" s="5">
        <f t="shared" si="9"/>
        <v>1</v>
      </c>
      <c r="F31" s="8">
        <f>SUM(F26:F30)</f>
        <v>559</v>
      </c>
      <c r="G31" s="5">
        <f t="shared" si="10"/>
        <v>1</v>
      </c>
      <c r="H31" s="8">
        <f>SUM(H26:H30)</f>
        <v>669</v>
      </c>
      <c r="I31" s="5">
        <f t="shared" si="11"/>
        <v>1</v>
      </c>
      <c r="J31" s="8">
        <f>SUM(J26:J30)</f>
        <v>726</v>
      </c>
      <c r="K31" s="5">
        <f t="shared" si="12"/>
        <v>1</v>
      </c>
      <c r="L31" s="9">
        <f t="shared" si="16"/>
        <v>0.30341113105924594</v>
      </c>
    </row>
    <row r="32" spans="1:12" ht="30" x14ac:dyDescent="0.25">
      <c r="A32" s="36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3" t="s">
        <v>6</v>
      </c>
    </row>
    <row r="33" spans="1:12" ht="30" x14ac:dyDescent="0.25">
      <c r="A33" s="42" t="s">
        <v>72</v>
      </c>
      <c r="B33" s="4">
        <v>450</v>
      </c>
      <c r="C33" s="5">
        <f t="shared" si="8"/>
        <v>0.80789946140035906</v>
      </c>
      <c r="D33" s="4">
        <v>422</v>
      </c>
      <c r="E33" s="5">
        <f t="shared" si="9"/>
        <v>0.78293135435992578</v>
      </c>
      <c r="F33" s="4">
        <v>414</v>
      </c>
      <c r="G33" s="5">
        <f t="shared" si="10"/>
        <v>0.74060822898032197</v>
      </c>
      <c r="H33" s="4">
        <v>460</v>
      </c>
      <c r="I33" s="5">
        <f t="shared" si="11"/>
        <v>0.68759342301943194</v>
      </c>
      <c r="J33" s="4">
        <v>523</v>
      </c>
      <c r="K33" s="5">
        <f t="shared" si="12"/>
        <v>0.72038567493112948</v>
      </c>
      <c r="L33" s="5">
        <f t="shared" ref="L33:L35" si="17">(J33-B33)/B33</f>
        <v>0.16222222222222221</v>
      </c>
    </row>
    <row r="34" spans="1:12" x14ac:dyDescent="0.25">
      <c r="A34" s="34" t="s">
        <v>34</v>
      </c>
      <c r="B34" s="4">
        <v>107</v>
      </c>
      <c r="C34" s="5">
        <f t="shared" si="8"/>
        <v>0.19210053859964094</v>
      </c>
      <c r="D34" s="4">
        <v>117</v>
      </c>
      <c r="E34" s="5">
        <f t="shared" si="9"/>
        <v>0.21706864564007422</v>
      </c>
      <c r="F34" s="4">
        <v>145</v>
      </c>
      <c r="G34" s="5">
        <f t="shared" si="10"/>
        <v>0.25939177101967797</v>
      </c>
      <c r="H34" s="4">
        <v>209</v>
      </c>
      <c r="I34" s="5">
        <f t="shared" si="11"/>
        <v>0.31240657698056801</v>
      </c>
      <c r="J34" s="4">
        <v>203</v>
      </c>
      <c r="K34" s="5">
        <f t="shared" si="12"/>
        <v>0.27961432506887052</v>
      </c>
      <c r="L34" s="5">
        <f t="shared" si="17"/>
        <v>0.89719626168224298</v>
      </c>
    </row>
    <row r="35" spans="1:12" x14ac:dyDescent="0.25">
      <c r="A35" s="40" t="s">
        <v>10</v>
      </c>
      <c r="B35" s="8">
        <f>SUM(B33:B34)</f>
        <v>557</v>
      </c>
      <c r="C35" s="5">
        <f t="shared" si="8"/>
        <v>1</v>
      </c>
      <c r="D35" s="8">
        <f t="shared" ref="D35:J35" si="18">SUM(D33:D34)</f>
        <v>539</v>
      </c>
      <c r="E35" s="5">
        <f t="shared" si="9"/>
        <v>1</v>
      </c>
      <c r="F35" s="8">
        <f t="shared" si="18"/>
        <v>559</v>
      </c>
      <c r="G35" s="5">
        <f t="shared" si="10"/>
        <v>1</v>
      </c>
      <c r="H35" s="8">
        <f t="shared" si="18"/>
        <v>669</v>
      </c>
      <c r="I35" s="5">
        <f t="shared" si="11"/>
        <v>1</v>
      </c>
      <c r="J35" s="8">
        <f t="shared" si="18"/>
        <v>726</v>
      </c>
      <c r="K35" s="5">
        <f t="shared" si="12"/>
        <v>1</v>
      </c>
      <c r="L35" s="9">
        <f t="shared" si="17"/>
        <v>0.30341113105924594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8" workbookViewId="0">
      <selection activeCell="G4" sqref="G4:G8"/>
    </sheetView>
  </sheetViews>
  <sheetFormatPr defaultRowHeight="15" x14ac:dyDescent="0.25"/>
  <cols>
    <col min="1" max="1" width="38.140625" style="35" customWidth="1"/>
    <col min="2" max="2" width="18.5703125" style="10" customWidth="1"/>
    <col min="3" max="4" width="13.140625" style="10" customWidth="1"/>
    <col min="5" max="5" width="13.140625" style="18" customWidth="1"/>
    <col min="6" max="6" width="13.140625" style="10" customWidth="1"/>
    <col min="7" max="7" width="13.140625" style="18" customWidth="1"/>
    <col min="8" max="8" width="13.140625" style="19" customWidth="1"/>
  </cols>
  <sheetData>
    <row r="1" spans="1:8" x14ac:dyDescent="0.25">
      <c r="A1" s="43" t="s">
        <v>40</v>
      </c>
      <c r="B1" s="43"/>
      <c r="C1" s="43"/>
      <c r="D1" s="43"/>
      <c r="E1" s="43"/>
      <c r="F1" s="43"/>
      <c r="G1" s="43"/>
      <c r="H1" s="43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30" x14ac:dyDescent="0.25">
      <c r="A3" s="37" t="s">
        <v>36</v>
      </c>
      <c r="B3" s="1" t="s">
        <v>37</v>
      </c>
      <c r="C3" s="11" t="s">
        <v>67</v>
      </c>
      <c r="D3" s="11" t="s">
        <v>68</v>
      </c>
      <c r="E3" s="12" t="s">
        <v>69</v>
      </c>
      <c r="F3" s="11" t="s">
        <v>70</v>
      </c>
      <c r="G3" s="12" t="s">
        <v>38</v>
      </c>
      <c r="H3" s="13" t="s">
        <v>71</v>
      </c>
    </row>
    <row r="4" spans="1:8" x14ac:dyDescent="0.25">
      <c r="A4" s="49" t="s">
        <v>41</v>
      </c>
      <c r="B4" s="2" t="s">
        <v>1</v>
      </c>
      <c r="C4" s="2">
        <v>565</v>
      </c>
      <c r="D4" s="2">
        <v>498</v>
      </c>
      <c r="E4" s="14">
        <v>0.88141592920353984</v>
      </c>
      <c r="F4" s="2">
        <v>423</v>
      </c>
      <c r="G4" s="14">
        <v>0.74867256637168145</v>
      </c>
      <c r="H4" s="15" t="s">
        <v>14</v>
      </c>
    </row>
    <row r="5" spans="1:8" x14ac:dyDescent="0.25">
      <c r="A5" s="50"/>
      <c r="B5" s="2" t="s">
        <v>2</v>
      </c>
      <c r="C5" s="4">
        <v>541</v>
      </c>
      <c r="D5" s="4">
        <v>490</v>
      </c>
      <c r="E5" s="14">
        <v>0.90573012939001851</v>
      </c>
      <c r="F5" s="4">
        <v>391</v>
      </c>
      <c r="G5" s="14">
        <v>0.722735674676525</v>
      </c>
      <c r="H5" s="17" t="s">
        <v>14</v>
      </c>
    </row>
    <row r="6" spans="1:8" x14ac:dyDescent="0.25">
      <c r="A6" s="50"/>
      <c r="B6" s="2" t="s">
        <v>3</v>
      </c>
      <c r="C6" s="4">
        <v>560</v>
      </c>
      <c r="D6" s="4">
        <v>496</v>
      </c>
      <c r="E6" s="14">
        <v>0.88571428571428568</v>
      </c>
      <c r="F6" s="4">
        <v>434</v>
      </c>
      <c r="G6" s="14">
        <v>0.77500000000000002</v>
      </c>
      <c r="H6" s="17" t="s">
        <v>14</v>
      </c>
    </row>
    <row r="7" spans="1:8" x14ac:dyDescent="0.25">
      <c r="A7" s="50"/>
      <c r="B7" s="2" t="s">
        <v>4</v>
      </c>
      <c r="C7" s="4">
        <v>673</v>
      </c>
      <c r="D7" s="4">
        <v>600</v>
      </c>
      <c r="E7" s="14">
        <v>0.89153046062407137</v>
      </c>
      <c r="F7" s="4">
        <v>519</v>
      </c>
      <c r="G7" s="14">
        <v>0.77117384843982173</v>
      </c>
      <c r="H7" s="17" t="s">
        <v>14</v>
      </c>
    </row>
    <row r="8" spans="1:8" x14ac:dyDescent="0.25">
      <c r="A8" s="51"/>
      <c r="B8" s="2" t="s">
        <v>5</v>
      </c>
      <c r="C8" s="4">
        <v>723</v>
      </c>
      <c r="D8" s="4">
        <v>637</v>
      </c>
      <c r="E8" s="14">
        <v>0.88105117565698476</v>
      </c>
      <c r="F8" s="4">
        <v>552</v>
      </c>
      <c r="G8" s="14">
        <v>0.76348547717842319</v>
      </c>
      <c r="H8" s="17" t="s">
        <v>14</v>
      </c>
    </row>
    <row r="10" spans="1:8" ht="30" x14ac:dyDescent="0.25">
      <c r="A10" s="36" t="s">
        <v>39</v>
      </c>
      <c r="B10" s="1" t="s">
        <v>37</v>
      </c>
      <c r="C10" s="11" t="s">
        <v>67</v>
      </c>
      <c r="D10" s="11" t="s">
        <v>68</v>
      </c>
      <c r="E10" s="12" t="s">
        <v>69</v>
      </c>
      <c r="F10" s="11" t="s">
        <v>70</v>
      </c>
      <c r="G10" s="12" t="s">
        <v>38</v>
      </c>
      <c r="H10" s="13" t="s">
        <v>71</v>
      </c>
    </row>
    <row r="11" spans="1:8" x14ac:dyDescent="0.25">
      <c r="A11" s="47" t="s">
        <v>42</v>
      </c>
      <c r="B11" s="2" t="s">
        <v>1</v>
      </c>
      <c r="C11" s="4" t="s">
        <v>14</v>
      </c>
      <c r="D11" s="4" t="s">
        <v>14</v>
      </c>
      <c r="E11" s="16" t="s">
        <v>14</v>
      </c>
      <c r="F11" s="4" t="s">
        <v>14</v>
      </c>
      <c r="G11" s="16" t="s">
        <v>14</v>
      </c>
      <c r="H11" s="17" t="s">
        <v>14</v>
      </c>
    </row>
    <row r="12" spans="1:8" x14ac:dyDescent="0.25">
      <c r="A12" s="47"/>
      <c r="B12" s="2" t="s">
        <v>2</v>
      </c>
      <c r="C12" s="4" t="s">
        <v>14</v>
      </c>
      <c r="D12" s="4" t="s">
        <v>14</v>
      </c>
      <c r="E12" s="16" t="s">
        <v>14</v>
      </c>
      <c r="F12" s="4" t="s">
        <v>14</v>
      </c>
      <c r="G12" s="16" t="s">
        <v>14</v>
      </c>
      <c r="H12" s="17" t="s">
        <v>14</v>
      </c>
    </row>
    <row r="13" spans="1:8" x14ac:dyDescent="0.25">
      <c r="A13" s="47"/>
      <c r="B13" s="2" t="s">
        <v>3</v>
      </c>
      <c r="C13" s="4" t="s">
        <v>14</v>
      </c>
      <c r="D13" s="4" t="s">
        <v>14</v>
      </c>
      <c r="E13" s="16" t="s">
        <v>14</v>
      </c>
      <c r="F13" s="4" t="s">
        <v>14</v>
      </c>
      <c r="G13" s="16" t="s">
        <v>14</v>
      </c>
      <c r="H13" s="17" t="s">
        <v>14</v>
      </c>
    </row>
    <row r="14" spans="1:8" x14ac:dyDescent="0.25">
      <c r="A14" s="47"/>
      <c r="B14" s="2" t="s">
        <v>4</v>
      </c>
      <c r="C14" s="4" t="s">
        <v>14</v>
      </c>
      <c r="D14" s="4" t="s">
        <v>14</v>
      </c>
      <c r="E14" s="16" t="s">
        <v>14</v>
      </c>
      <c r="F14" s="4" t="s">
        <v>14</v>
      </c>
      <c r="G14" s="16" t="s">
        <v>14</v>
      </c>
      <c r="H14" s="17" t="s">
        <v>14</v>
      </c>
    </row>
    <row r="15" spans="1:8" x14ac:dyDescent="0.25">
      <c r="A15" s="47"/>
      <c r="B15" s="2" t="s">
        <v>5</v>
      </c>
      <c r="C15" s="4">
        <v>29</v>
      </c>
      <c r="D15" s="4">
        <v>26</v>
      </c>
      <c r="E15" s="16">
        <v>0.89655172413793105</v>
      </c>
      <c r="F15" s="4">
        <v>24</v>
      </c>
      <c r="G15" s="16">
        <v>0.82758620689655171</v>
      </c>
      <c r="H15" s="17" t="s">
        <v>14</v>
      </c>
    </row>
    <row r="16" spans="1:8" ht="30" x14ac:dyDescent="0.25">
      <c r="A16" s="38"/>
      <c r="B16" s="1" t="s">
        <v>37</v>
      </c>
      <c r="C16" s="11" t="s">
        <v>67</v>
      </c>
      <c r="D16" s="11" t="s">
        <v>68</v>
      </c>
      <c r="E16" s="12" t="s">
        <v>69</v>
      </c>
      <c r="F16" s="11" t="s">
        <v>70</v>
      </c>
      <c r="G16" s="12" t="s">
        <v>38</v>
      </c>
      <c r="H16" s="13" t="s">
        <v>71</v>
      </c>
    </row>
    <row r="17" spans="1:8" x14ac:dyDescent="0.25">
      <c r="A17" s="47" t="s">
        <v>43</v>
      </c>
      <c r="B17" s="2" t="s">
        <v>1</v>
      </c>
      <c r="C17" s="4">
        <v>16</v>
      </c>
      <c r="D17" s="4">
        <v>14</v>
      </c>
      <c r="E17" s="16">
        <v>0.875</v>
      </c>
      <c r="F17" s="4">
        <v>10</v>
      </c>
      <c r="G17" s="16">
        <v>0.625</v>
      </c>
      <c r="H17" s="17" t="s">
        <v>14</v>
      </c>
    </row>
    <row r="18" spans="1:8" x14ac:dyDescent="0.25">
      <c r="A18" s="47"/>
      <c r="B18" s="2" t="s">
        <v>2</v>
      </c>
      <c r="C18" s="4">
        <v>38</v>
      </c>
      <c r="D18" s="4">
        <v>28</v>
      </c>
      <c r="E18" s="16">
        <v>0.73684210526315785</v>
      </c>
      <c r="F18" s="4">
        <v>15</v>
      </c>
      <c r="G18" s="16">
        <v>0.39473684210526316</v>
      </c>
      <c r="H18" s="17" t="s">
        <v>14</v>
      </c>
    </row>
    <row r="19" spans="1:8" x14ac:dyDescent="0.25">
      <c r="A19" s="47"/>
      <c r="B19" s="2" t="s">
        <v>3</v>
      </c>
      <c r="C19" s="4">
        <v>46</v>
      </c>
      <c r="D19" s="4">
        <v>43</v>
      </c>
      <c r="E19" s="16">
        <v>0.93478260869565222</v>
      </c>
      <c r="F19" s="4">
        <v>39</v>
      </c>
      <c r="G19" s="16">
        <v>0.84782608695652173</v>
      </c>
      <c r="H19" s="17" t="s">
        <v>14</v>
      </c>
    </row>
    <row r="20" spans="1:8" x14ac:dyDescent="0.25">
      <c r="A20" s="47"/>
      <c r="B20" s="2" t="s">
        <v>4</v>
      </c>
      <c r="C20" s="4">
        <v>26</v>
      </c>
      <c r="D20" s="4">
        <v>26</v>
      </c>
      <c r="E20" s="16">
        <v>1</v>
      </c>
      <c r="F20" s="4">
        <v>24</v>
      </c>
      <c r="G20" s="16">
        <v>0.92307692307692313</v>
      </c>
      <c r="H20" s="17">
        <v>3.4615384615384617</v>
      </c>
    </row>
    <row r="21" spans="1:8" x14ac:dyDescent="0.25">
      <c r="A21" s="47"/>
      <c r="B21" s="2" t="s">
        <v>5</v>
      </c>
      <c r="C21" s="4">
        <v>40</v>
      </c>
      <c r="D21" s="4">
        <v>38</v>
      </c>
      <c r="E21" s="16">
        <v>0.95</v>
      </c>
      <c r="F21" s="4">
        <v>35</v>
      </c>
      <c r="G21" s="16">
        <v>0.875</v>
      </c>
      <c r="H21" s="17">
        <v>3.9230769230769229</v>
      </c>
    </row>
    <row r="22" spans="1:8" ht="30" x14ac:dyDescent="0.25">
      <c r="A22" s="38"/>
      <c r="B22" s="1" t="s">
        <v>37</v>
      </c>
      <c r="C22" s="11" t="s">
        <v>67</v>
      </c>
      <c r="D22" s="11" t="s">
        <v>68</v>
      </c>
      <c r="E22" s="12" t="s">
        <v>69</v>
      </c>
      <c r="F22" s="11" t="s">
        <v>70</v>
      </c>
      <c r="G22" s="12" t="s">
        <v>38</v>
      </c>
      <c r="H22" s="13" t="s">
        <v>71</v>
      </c>
    </row>
    <row r="23" spans="1:8" x14ac:dyDescent="0.25">
      <c r="A23" s="47" t="s">
        <v>44</v>
      </c>
      <c r="B23" s="2" t="s">
        <v>1</v>
      </c>
      <c r="C23" s="4">
        <v>484</v>
      </c>
      <c r="D23" s="4">
        <v>433</v>
      </c>
      <c r="E23" s="16">
        <v>0.89462809917355368</v>
      </c>
      <c r="F23" s="4">
        <v>372</v>
      </c>
      <c r="G23" s="16">
        <v>0.76859504132231404</v>
      </c>
      <c r="H23" s="17">
        <v>2.957175925925926</v>
      </c>
    </row>
    <row r="24" spans="1:8" x14ac:dyDescent="0.25">
      <c r="A24" s="47"/>
      <c r="B24" s="2" t="s">
        <v>2</v>
      </c>
      <c r="C24" s="4">
        <v>475</v>
      </c>
      <c r="D24" s="4">
        <v>440</v>
      </c>
      <c r="E24" s="16">
        <v>0.9263157894736842</v>
      </c>
      <c r="F24" s="4">
        <v>361</v>
      </c>
      <c r="G24" s="16">
        <v>0.76</v>
      </c>
      <c r="H24" s="17">
        <v>2.7179545454545453</v>
      </c>
    </row>
    <row r="25" spans="1:8" x14ac:dyDescent="0.25">
      <c r="A25" s="47"/>
      <c r="B25" s="2" t="s">
        <v>3</v>
      </c>
      <c r="C25" s="4">
        <v>484</v>
      </c>
      <c r="D25" s="4">
        <v>437</v>
      </c>
      <c r="E25" s="16">
        <v>0.90289256198347112</v>
      </c>
      <c r="F25" s="4">
        <v>382</v>
      </c>
      <c r="G25" s="16">
        <v>0.78925619834710747</v>
      </c>
      <c r="H25" s="17">
        <v>2.9977116704805495</v>
      </c>
    </row>
    <row r="26" spans="1:8" x14ac:dyDescent="0.25">
      <c r="A26" s="47"/>
      <c r="B26" s="2" t="s">
        <v>4</v>
      </c>
      <c r="C26" s="2">
        <v>612</v>
      </c>
      <c r="D26" s="2">
        <v>551</v>
      </c>
      <c r="E26" s="16">
        <v>0.90032679738562094</v>
      </c>
      <c r="F26" s="2">
        <v>473</v>
      </c>
      <c r="G26" s="16">
        <v>0.77287581699346408</v>
      </c>
      <c r="H26" s="17">
        <v>3.0161524500907446</v>
      </c>
    </row>
    <row r="27" spans="1:8" x14ac:dyDescent="0.25">
      <c r="A27" s="47"/>
      <c r="B27" s="2" t="s">
        <v>5</v>
      </c>
      <c r="C27" s="4">
        <v>632</v>
      </c>
      <c r="D27" s="4">
        <v>558</v>
      </c>
      <c r="E27" s="16">
        <v>0.88291139240506333</v>
      </c>
      <c r="F27" s="4">
        <v>480</v>
      </c>
      <c r="G27" s="16">
        <v>0.759493670886076</v>
      </c>
      <c r="H27" s="17">
        <v>2.9520646319569117</v>
      </c>
    </row>
    <row r="28" spans="1:8" ht="30" x14ac:dyDescent="0.25">
      <c r="A28" s="38"/>
      <c r="B28" s="1" t="s">
        <v>37</v>
      </c>
      <c r="C28" s="11" t="s">
        <v>67</v>
      </c>
      <c r="D28" s="11" t="s">
        <v>68</v>
      </c>
      <c r="E28" s="12" t="s">
        <v>69</v>
      </c>
      <c r="F28" s="11" t="s">
        <v>70</v>
      </c>
      <c r="G28" s="12" t="s">
        <v>38</v>
      </c>
      <c r="H28" s="13" t="s">
        <v>71</v>
      </c>
    </row>
    <row r="29" spans="1:8" x14ac:dyDescent="0.25">
      <c r="A29" s="47" t="s">
        <v>45</v>
      </c>
      <c r="B29" s="2" t="s">
        <v>1</v>
      </c>
      <c r="C29" s="4">
        <v>35</v>
      </c>
      <c r="D29" s="4">
        <v>31</v>
      </c>
      <c r="E29" s="16">
        <v>0.88571428571428568</v>
      </c>
      <c r="F29" s="4">
        <v>28</v>
      </c>
      <c r="G29" s="16">
        <v>0.8</v>
      </c>
      <c r="H29" s="17" t="s">
        <v>14</v>
      </c>
    </row>
    <row r="30" spans="1:8" x14ac:dyDescent="0.25">
      <c r="A30" s="47"/>
      <c r="B30" s="2" t="s">
        <v>2</v>
      </c>
      <c r="C30" s="4" t="s">
        <v>14</v>
      </c>
      <c r="D30" s="4" t="s">
        <v>14</v>
      </c>
      <c r="E30" s="16" t="s">
        <v>14</v>
      </c>
      <c r="F30" s="4" t="s">
        <v>14</v>
      </c>
      <c r="G30" s="16" t="s">
        <v>14</v>
      </c>
      <c r="H30" s="17" t="s">
        <v>14</v>
      </c>
    </row>
    <row r="31" spans="1:8" x14ac:dyDescent="0.25">
      <c r="A31" s="47"/>
      <c r="B31" s="2" t="s">
        <v>3</v>
      </c>
      <c r="C31" s="4" t="s">
        <v>14</v>
      </c>
      <c r="D31" s="4" t="s">
        <v>14</v>
      </c>
      <c r="E31" s="16" t="s">
        <v>14</v>
      </c>
      <c r="F31" s="4" t="s">
        <v>14</v>
      </c>
      <c r="G31" s="16" t="s">
        <v>14</v>
      </c>
      <c r="H31" s="17" t="s">
        <v>14</v>
      </c>
    </row>
    <row r="32" spans="1:8" x14ac:dyDescent="0.25">
      <c r="A32" s="47"/>
      <c r="B32" s="2" t="s">
        <v>4</v>
      </c>
      <c r="C32" s="4" t="s">
        <v>14</v>
      </c>
      <c r="D32" s="4" t="s">
        <v>14</v>
      </c>
      <c r="E32" s="16" t="s">
        <v>14</v>
      </c>
      <c r="F32" s="4" t="s">
        <v>14</v>
      </c>
      <c r="G32" s="16" t="s">
        <v>14</v>
      </c>
      <c r="H32" s="17" t="s">
        <v>14</v>
      </c>
    </row>
    <row r="33" spans="1:8" x14ac:dyDescent="0.25">
      <c r="A33" s="47"/>
      <c r="B33" s="2" t="s">
        <v>5</v>
      </c>
      <c r="C33" s="4" t="s">
        <v>14</v>
      </c>
      <c r="D33" s="4" t="s">
        <v>14</v>
      </c>
      <c r="E33" s="16" t="s">
        <v>14</v>
      </c>
      <c r="F33" s="4" t="s">
        <v>14</v>
      </c>
      <c r="G33" s="16" t="s">
        <v>14</v>
      </c>
      <c r="H33" s="17" t="s">
        <v>14</v>
      </c>
    </row>
    <row r="34" spans="1:8" ht="30" x14ac:dyDescent="0.25">
      <c r="A34" s="38"/>
      <c r="B34" s="1" t="s">
        <v>37</v>
      </c>
      <c r="C34" s="11" t="s">
        <v>67</v>
      </c>
      <c r="D34" s="11" t="s">
        <v>68</v>
      </c>
      <c r="E34" s="12" t="s">
        <v>69</v>
      </c>
      <c r="F34" s="11" t="s">
        <v>70</v>
      </c>
      <c r="G34" s="12" t="s">
        <v>38</v>
      </c>
      <c r="H34" s="13" t="s">
        <v>71</v>
      </c>
    </row>
    <row r="35" spans="1:8" x14ac:dyDescent="0.25">
      <c r="A35" s="47" t="s">
        <v>46</v>
      </c>
      <c r="B35" s="2" t="s">
        <v>1</v>
      </c>
      <c r="C35" s="4">
        <v>30</v>
      </c>
      <c r="D35" s="4">
        <v>20</v>
      </c>
      <c r="E35" s="16">
        <v>0.66666666666666663</v>
      </c>
      <c r="F35" s="4">
        <v>13</v>
      </c>
      <c r="G35" s="16">
        <v>0.43333333333333335</v>
      </c>
      <c r="H35" s="17">
        <v>2.2149999999999999</v>
      </c>
    </row>
    <row r="36" spans="1:8" x14ac:dyDescent="0.25">
      <c r="A36" s="47"/>
      <c r="B36" s="2" t="s">
        <v>2</v>
      </c>
      <c r="C36" s="4">
        <v>28</v>
      </c>
      <c r="D36" s="4">
        <v>22</v>
      </c>
      <c r="E36" s="16">
        <v>0.7857142857142857</v>
      </c>
      <c r="F36" s="4">
        <v>15</v>
      </c>
      <c r="G36" s="16">
        <v>0.5357142857142857</v>
      </c>
      <c r="H36" s="17">
        <v>2.3136363636363639</v>
      </c>
    </row>
    <row r="37" spans="1:8" x14ac:dyDescent="0.25">
      <c r="A37" s="47"/>
      <c r="B37" s="2" t="s">
        <v>3</v>
      </c>
      <c r="C37" s="4">
        <v>30</v>
      </c>
      <c r="D37" s="4">
        <v>16</v>
      </c>
      <c r="E37" s="16">
        <v>0.53333333333333333</v>
      </c>
      <c r="F37" s="4">
        <v>13</v>
      </c>
      <c r="G37" s="16">
        <v>0.43333333333333335</v>
      </c>
      <c r="H37" s="17">
        <v>2.7066666666666666</v>
      </c>
    </row>
    <row r="38" spans="1:8" x14ac:dyDescent="0.25">
      <c r="A38" s="47"/>
      <c r="B38" s="2" t="s">
        <v>4</v>
      </c>
      <c r="C38" s="4">
        <v>20</v>
      </c>
      <c r="D38" s="4">
        <v>13</v>
      </c>
      <c r="E38" s="16">
        <v>0.65</v>
      </c>
      <c r="F38" s="4">
        <v>12</v>
      </c>
      <c r="G38" s="16">
        <v>0.6</v>
      </c>
      <c r="H38" s="17">
        <v>2.8692307692307693</v>
      </c>
    </row>
    <row r="39" spans="1:8" x14ac:dyDescent="0.25">
      <c r="A39" s="47"/>
      <c r="B39" s="2" t="s">
        <v>5</v>
      </c>
      <c r="C39" s="4">
        <v>22</v>
      </c>
      <c r="D39" s="4">
        <v>14.999999999999998</v>
      </c>
      <c r="E39" s="16">
        <v>0.68181818181818177</v>
      </c>
      <c r="F39" s="4">
        <v>13</v>
      </c>
      <c r="G39" s="16">
        <v>0.59090909090909094</v>
      </c>
      <c r="H39" s="17">
        <v>2.8</v>
      </c>
    </row>
    <row r="40" spans="1:8" ht="30" x14ac:dyDescent="0.25">
      <c r="A40" s="38"/>
      <c r="B40" s="1" t="s">
        <v>37</v>
      </c>
      <c r="C40" s="11" t="s">
        <v>67</v>
      </c>
      <c r="D40" s="11" t="s">
        <v>68</v>
      </c>
      <c r="E40" s="12" t="s">
        <v>69</v>
      </c>
      <c r="F40" s="11" t="s">
        <v>70</v>
      </c>
      <c r="G40" s="12" t="s">
        <v>38</v>
      </c>
      <c r="H40" s="13" t="s">
        <v>71</v>
      </c>
    </row>
    <row r="41" spans="1:8" x14ac:dyDescent="0.25">
      <c r="A41" s="47" t="s">
        <v>47</v>
      </c>
      <c r="B41" s="2" t="s">
        <v>1</v>
      </c>
      <c r="C41" s="4" t="s">
        <v>14</v>
      </c>
      <c r="D41" s="4" t="s">
        <v>14</v>
      </c>
      <c r="E41" s="16" t="s">
        <v>14</v>
      </c>
      <c r="F41" s="4" t="s">
        <v>14</v>
      </c>
      <c r="G41" s="16" t="s">
        <v>14</v>
      </c>
      <c r="H41" s="17" t="s">
        <v>14</v>
      </c>
    </row>
    <row r="42" spans="1:8" x14ac:dyDescent="0.25">
      <c r="A42" s="47"/>
      <c r="B42" s="2" t="s">
        <v>2</v>
      </c>
      <c r="C42" s="4" t="s">
        <v>14</v>
      </c>
      <c r="D42" s="4" t="s">
        <v>14</v>
      </c>
      <c r="E42" s="16" t="s">
        <v>14</v>
      </c>
      <c r="F42" s="4" t="s">
        <v>14</v>
      </c>
      <c r="G42" s="16" t="s">
        <v>14</v>
      </c>
      <c r="H42" s="17" t="s">
        <v>14</v>
      </c>
    </row>
    <row r="43" spans="1:8" x14ac:dyDescent="0.25">
      <c r="A43" s="47"/>
      <c r="B43" s="2" t="s">
        <v>3</v>
      </c>
      <c r="C43" s="4" t="s">
        <v>14</v>
      </c>
      <c r="D43" s="4" t="s">
        <v>14</v>
      </c>
      <c r="E43" s="16" t="s">
        <v>14</v>
      </c>
      <c r="F43" s="4" t="s">
        <v>14</v>
      </c>
      <c r="G43" s="16" t="s">
        <v>14</v>
      </c>
      <c r="H43" s="17" t="s">
        <v>14</v>
      </c>
    </row>
    <row r="44" spans="1:8" x14ac:dyDescent="0.25">
      <c r="A44" s="47"/>
      <c r="B44" s="2" t="s">
        <v>4</v>
      </c>
      <c r="C44" s="4">
        <v>15</v>
      </c>
      <c r="D44" s="4">
        <v>10</v>
      </c>
      <c r="E44" s="16">
        <v>0.66666666666666663</v>
      </c>
      <c r="F44" s="4">
        <v>10</v>
      </c>
      <c r="G44" s="16">
        <v>0.66666666666666663</v>
      </c>
      <c r="H44" s="17">
        <v>4</v>
      </c>
    </row>
    <row r="45" spans="1:8" x14ac:dyDescent="0.25">
      <c r="A45" s="47"/>
      <c r="B45" s="2" t="s">
        <v>5</v>
      </c>
      <c r="C45" s="4" t="s">
        <v>14</v>
      </c>
      <c r="D45" s="4" t="s">
        <v>14</v>
      </c>
      <c r="E45" s="16" t="s">
        <v>14</v>
      </c>
      <c r="F45" s="4" t="s">
        <v>14</v>
      </c>
      <c r="G45" s="16" t="s">
        <v>14</v>
      </c>
      <c r="H45" s="17" t="s">
        <v>14</v>
      </c>
    </row>
  </sheetData>
  <mergeCells count="8">
    <mergeCell ref="A35:A39"/>
    <mergeCell ref="A41:A45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5" customWidth="1"/>
    <col min="2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36" t="s">
        <v>48</v>
      </c>
      <c r="B1" s="1" t="s">
        <v>37</v>
      </c>
      <c r="C1" s="11" t="s">
        <v>67</v>
      </c>
      <c r="D1" s="11" t="s">
        <v>68</v>
      </c>
      <c r="E1" s="12" t="s">
        <v>69</v>
      </c>
      <c r="F1" s="11" t="s">
        <v>70</v>
      </c>
      <c r="G1" s="12" t="s">
        <v>38</v>
      </c>
      <c r="H1" s="13" t="s">
        <v>71</v>
      </c>
    </row>
    <row r="2" spans="1:8" x14ac:dyDescent="0.25">
      <c r="A2" s="47" t="s">
        <v>49</v>
      </c>
      <c r="B2" s="2" t="s">
        <v>1</v>
      </c>
      <c r="C2" s="4">
        <v>404</v>
      </c>
      <c r="D2" s="4">
        <v>366</v>
      </c>
      <c r="E2" s="16">
        <v>0.90594059405940597</v>
      </c>
      <c r="F2" s="4">
        <v>319</v>
      </c>
      <c r="G2" s="20">
        <v>0.78960396039603964</v>
      </c>
      <c r="H2" s="21">
        <v>2.9489552238805969</v>
      </c>
    </row>
    <row r="3" spans="1:8" x14ac:dyDescent="0.25">
      <c r="A3" s="47"/>
      <c r="B3" s="2" t="s">
        <v>2</v>
      </c>
      <c r="C3" s="4">
        <v>374</v>
      </c>
      <c r="D3" s="4">
        <v>356</v>
      </c>
      <c r="E3" s="16">
        <v>0.95187165775401072</v>
      </c>
      <c r="F3" s="4">
        <v>294</v>
      </c>
      <c r="G3" s="20">
        <v>0.78609625668449201</v>
      </c>
      <c r="H3" s="21">
        <v>2.6823033707865163</v>
      </c>
    </row>
    <row r="4" spans="1:8" x14ac:dyDescent="0.25">
      <c r="A4" s="47"/>
      <c r="B4" s="2" t="s">
        <v>3</v>
      </c>
      <c r="C4" s="4">
        <v>399</v>
      </c>
      <c r="D4" s="4">
        <v>361</v>
      </c>
      <c r="E4" s="16">
        <v>0.90476190476190477</v>
      </c>
      <c r="F4" s="4">
        <v>318</v>
      </c>
      <c r="G4" s="20">
        <v>0.79699248120300747</v>
      </c>
      <c r="H4" s="21">
        <v>2.9643533123028392</v>
      </c>
    </row>
    <row r="5" spans="1:8" x14ac:dyDescent="0.25">
      <c r="A5" s="47"/>
      <c r="B5" s="2" t="s">
        <v>4</v>
      </c>
      <c r="C5" s="4">
        <v>481</v>
      </c>
      <c r="D5" s="4">
        <v>435</v>
      </c>
      <c r="E5" s="16">
        <v>0.90436590436590436</v>
      </c>
      <c r="F5" s="4">
        <v>382</v>
      </c>
      <c r="G5" s="20">
        <v>0.79417879417879422</v>
      </c>
      <c r="H5" s="21">
        <v>3.0829493087557602</v>
      </c>
    </row>
    <row r="6" spans="1:8" x14ac:dyDescent="0.25">
      <c r="A6" s="47"/>
      <c r="B6" s="2" t="s">
        <v>5</v>
      </c>
      <c r="C6" s="4">
        <v>571</v>
      </c>
      <c r="D6" s="4">
        <v>515</v>
      </c>
      <c r="E6" s="16">
        <v>0.90192644483362527</v>
      </c>
      <c r="F6" s="4">
        <v>458</v>
      </c>
      <c r="G6" s="20">
        <v>0.80210157618213662</v>
      </c>
      <c r="H6" s="21">
        <v>3.0243534482758623</v>
      </c>
    </row>
    <row r="7" spans="1:8" x14ac:dyDescent="0.25">
      <c r="A7" s="47" t="s">
        <v>50</v>
      </c>
      <c r="B7" s="2" t="s">
        <v>1</v>
      </c>
      <c r="C7" s="6">
        <v>161</v>
      </c>
      <c r="D7" s="6">
        <v>132</v>
      </c>
      <c r="E7" s="22">
        <v>0.81987577639751552</v>
      </c>
      <c r="F7" s="6">
        <v>104</v>
      </c>
      <c r="G7" s="23">
        <v>0.64596273291925466</v>
      </c>
      <c r="H7" s="24">
        <v>2.8538461538461539</v>
      </c>
    </row>
    <row r="8" spans="1:8" x14ac:dyDescent="0.25">
      <c r="A8" s="47"/>
      <c r="B8" s="2" t="s">
        <v>2</v>
      </c>
      <c r="C8" s="6">
        <v>167</v>
      </c>
      <c r="D8" s="6">
        <v>134</v>
      </c>
      <c r="E8" s="22">
        <v>0.80239520958083832</v>
      </c>
      <c r="F8" s="6">
        <v>97</v>
      </c>
      <c r="G8" s="23">
        <v>0.58083832335329344</v>
      </c>
      <c r="H8" s="24">
        <v>2.7537735849056606</v>
      </c>
    </row>
    <row r="9" spans="1:8" x14ac:dyDescent="0.25">
      <c r="A9" s="47"/>
      <c r="B9" s="2" t="s">
        <v>3</v>
      </c>
      <c r="C9" s="6">
        <v>161</v>
      </c>
      <c r="D9" s="6">
        <v>135</v>
      </c>
      <c r="E9" s="22">
        <v>0.83850931677018636</v>
      </c>
      <c r="F9" s="6">
        <v>116</v>
      </c>
      <c r="G9" s="23">
        <v>0.72049689440993792</v>
      </c>
      <c r="H9" s="24">
        <v>3.043703703703704</v>
      </c>
    </row>
    <row r="10" spans="1:8" x14ac:dyDescent="0.25">
      <c r="A10" s="47"/>
      <c r="B10" s="2" t="s">
        <v>4</v>
      </c>
      <c r="C10" s="6">
        <v>192</v>
      </c>
      <c r="D10" s="6">
        <v>165</v>
      </c>
      <c r="E10" s="22">
        <v>0.859375</v>
      </c>
      <c r="F10" s="6">
        <v>137</v>
      </c>
      <c r="G10" s="23">
        <v>0.71354166666666663</v>
      </c>
      <c r="H10" s="24">
        <v>2.9527272727272726</v>
      </c>
    </row>
    <row r="11" spans="1:8" x14ac:dyDescent="0.25">
      <c r="A11" s="47"/>
      <c r="B11" s="2" t="s">
        <v>5</v>
      </c>
      <c r="C11" s="6">
        <v>152</v>
      </c>
      <c r="D11" s="6">
        <v>122.00000000000001</v>
      </c>
      <c r="E11" s="22">
        <v>0.80263157894736847</v>
      </c>
      <c r="F11" s="6">
        <v>94</v>
      </c>
      <c r="G11" s="23">
        <v>0.61842105263157898</v>
      </c>
      <c r="H11" s="24">
        <v>2.7603305785123968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5" customWidth="1"/>
    <col min="2" max="8" width="14" style="10" customWidth="1"/>
  </cols>
  <sheetData>
    <row r="1" spans="1:8" ht="30" x14ac:dyDescent="0.25">
      <c r="A1" s="36" t="s">
        <v>0</v>
      </c>
      <c r="B1" s="1" t="s">
        <v>37</v>
      </c>
      <c r="C1" s="11" t="s">
        <v>67</v>
      </c>
      <c r="D1" s="11" t="s">
        <v>68</v>
      </c>
      <c r="E1" s="12" t="s">
        <v>69</v>
      </c>
      <c r="F1" s="11" t="s">
        <v>70</v>
      </c>
      <c r="G1" s="12" t="s">
        <v>38</v>
      </c>
      <c r="H1" s="13" t="s">
        <v>71</v>
      </c>
    </row>
    <row r="2" spans="1:8" x14ac:dyDescent="0.25">
      <c r="A2" s="47" t="s">
        <v>7</v>
      </c>
      <c r="B2" s="2" t="s">
        <v>1</v>
      </c>
      <c r="C2" s="4">
        <v>297</v>
      </c>
      <c r="D2" s="4">
        <v>263</v>
      </c>
      <c r="E2" s="16">
        <v>0.88552188552188549</v>
      </c>
      <c r="F2" s="4">
        <v>235</v>
      </c>
      <c r="G2" s="16">
        <v>0.7912457912457912</v>
      </c>
      <c r="H2" s="17">
        <v>3.1058091286307055</v>
      </c>
    </row>
    <row r="3" spans="1:8" x14ac:dyDescent="0.25">
      <c r="A3" s="47"/>
      <c r="B3" s="2" t="s">
        <v>2</v>
      </c>
      <c r="C3" s="4">
        <v>276</v>
      </c>
      <c r="D3" s="4">
        <v>247</v>
      </c>
      <c r="E3" s="16">
        <v>0.89492753623188404</v>
      </c>
      <c r="F3" s="4">
        <v>202</v>
      </c>
      <c r="G3" s="16">
        <v>0.73188405797101452</v>
      </c>
      <c r="H3" s="17">
        <v>2.8048245614035086</v>
      </c>
    </row>
    <row r="4" spans="1:8" x14ac:dyDescent="0.25">
      <c r="A4" s="47"/>
      <c r="B4" s="2" t="s">
        <v>3</v>
      </c>
      <c r="C4" s="4">
        <v>296</v>
      </c>
      <c r="D4" s="4">
        <v>267</v>
      </c>
      <c r="E4" s="16">
        <v>0.90202702702702697</v>
      </c>
      <c r="F4" s="4">
        <v>237</v>
      </c>
      <c r="G4" s="16">
        <v>0.80067567567567566</v>
      </c>
      <c r="H4" s="17">
        <v>3.0453815261044177</v>
      </c>
    </row>
    <row r="5" spans="1:8" x14ac:dyDescent="0.25">
      <c r="A5" s="47"/>
      <c r="B5" s="2" t="s">
        <v>4</v>
      </c>
      <c r="C5" s="4">
        <v>344</v>
      </c>
      <c r="D5" s="4">
        <v>311</v>
      </c>
      <c r="E5" s="16">
        <v>0.90406976744186052</v>
      </c>
      <c r="F5" s="4">
        <v>280</v>
      </c>
      <c r="G5" s="16">
        <v>0.81395348837209303</v>
      </c>
      <c r="H5" s="17">
        <v>3.258064516129032</v>
      </c>
    </row>
    <row r="6" spans="1:8" x14ac:dyDescent="0.25">
      <c r="A6" s="47"/>
      <c r="B6" s="2" t="s">
        <v>5</v>
      </c>
      <c r="C6" s="4">
        <v>358</v>
      </c>
      <c r="D6" s="4">
        <v>316</v>
      </c>
      <c r="E6" s="16">
        <v>0.88268156424581001</v>
      </c>
      <c r="F6" s="4">
        <v>277</v>
      </c>
      <c r="G6" s="16">
        <v>0.77374301675977653</v>
      </c>
      <c r="H6" s="17">
        <v>2.9949820788530466</v>
      </c>
    </row>
    <row r="7" spans="1:8" x14ac:dyDescent="0.25">
      <c r="A7" s="47" t="s">
        <v>8</v>
      </c>
      <c r="B7" s="2" t="s">
        <v>1</v>
      </c>
      <c r="C7" s="4">
        <v>265</v>
      </c>
      <c r="D7" s="4">
        <v>232</v>
      </c>
      <c r="E7" s="16">
        <v>0.87547169811320757</v>
      </c>
      <c r="F7" s="4">
        <v>185</v>
      </c>
      <c r="G7" s="16">
        <v>0.69811320754716977</v>
      </c>
      <c r="H7" s="17">
        <v>2.7129807692307693</v>
      </c>
    </row>
    <row r="8" spans="1:8" x14ac:dyDescent="0.25">
      <c r="A8" s="47"/>
      <c r="B8" s="2" t="s">
        <v>2</v>
      </c>
      <c r="C8" s="4">
        <v>262</v>
      </c>
      <c r="D8" s="4">
        <v>240</v>
      </c>
      <c r="E8" s="16">
        <v>0.91603053435114501</v>
      </c>
      <c r="F8" s="4">
        <v>186</v>
      </c>
      <c r="G8" s="16">
        <v>0.70992366412213737</v>
      </c>
      <c r="H8" s="17">
        <v>2.5857142857142854</v>
      </c>
    </row>
    <row r="9" spans="1:8" x14ac:dyDescent="0.25">
      <c r="A9" s="47"/>
      <c r="B9" s="2" t="s">
        <v>3</v>
      </c>
      <c r="C9" s="4">
        <v>259</v>
      </c>
      <c r="D9" s="4">
        <v>225</v>
      </c>
      <c r="E9" s="16">
        <v>0.86872586872586877</v>
      </c>
      <c r="F9" s="4">
        <v>193</v>
      </c>
      <c r="G9" s="16">
        <v>0.74517374517374513</v>
      </c>
      <c r="H9" s="17">
        <v>2.9010050251256279</v>
      </c>
    </row>
    <row r="10" spans="1:8" x14ac:dyDescent="0.25">
      <c r="A10" s="47"/>
      <c r="B10" s="2" t="s">
        <v>4</v>
      </c>
      <c r="C10" s="4">
        <v>321</v>
      </c>
      <c r="D10" s="4">
        <v>282</v>
      </c>
      <c r="E10" s="16">
        <v>0.87850467289719625</v>
      </c>
      <c r="F10" s="4">
        <v>232</v>
      </c>
      <c r="G10" s="16">
        <v>0.72274143302180682</v>
      </c>
      <c r="H10" s="17">
        <v>2.8078014184397166</v>
      </c>
    </row>
    <row r="11" spans="1:8" x14ac:dyDescent="0.25">
      <c r="A11" s="47"/>
      <c r="B11" s="2" t="s">
        <v>5</v>
      </c>
      <c r="C11" s="4">
        <v>348</v>
      </c>
      <c r="D11" s="4">
        <v>304</v>
      </c>
      <c r="E11" s="16">
        <v>0.87356321839080464</v>
      </c>
      <c r="F11" s="4">
        <v>259</v>
      </c>
      <c r="G11" s="16">
        <v>0.74425287356321834</v>
      </c>
      <c r="H11" s="17">
        <v>2.9439862542955324</v>
      </c>
    </row>
    <row r="12" spans="1:8" ht="30" x14ac:dyDescent="0.25">
      <c r="A12" s="36" t="s">
        <v>51</v>
      </c>
      <c r="B12" s="1" t="s">
        <v>37</v>
      </c>
      <c r="C12" s="11" t="s">
        <v>67</v>
      </c>
      <c r="D12" s="11" t="s">
        <v>68</v>
      </c>
      <c r="E12" s="12" t="s">
        <v>69</v>
      </c>
      <c r="F12" s="11" t="s">
        <v>70</v>
      </c>
      <c r="G12" s="12" t="s">
        <v>38</v>
      </c>
      <c r="H12" s="13" t="s">
        <v>71</v>
      </c>
    </row>
    <row r="13" spans="1:8" x14ac:dyDescent="0.25">
      <c r="A13" s="52" t="s">
        <v>52</v>
      </c>
      <c r="B13" s="2" t="s">
        <v>1</v>
      </c>
      <c r="C13" s="4">
        <v>44</v>
      </c>
      <c r="D13" s="4">
        <v>35</v>
      </c>
      <c r="E13" s="16">
        <v>0.79545454545454541</v>
      </c>
      <c r="F13" s="4">
        <v>26</v>
      </c>
      <c r="G13" s="16">
        <v>0.59090909090909094</v>
      </c>
      <c r="H13" s="17">
        <v>2.4285714285714284</v>
      </c>
    </row>
    <row r="14" spans="1:8" x14ac:dyDescent="0.25">
      <c r="A14" s="53"/>
      <c r="B14" s="2" t="s">
        <v>2</v>
      </c>
      <c r="C14" s="4">
        <v>42</v>
      </c>
      <c r="D14" s="4">
        <v>37</v>
      </c>
      <c r="E14" s="16">
        <v>0.88095238095238093</v>
      </c>
      <c r="F14" s="4">
        <v>28</v>
      </c>
      <c r="G14" s="16">
        <v>0.66666666666666663</v>
      </c>
      <c r="H14" s="17">
        <v>2.4</v>
      </c>
    </row>
    <row r="15" spans="1:8" x14ac:dyDescent="0.25">
      <c r="A15" s="53"/>
      <c r="B15" s="2" t="s">
        <v>3</v>
      </c>
      <c r="C15" s="4">
        <v>39</v>
      </c>
      <c r="D15" s="4">
        <v>28</v>
      </c>
      <c r="E15" s="16">
        <v>0.71794871794871795</v>
      </c>
      <c r="F15" s="4">
        <v>23</v>
      </c>
      <c r="G15" s="16">
        <v>0.58974358974358976</v>
      </c>
      <c r="H15" s="17">
        <v>2.6923076923076925</v>
      </c>
    </row>
    <row r="16" spans="1:8" x14ac:dyDescent="0.25">
      <c r="A16" s="53"/>
      <c r="B16" s="2" t="s">
        <v>4</v>
      </c>
      <c r="C16" s="4">
        <v>38</v>
      </c>
      <c r="D16" s="4">
        <v>32</v>
      </c>
      <c r="E16" s="16">
        <v>0.84210526315789469</v>
      </c>
      <c r="F16" s="4">
        <v>27</v>
      </c>
      <c r="G16" s="16">
        <v>0.71052631578947367</v>
      </c>
      <c r="H16" s="17">
        <v>2.7093750000000001</v>
      </c>
    </row>
    <row r="17" spans="1:8" x14ac:dyDescent="0.25">
      <c r="A17" s="54"/>
      <c r="B17" s="2" t="s">
        <v>5</v>
      </c>
      <c r="C17" s="4">
        <v>72</v>
      </c>
      <c r="D17" s="4">
        <v>61</v>
      </c>
      <c r="E17" s="16">
        <v>0.84722222222222221</v>
      </c>
      <c r="F17" s="4">
        <v>53</v>
      </c>
      <c r="G17" s="16">
        <v>0.73611111111111116</v>
      </c>
      <c r="H17" s="17">
        <v>2.8618181818181818</v>
      </c>
    </row>
    <row r="18" spans="1:8" x14ac:dyDescent="0.25">
      <c r="A18" s="55" t="s">
        <v>53</v>
      </c>
      <c r="B18" s="2" t="s">
        <v>1</v>
      </c>
      <c r="C18" s="25">
        <v>2</v>
      </c>
      <c r="D18" s="25">
        <v>2</v>
      </c>
      <c r="E18" s="16">
        <v>1</v>
      </c>
      <c r="F18" s="25">
        <v>2</v>
      </c>
      <c r="G18" s="16">
        <v>1</v>
      </c>
      <c r="H18" s="26">
        <v>4</v>
      </c>
    </row>
    <row r="19" spans="1:8" x14ac:dyDescent="0.25">
      <c r="A19" s="55"/>
      <c r="B19" s="2" t="s">
        <v>2</v>
      </c>
      <c r="C19" s="4">
        <v>1</v>
      </c>
      <c r="D19" s="4">
        <v>1</v>
      </c>
      <c r="E19" s="16">
        <v>1</v>
      </c>
      <c r="F19" s="4">
        <v>0</v>
      </c>
      <c r="G19" s="16">
        <v>0</v>
      </c>
      <c r="H19" s="17">
        <v>0</v>
      </c>
    </row>
    <row r="20" spans="1:8" x14ac:dyDescent="0.25">
      <c r="A20" s="55"/>
      <c r="B20" s="2" t="s">
        <v>3</v>
      </c>
      <c r="C20" s="25">
        <v>2</v>
      </c>
      <c r="D20" s="25">
        <v>2</v>
      </c>
      <c r="E20" s="16">
        <v>1</v>
      </c>
      <c r="F20" s="25">
        <v>2</v>
      </c>
      <c r="G20" s="16">
        <v>1</v>
      </c>
      <c r="H20" s="26">
        <v>3</v>
      </c>
    </row>
    <row r="21" spans="1:8" x14ac:dyDescent="0.25">
      <c r="A21" s="55"/>
      <c r="B21" s="2" t="s">
        <v>4</v>
      </c>
      <c r="C21" s="4">
        <v>1</v>
      </c>
      <c r="D21" s="4">
        <v>1</v>
      </c>
      <c r="E21" s="16">
        <v>1</v>
      </c>
      <c r="F21" s="4">
        <v>1</v>
      </c>
      <c r="G21" s="16">
        <v>1</v>
      </c>
      <c r="H21" s="17">
        <v>4</v>
      </c>
    </row>
    <row r="22" spans="1:8" x14ac:dyDescent="0.25">
      <c r="A22" s="55"/>
      <c r="B22" s="2" t="s">
        <v>5</v>
      </c>
      <c r="C22" s="4">
        <v>1</v>
      </c>
      <c r="D22" s="4">
        <v>1</v>
      </c>
      <c r="E22" s="16">
        <v>1</v>
      </c>
      <c r="F22" s="4">
        <v>1</v>
      </c>
      <c r="G22" s="16">
        <v>1</v>
      </c>
      <c r="H22" s="17">
        <v>4</v>
      </c>
    </row>
    <row r="23" spans="1:8" x14ac:dyDescent="0.25">
      <c r="A23" s="47" t="s">
        <v>15</v>
      </c>
      <c r="B23" s="2" t="s">
        <v>1</v>
      </c>
      <c r="C23" s="4">
        <v>19</v>
      </c>
      <c r="D23" s="4">
        <v>16</v>
      </c>
      <c r="E23" s="16">
        <v>0.84210526315789469</v>
      </c>
      <c r="F23" s="4">
        <v>14</v>
      </c>
      <c r="G23" s="16">
        <v>0.73684210526315785</v>
      </c>
      <c r="H23" s="17">
        <v>3.3333333333333335</v>
      </c>
    </row>
    <row r="24" spans="1:8" x14ac:dyDescent="0.25">
      <c r="A24" s="47"/>
      <c r="B24" s="2" t="s">
        <v>2</v>
      </c>
      <c r="C24" s="4">
        <v>11</v>
      </c>
      <c r="D24" s="4">
        <v>10</v>
      </c>
      <c r="E24" s="16">
        <v>0.90909090909090906</v>
      </c>
      <c r="F24" s="4">
        <v>8</v>
      </c>
      <c r="G24" s="16">
        <v>0.72727272727272729</v>
      </c>
      <c r="H24" s="17">
        <v>2.87</v>
      </c>
    </row>
    <row r="25" spans="1:8" x14ac:dyDescent="0.25">
      <c r="A25" s="47"/>
      <c r="B25" s="2" t="s">
        <v>3</v>
      </c>
      <c r="C25" s="25">
        <v>6</v>
      </c>
      <c r="D25" s="25">
        <v>5</v>
      </c>
      <c r="E25" s="16">
        <v>0.83333333333333337</v>
      </c>
      <c r="F25" s="25">
        <v>4</v>
      </c>
      <c r="G25" s="16">
        <v>0.66666666666666663</v>
      </c>
      <c r="H25" s="26">
        <v>3.0599999999999996</v>
      </c>
    </row>
    <row r="26" spans="1:8" x14ac:dyDescent="0.25">
      <c r="A26" s="47"/>
      <c r="B26" s="2" t="s">
        <v>4</v>
      </c>
      <c r="C26" s="4">
        <v>8</v>
      </c>
      <c r="D26" s="4">
        <v>6</v>
      </c>
      <c r="E26" s="16">
        <v>0.75</v>
      </c>
      <c r="F26" s="4">
        <v>6</v>
      </c>
      <c r="G26" s="16">
        <v>0.75</v>
      </c>
      <c r="H26" s="17">
        <v>3.6666666666666665</v>
      </c>
    </row>
    <row r="27" spans="1:8" x14ac:dyDescent="0.25">
      <c r="A27" s="47"/>
      <c r="B27" s="2" t="s">
        <v>5</v>
      </c>
      <c r="C27" s="4">
        <v>12</v>
      </c>
      <c r="D27" s="4">
        <v>12</v>
      </c>
      <c r="E27" s="16">
        <v>1</v>
      </c>
      <c r="F27" s="4">
        <v>8</v>
      </c>
      <c r="G27" s="16">
        <v>0.66666666666666663</v>
      </c>
      <c r="H27" s="17">
        <v>2.75</v>
      </c>
    </row>
    <row r="28" spans="1:8" x14ac:dyDescent="0.25">
      <c r="A28" s="47" t="s">
        <v>16</v>
      </c>
      <c r="B28" s="2" t="s">
        <v>1</v>
      </c>
      <c r="C28" s="4">
        <v>14</v>
      </c>
      <c r="D28" s="4">
        <v>13</v>
      </c>
      <c r="E28" s="16">
        <v>0.9285714285714286</v>
      </c>
      <c r="F28" s="4">
        <v>12</v>
      </c>
      <c r="G28" s="16">
        <v>0.8571428571428571</v>
      </c>
      <c r="H28" s="17">
        <v>3.3333333333333335</v>
      </c>
    </row>
    <row r="29" spans="1:8" x14ac:dyDescent="0.25">
      <c r="A29" s="47"/>
      <c r="B29" s="2" t="s">
        <v>2</v>
      </c>
      <c r="C29" s="4">
        <v>7</v>
      </c>
      <c r="D29" s="4">
        <v>7</v>
      </c>
      <c r="E29" s="16">
        <v>1</v>
      </c>
      <c r="F29" s="4">
        <v>6</v>
      </c>
      <c r="G29" s="16">
        <v>0.8571428571428571</v>
      </c>
      <c r="H29" s="17">
        <v>2.8142857142857141</v>
      </c>
    </row>
    <row r="30" spans="1:8" x14ac:dyDescent="0.25">
      <c r="A30" s="47"/>
      <c r="B30" s="2" t="s">
        <v>3</v>
      </c>
      <c r="C30" s="4">
        <v>8</v>
      </c>
      <c r="D30" s="4">
        <v>8</v>
      </c>
      <c r="E30" s="16">
        <v>1</v>
      </c>
      <c r="F30" s="4">
        <v>8</v>
      </c>
      <c r="G30" s="16">
        <v>1</v>
      </c>
      <c r="H30" s="17">
        <v>3.9571428571428569</v>
      </c>
    </row>
    <row r="31" spans="1:8" x14ac:dyDescent="0.25">
      <c r="A31" s="47"/>
      <c r="B31" s="2" t="s">
        <v>4</v>
      </c>
      <c r="C31" s="4">
        <v>8</v>
      </c>
      <c r="D31" s="4">
        <v>7</v>
      </c>
      <c r="E31" s="16">
        <v>0.875</v>
      </c>
      <c r="F31" s="4">
        <v>7</v>
      </c>
      <c r="G31" s="16">
        <v>0.875</v>
      </c>
      <c r="H31" s="17">
        <v>3.9000000000000004</v>
      </c>
    </row>
    <row r="32" spans="1:8" x14ac:dyDescent="0.25">
      <c r="A32" s="47"/>
      <c r="B32" s="2" t="s">
        <v>5</v>
      </c>
      <c r="C32" s="4">
        <v>16</v>
      </c>
      <c r="D32" s="4">
        <v>16</v>
      </c>
      <c r="E32" s="16">
        <v>1</v>
      </c>
      <c r="F32" s="4">
        <v>16</v>
      </c>
      <c r="G32" s="16">
        <v>1</v>
      </c>
      <c r="H32" s="17">
        <v>3.2857142857142856</v>
      </c>
    </row>
    <row r="33" spans="1:8" x14ac:dyDescent="0.25">
      <c r="A33" s="47" t="s">
        <v>17</v>
      </c>
      <c r="B33" s="2" t="s">
        <v>1</v>
      </c>
      <c r="C33" s="4">
        <v>253</v>
      </c>
      <c r="D33" s="4">
        <v>227</v>
      </c>
      <c r="E33" s="16">
        <v>0.89723320158102771</v>
      </c>
      <c r="F33" s="4">
        <v>190</v>
      </c>
      <c r="G33" s="16">
        <v>0.75098814229249011</v>
      </c>
      <c r="H33" s="17">
        <v>2.8497716894977172</v>
      </c>
    </row>
    <row r="34" spans="1:8" x14ac:dyDescent="0.25">
      <c r="A34" s="47"/>
      <c r="B34" s="2" t="s">
        <v>2</v>
      </c>
      <c r="C34" s="4">
        <v>269</v>
      </c>
      <c r="D34" s="4">
        <v>247</v>
      </c>
      <c r="E34" s="16">
        <v>0.91821561338289959</v>
      </c>
      <c r="F34" s="4">
        <v>192</v>
      </c>
      <c r="G34" s="16">
        <v>0.71375464684014867</v>
      </c>
      <c r="H34" s="17">
        <v>2.6063291139240508</v>
      </c>
    </row>
    <row r="35" spans="1:8" x14ac:dyDescent="0.25">
      <c r="A35" s="47"/>
      <c r="B35" s="2" t="s">
        <v>3</v>
      </c>
      <c r="C35" s="4">
        <v>252</v>
      </c>
      <c r="D35" s="4">
        <v>227</v>
      </c>
      <c r="E35" s="16">
        <v>0.90079365079365081</v>
      </c>
      <c r="F35" s="4">
        <v>195</v>
      </c>
      <c r="G35" s="16">
        <v>0.77380952380952384</v>
      </c>
      <c r="H35" s="17">
        <v>2.832850241545894</v>
      </c>
    </row>
    <row r="36" spans="1:8" x14ac:dyDescent="0.25">
      <c r="A36" s="47"/>
      <c r="B36" s="2" t="s">
        <v>4</v>
      </c>
      <c r="C36" s="4">
        <v>287</v>
      </c>
      <c r="D36" s="4">
        <v>256</v>
      </c>
      <c r="E36" s="16">
        <v>0.89198606271777003</v>
      </c>
      <c r="F36" s="4">
        <v>217</v>
      </c>
      <c r="G36" s="16">
        <v>0.75609756097560976</v>
      </c>
      <c r="H36" s="17">
        <v>2.9035156250000003</v>
      </c>
    </row>
    <row r="37" spans="1:8" x14ac:dyDescent="0.25">
      <c r="A37" s="47"/>
      <c r="B37" s="2" t="s">
        <v>5</v>
      </c>
      <c r="C37" s="4">
        <v>310</v>
      </c>
      <c r="D37" s="4">
        <v>271</v>
      </c>
      <c r="E37" s="16">
        <v>0.87419354838709673</v>
      </c>
      <c r="F37" s="4">
        <v>228</v>
      </c>
      <c r="G37" s="16">
        <v>0.73548387096774193</v>
      </c>
      <c r="H37" s="17">
        <v>2.8154471544715447</v>
      </c>
    </row>
    <row r="38" spans="1:8" x14ac:dyDescent="0.25">
      <c r="A38" s="47" t="s">
        <v>18</v>
      </c>
      <c r="B38" s="2" t="s">
        <v>1</v>
      </c>
      <c r="C38" s="4">
        <v>5</v>
      </c>
      <c r="D38" s="4">
        <v>5</v>
      </c>
      <c r="E38" s="16">
        <v>1</v>
      </c>
      <c r="F38" s="4">
        <v>5</v>
      </c>
      <c r="G38" s="16">
        <v>1</v>
      </c>
      <c r="H38" s="17">
        <v>3</v>
      </c>
    </row>
    <row r="39" spans="1:8" x14ac:dyDescent="0.25">
      <c r="A39" s="47"/>
      <c r="B39" s="2" t="s">
        <v>2</v>
      </c>
      <c r="C39" s="4">
        <v>5</v>
      </c>
      <c r="D39" s="4">
        <v>3</v>
      </c>
      <c r="E39" s="16">
        <v>0.6</v>
      </c>
      <c r="F39" s="4">
        <v>3</v>
      </c>
      <c r="G39" s="16">
        <v>0.6</v>
      </c>
      <c r="H39" s="17">
        <v>3.5</v>
      </c>
    </row>
    <row r="40" spans="1:8" x14ac:dyDescent="0.25">
      <c r="A40" s="47"/>
      <c r="B40" s="2" t="s">
        <v>3</v>
      </c>
      <c r="C40" s="4">
        <v>1</v>
      </c>
      <c r="D40" s="4">
        <v>1</v>
      </c>
      <c r="E40" s="16">
        <v>1</v>
      </c>
      <c r="F40" s="4">
        <v>1</v>
      </c>
      <c r="G40" s="16">
        <v>1</v>
      </c>
      <c r="H40" s="17">
        <v>2</v>
      </c>
    </row>
    <row r="41" spans="1:8" x14ac:dyDescent="0.25">
      <c r="A41" s="47"/>
      <c r="B41" s="2" t="s">
        <v>4</v>
      </c>
      <c r="C41" s="4" t="s">
        <v>14</v>
      </c>
      <c r="D41" s="4" t="s">
        <v>14</v>
      </c>
      <c r="E41" s="16" t="s">
        <v>14</v>
      </c>
      <c r="F41" s="4" t="s">
        <v>14</v>
      </c>
      <c r="G41" s="16" t="s">
        <v>14</v>
      </c>
      <c r="H41" s="17" t="s">
        <v>14</v>
      </c>
    </row>
    <row r="42" spans="1:8" x14ac:dyDescent="0.25">
      <c r="A42" s="47"/>
      <c r="B42" s="2" t="s">
        <v>5</v>
      </c>
      <c r="C42" s="4">
        <v>5</v>
      </c>
      <c r="D42" s="4">
        <v>5</v>
      </c>
      <c r="E42" s="16">
        <v>1</v>
      </c>
      <c r="F42" s="4">
        <v>5</v>
      </c>
      <c r="G42" s="16">
        <v>1</v>
      </c>
      <c r="H42" s="17">
        <v>3.2</v>
      </c>
    </row>
    <row r="43" spans="1:8" x14ac:dyDescent="0.25">
      <c r="A43" s="55" t="s">
        <v>54</v>
      </c>
      <c r="B43" s="2" t="s">
        <v>1</v>
      </c>
      <c r="C43" s="4">
        <v>180</v>
      </c>
      <c r="D43" s="4">
        <v>159</v>
      </c>
      <c r="E43" s="16">
        <v>0.8833333333333333</v>
      </c>
      <c r="F43" s="4">
        <v>138</v>
      </c>
      <c r="G43" s="16">
        <v>0.76666666666666672</v>
      </c>
      <c r="H43" s="17">
        <v>3.1059259259259258</v>
      </c>
    </row>
    <row r="44" spans="1:8" x14ac:dyDescent="0.25">
      <c r="A44" s="55"/>
      <c r="B44" s="2" t="s">
        <v>2</v>
      </c>
      <c r="C44" s="4">
        <v>152</v>
      </c>
      <c r="D44" s="4">
        <v>137</v>
      </c>
      <c r="E44" s="16">
        <v>0.90131578947368418</v>
      </c>
      <c r="F44" s="4">
        <v>117</v>
      </c>
      <c r="G44" s="16">
        <v>0.76973684210526316</v>
      </c>
      <c r="H44" s="17">
        <v>2.941269841269841</v>
      </c>
    </row>
    <row r="45" spans="1:8" x14ac:dyDescent="0.25">
      <c r="A45" s="55"/>
      <c r="B45" s="2" t="s">
        <v>3</v>
      </c>
      <c r="C45" s="4">
        <v>210</v>
      </c>
      <c r="D45" s="4">
        <v>186</v>
      </c>
      <c r="E45" s="16">
        <v>0.88571428571428568</v>
      </c>
      <c r="F45" s="4">
        <v>167</v>
      </c>
      <c r="G45" s="16">
        <v>0.79523809523809519</v>
      </c>
      <c r="H45" s="17">
        <v>3.1745562130177514</v>
      </c>
    </row>
    <row r="46" spans="1:8" x14ac:dyDescent="0.25">
      <c r="A46" s="55"/>
      <c r="B46" s="2" t="s">
        <v>4</v>
      </c>
      <c r="C46" s="4">
        <v>279</v>
      </c>
      <c r="D46" s="4">
        <v>254</v>
      </c>
      <c r="E46" s="16">
        <v>0.91039426523297495</v>
      </c>
      <c r="F46" s="4">
        <v>223</v>
      </c>
      <c r="G46" s="16">
        <v>0.79928315412186379</v>
      </c>
      <c r="H46" s="17">
        <v>3.1944664031620555</v>
      </c>
    </row>
    <row r="47" spans="1:8" x14ac:dyDescent="0.25">
      <c r="A47" s="55"/>
      <c r="B47" s="2" t="s">
        <v>5</v>
      </c>
      <c r="C47" s="4">
        <v>249</v>
      </c>
      <c r="D47" s="4">
        <v>223</v>
      </c>
      <c r="E47" s="16">
        <v>0.89558232931726911</v>
      </c>
      <c r="F47" s="4">
        <v>199</v>
      </c>
      <c r="G47" s="16">
        <v>0.79919678714859432</v>
      </c>
      <c r="H47" s="17">
        <v>3.1647619047619049</v>
      </c>
    </row>
    <row r="48" spans="1:8" x14ac:dyDescent="0.25">
      <c r="A48" s="55" t="s">
        <v>55</v>
      </c>
      <c r="B48" s="2" t="s">
        <v>1</v>
      </c>
      <c r="C48" s="4">
        <v>36</v>
      </c>
      <c r="D48" s="4">
        <v>31</v>
      </c>
      <c r="E48" s="16">
        <v>0.86111111111111116</v>
      </c>
      <c r="F48" s="4">
        <v>26</v>
      </c>
      <c r="G48" s="16">
        <v>0.72222222222222221</v>
      </c>
      <c r="H48" s="17">
        <v>2.8</v>
      </c>
    </row>
    <row r="49" spans="1:8" x14ac:dyDescent="0.25">
      <c r="A49" s="55"/>
      <c r="B49" s="2" t="s">
        <v>2</v>
      </c>
      <c r="C49" s="4">
        <v>49</v>
      </c>
      <c r="D49" s="4">
        <v>43</v>
      </c>
      <c r="E49" s="16">
        <v>0.87755102040816324</v>
      </c>
      <c r="F49" s="4">
        <v>32</v>
      </c>
      <c r="G49" s="16">
        <v>0.65306122448979587</v>
      </c>
      <c r="H49" s="17">
        <v>2.645</v>
      </c>
    </row>
    <row r="50" spans="1:8" x14ac:dyDescent="0.25">
      <c r="A50" s="55"/>
      <c r="B50" s="2" t="s">
        <v>3</v>
      </c>
      <c r="C50" s="4">
        <v>36</v>
      </c>
      <c r="D50" s="4">
        <v>33</v>
      </c>
      <c r="E50" s="16">
        <v>0.91666666666666663</v>
      </c>
      <c r="F50" s="4">
        <v>29</v>
      </c>
      <c r="G50" s="16">
        <v>0.80555555555555558</v>
      </c>
      <c r="H50" s="17">
        <v>3.0548387096774192</v>
      </c>
    </row>
    <row r="51" spans="1:8" x14ac:dyDescent="0.25">
      <c r="A51" s="55"/>
      <c r="B51" s="2" t="s">
        <v>4</v>
      </c>
      <c r="C51" s="4">
        <v>45</v>
      </c>
      <c r="D51" s="4">
        <v>38</v>
      </c>
      <c r="E51" s="16">
        <v>0.84444444444444444</v>
      </c>
      <c r="F51" s="4">
        <v>33</v>
      </c>
      <c r="G51" s="16">
        <v>0.73333333333333328</v>
      </c>
      <c r="H51" s="17">
        <v>3.0894736842105264</v>
      </c>
    </row>
    <row r="52" spans="1:8" x14ac:dyDescent="0.25">
      <c r="A52" s="55"/>
      <c r="B52" s="2" t="s">
        <v>5</v>
      </c>
      <c r="C52" s="4">
        <v>57</v>
      </c>
      <c r="D52" s="4">
        <v>47</v>
      </c>
      <c r="E52" s="16">
        <v>0.82456140350877194</v>
      </c>
      <c r="F52" s="4">
        <v>41</v>
      </c>
      <c r="G52" s="16">
        <v>0.7192982456140351</v>
      </c>
      <c r="H52" s="17">
        <v>2.9195121951219511</v>
      </c>
    </row>
    <row r="53" spans="1:8" x14ac:dyDescent="0.25">
      <c r="A53" s="55" t="s">
        <v>56</v>
      </c>
      <c r="B53" s="2" t="s">
        <v>1</v>
      </c>
      <c r="C53" s="4">
        <v>12</v>
      </c>
      <c r="D53" s="4">
        <v>10</v>
      </c>
      <c r="E53" s="16">
        <v>0.83333333333333337</v>
      </c>
      <c r="F53" s="4">
        <v>10</v>
      </c>
      <c r="G53" s="16">
        <v>0.83333333333333337</v>
      </c>
      <c r="H53" s="17">
        <v>2.9249999999999998</v>
      </c>
    </row>
    <row r="54" spans="1:8" x14ac:dyDescent="0.25">
      <c r="A54" s="55"/>
      <c r="B54" s="2" t="s">
        <v>2</v>
      </c>
      <c r="C54" s="4">
        <v>5</v>
      </c>
      <c r="D54" s="4">
        <v>5</v>
      </c>
      <c r="E54" s="16">
        <v>1</v>
      </c>
      <c r="F54" s="4">
        <v>5</v>
      </c>
      <c r="G54" s="16">
        <v>1</v>
      </c>
      <c r="H54" s="17">
        <v>3.3250000000000002</v>
      </c>
    </row>
    <row r="55" spans="1:8" x14ac:dyDescent="0.25">
      <c r="A55" s="55"/>
      <c r="B55" s="2" t="s">
        <v>3</v>
      </c>
      <c r="C55" s="4">
        <v>6</v>
      </c>
      <c r="D55" s="4">
        <v>6</v>
      </c>
      <c r="E55" s="16">
        <v>1</v>
      </c>
      <c r="F55" s="4">
        <v>5</v>
      </c>
      <c r="G55" s="16">
        <v>0.83333333333333337</v>
      </c>
      <c r="H55" s="17">
        <v>3</v>
      </c>
    </row>
    <row r="56" spans="1:8" x14ac:dyDescent="0.25">
      <c r="A56" s="55"/>
      <c r="B56" s="2" t="s">
        <v>4</v>
      </c>
      <c r="C56" s="4">
        <v>7</v>
      </c>
      <c r="D56" s="4">
        <v>6</v>
      </c>
      <c r="E56" s="16">
        <v>0.8571428571428571</v>
      </c>
      <c r="F56" s="4">
        <v>5</v>
      </c>
      <c r="G56" s="16">
        <v>0.7142857142857143</v>
      </c>
      <c r="H56" s="17">
        <v>2.7166666666666668</v>
      </c>
    </row>
    <row r="57" spans="1:8" x14ac:dyDescent="0.25">
      <c r="A57" s="55"/>
      <c r="B57" s="2" t="s">
        <v>5</v>
      </c>
      <c r="C57" s="4">
        <v>1</v>
      </c>
      <c r="D57" s="4">
        <v>1</v>
      </c>
      <c r="E57" s="16">
        <v>1</v>
      </c>
      <c r="F57" s="4">
        <v>1</v>
      </c>
      <c r="G57" s="16">
        <v>1</v>
      </c>
      <c r="H57" s="17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5" customWidth="1"/>
    <col min="2" max="11" width="11.7109375" style="10" customWidth="1"/>
  </cols>
  <sheetData>
    <row r="1" spans="1:11" ht="45" x14ac:dyDescent="0.25">
      <c r="A1" s="33" t="s">
        <v>37</v>
      </c>
      <c r="B1" s="11" t="s">
        <v>57</v>
      </c>
      <c r="C1" s="11" t="s">
        <v>58</v>
      </c>
      <c r="D1" s="11" t="s">
        <v>59</v>
      </c>
      <c r="E1" s="11" t="s">
        <v>60</v>
      </c>
      <c r="F1" s="11" t="s">
        <v>61</v>
      </c>
      <c r="G1" s="11" t="s">
        <v>62</v>
      </c>
      <c r="H1" s="11" t="s">
        <v>63</v>
      </c>
      <c r="I1" s="11" t="s">
        <v>64</v>
      </c>
      <c r="J1" s="11" t="s">
        <v>65</v>
      </c>
      <c r="K1" s="11" t="s">
        <v>66</v>
      </c>
    </row>
    <row r="2" spans="1:11" x14ac:dyDescent="0.25">
      <c r="A2" s="34" t="s">
        <v>1</v>
      </c>
      <c r="B2" s="27">
        <v>18</v>
      </c>
      <c r="C2" s="28">
        <v>1594.5702839999999</v>
      </c>
      <c r="D2" s="29">
        <v>478.27543011397705</v>
      </c>
      <c r="E2" s="28">
        <v>53.1523428</v>
      </c>
      <c r="F2" s="28">
        <v>3.334000000000001</v>
      </c>
      <c r="G2" s="30">
        <v>3.334000000000001</v>
      </c>
      <c r="H2" s="29">
        <v>15.942514337132568</v>
      </c>
      <c r="I2" s="27">
        <v>565</v>
      </c>
      <c r="J2" s="27">
        <v>630</v>
      </c>
      <c r="K2" s="31">
        <v>0.89682539682539686</v>
      </c>
    </row>
    <row r="3" spans="1:11" x14ac:dyDescent="0.25">
      <c r="A3" s="34" t="s">
        <v>2</v>
      </c>
      <c r="B3" s="27">
        <v>18</v>
      </c>
      <c r="C3" s="28">
        <v>1597.799442</v>
      </c>
      <c r="D3" s="29">
        <v>479.21523663847387</v>
      </c>
      <c r="E3" s="28">
        <v>53.259981400000001</v>
      </c>
      <c r="F3" s="28">
        <v>3.3342000000000009</v>
      </c>
      <c r="G3" s="30">
        <v>3.3342000000000009</v>
      </c>
      <c r="H3" s="29">
        <v>15.973841221282463</v>
      </c>
      <c r="I3" s="27">
        <v>538</v>
      </c>
      <c r="J3" s="27">
        <v>545</v>
      </c>
      <c r="K3" s="31">
        <v>0.98715596330275235</v>
      </c>
    </row>
    <row r="4" spans="1:11" x14ac:dyDescent="0.25">
      <c r="A4" s="34" t="s">
        <v>3</v>
      </c>
      <c r="B4" s="27">
        <v>18</v>
      </c>
      <c r="C4" s="28">
        <v>1582.6161600000003</v>
      </c>
      <c r="D4" s="29">
        <v>474.68991001799634</v>
      </c>
      <c r="E4" s="28">
        <v>52.753872000000008</v>
      </c>
      <c r="F4" s="28">
        <v>3.334000000000001</v>
      </c>
      <c r="G4" s="30">
        <v>3.334000000000001</v>
      </c>
      <c r="H4" s="29">
        <v>15.822997000599878</v>
      </c>
      <c r="I4" s="27">
        <v>547</v>
      </c>
      <c r="J4" s="27">
        <v>390</v>
      </c>
      <c r="K4" s="31">
        <v>1.4025641025641025</v>
      </c>
    </row>
    <row r="5" spans="1:11" x14ac:dyDescent="0.25">
      <c r="A5" s="34" t="s">
        <v>4</v>
      </c>
      <c r="B5" s="27">
        <v>18</v>
      </c>
      <c r="C5" s="30">
        <v>1952.6705999999999</v>
      </c>
      <c r="D5" s="32">
        <v>585.78946421071566</v>
      </c>
      <c r="E5" s="30">
        <v>65.089020000000005</v>
      </c>
      <c r="F5" s="30">
        <v>3.3334000000000006</v>
      </c>
      <c r="G5" s="30">
        <v>3.3334000000000006</v>
      </c>
      <c r="H5" s="32">
        <v>19.526315473690524</v>
      </c>
      <c r="I5" s="27">
        <v>658</v>
      </c>
      <c r="J5" s="27">
        <v>670</v>
      </c>
      <c r="K5" s="31">
        <v>0.98208955223880601</v>
      </c>
    </row>
    <row r="6" spans="1:11" x14ac:dyDescent="0.25">
      <c r="A6" s="34" t="s">
        <v>5</v>
      </c>
      <c r="B6" s="27">
        <v>24</v>
      </c>
      <c r="C6" s="28">
        <v>2103.9434573939998</v>
      </c>
      <c r="D6" s="29">
        <v>481.81543439988985</v>
      </c>
      <c r="E6" s="28">
        <v>70.131448579799994</v>
      </c>
      <c r="F6" s="28">
        <v>4.3667000000000016</v>
      </c>
      <c r="G6" s="30">
        <v>4.3667000000000016</v>
      </c>
      <c r="H6" s="29">
        <v>16.060514479996328</v>
      </c>
      <c r="I6" s="27">
        <v>733</v>
      </c>
      <c r="J6" s="27">
        <v>1092</v>
      </c>
      <c r="K6" s="31">
        <v>0.67124542124542119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2017-09-26T23:38:36Z</cp:lastPrinted>
  <dcterms:created xsi:type="dcterms:W3CDTF">2017-09-06T15:26:56Z</dcterms:created>
  <dcterms:modified xsi:type="dcterms:W3CDTF">2018-01-30T23:51:09Z</dcterms:modified>
</cp:coreProperties>
</file>