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K35" i="1"/>
  <c r="K34" i="1"/>
  <c r="K32" i="1"/>
  <c r="K31" i="1"/>
  <c r="K29" i="1"/>
  <c r="K28" i="1"/>
  <c r="K27" i="1"/>
  <c r="K26" i="1"/>
  <c r="K24" i="1"/>
  <c r="K23" i="1"/>
  <c r="K22" i="1"/>
  <c r="K21" i="1"/>
  <c r="K20" i="1"/>
  <c r="K18" i="1"/>
  <c r="K17" i="1"/>
  <c r="K16" i="1"/>
  <c r="K15" i="1"/>
  <c r="K14" i="1"/>
  <c r="K13" i="1"/>
  <c r="K12" i="1"/>
  <c r="K11" i="1"/>
  <c r="K9" i="1"/>
  <c r="K6" i="1"/>
  <c r="K5" i="1"/>
  <c r="K4" i="1"/>
  <c r="K7" i="1"/>
  <c r="I36" i="1"/>
  <c r="I35" i="1"/>
  <c r="I34" i="1"/>
  <c r="I32" i="1"/>
  <c r="I31" i="1"/>
  <c r="I29" i="1"/>
  <c r="I28" i="1"/>
  <c r="I27" i="1"/>
  <c r="I26" i="1"/>
  <c r="I24" i="1"/>
  <c r="I23" i="1"/>
  <c r="I22" i="1"/>
  <c r="I21" i="1"/>
  <c r="I20" i="1"/>
  <c r="I18" i="1"/>
  <c r="I17" i="1"/>
  <c r="I16" i="1"/>
  <c r="I15" i="1"/>
  <c r="I13" i="1"/>
  <c r="I12" i="1"/>
  <c r="I11" i="1"/>
  <c r="I9" i="1"/>
  <c r="I6" i="1"/>
  <c r="I5" i="1"/>
  <c r="I4" i="1"/>
  <c r="I7" i="1"/>
  <c r="G36" i="1"/>
  <c r="G35" i="1"/>
  <c r="G34" i="1"/>
  <c r="G32" i="1"/>
  <c r="G31" i="1"/>
  <c r="G29" i="1"/>
  <c r="G28" i="1"/>
  <c r="G27" i="1"/>
  <c r="G26" i="1"/>
  <c r="G24" i="1"/>
  <c r="G23" i="1"/>
  <c r="G22" i="1"/>
  <c r="G21" i="1"/>
  <c r="G20" i="1"/>
  <c r="G18" i="1"/>
  <c r="G17" i="1"/>
  <c r="G16" i="1"/>
  <c r="G15" i="1"/>
  <c r="G14" i="1"/>
  <c r="G13" i="1"/>
  <c r="G12" i="1"/>
  <c r="G11" i="1"/>
  <c r="G10" i="1"/>
  <c r="G9" i="1"/>
  <c r="G6" i="1"/>
  <c r="G5" i="1"/>
  <c r="G4" i="1"/>
  <c r="G7" i="1"/>
  <c r="E36" i="1"/>
  <c r="E35" i="1"/>
  <c r="E34" i="1"/>
  <c r="E32" i="1"/>
  <c r="E31" i="1"/>
  <c r="E30" i="1"/>
  <c r="E29" i="1"/>
  <c r="E28" i="1"/>
  <c r="E27" i="1"/>
  <c r="E26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6" i="1"/>
  <c r="E5" i="1"/>
  <c r="E4" i="1"/>
  <c r="E7" i="1"/>
  <c r="C36" i="1"/>
  <c r="C35" i="1"/>
  <c r="C34" i="1"/>
  <c r="C32" i="1"/>
  <c r="C31" i="1"/>
  <c r="C29" i="1"/>
  <c r="C28" i="1"/>
  <c r="C27" i="1"/>
  <c r="C26" i="1"/>
  <c r="C24" i="1"/>
  <c r="C23" i="1"/>
  <c r="C22" i="1"/>
  <c r="C21" i="1"/>
  <c r="C20" i="1"/>
  <c r="C18" i="1"/>
  <c r="C17" i="1"/>
  <c r="C16" i="1"/>
  <c r="C15" i="1"/>
  <c r="C14" i="1"/>
  <c r="C13" i="1"/>
  <c r="C12" i="1"/>
  <c r="C11" i="1"/>
  <c r="C10" i="1"/>
  <c r="C9" i="1"/>
  <c r="C6" i="1"/>
  <c r="C5" i="1"/>
  <c r="C4" i="1"/>
  <c r="C7" i="1"/>
  <c r="L14" i="1"/>
  <c r="H36" i="1" l="1"/>
  <c r="F36" i="1"/>
  <c r="D36" i="1"/>
  <c r="B36" i="1"/>
  <c r="H32" i="1"/>
  <c r="F32" i="1"/>
  <c r="D32" i="1"/>
  <c r="B32" i="1"/>
  <c r="H24" i="1"/>
  <c r="F24" i="1"/>
  <c r="D24" i="1"/>
  <c r="B24" i="1"/>
  <c r="H18" i="1"/>
  <c r="F18" i="1"/>
  <c r="D18" i="1"/>
  <c r="B18" i="1"/>
  <c r="H7" i="1"/>
  <c r="F7" i="1"/>
  <c r="D7" i="1"/>
  <c r="B7" i="1"/>
  <c r="J36" i="1" l="1"/>
  <c r="L35" i="1"/>
  <c r="L34" i="1"/>
  <c r="J32" i="1"/>
  <c r="L31" i="1"/>
  <c r="L29" i="1"/>
  <c r="L28" i="1"/>
  <c r="L27" i="1"/>
  <c r="L26" i="1"/>
  <c r="J24" i="1"/>
  <c r="L23" i="1"/>
  <c r="L22" i="1"/>
  <c r="L21" i="1"/>
  <c r="L20" i="1"/>
  <c r="J18" i="1"/>
  <c r="L17" i="1"/>
  <c r="L16" i="1"/>
  <c r="L15" i="1"/>
  <c r="L13" i="1"/>
  <c r="L12" i="1"/>
  <c r="L11" i="1"/>
  <c r="L9" i="1"/>
  <c r="J7" i="1"/>
  <c r="L6" i="1"/>
  <c r="L5" i="1"/>
  <c r="L4" i="1"/>
  <c r="L7" i="1" l="1"/>
  <c r="L36" i="1"/>
  <c r="L32" i="1"/>
  <c r="L18" i="1"/>
  <c r="L24" i="1"/>
</calcChain>
</file>

<file path=xl/sharedStrings.xml><?xml version="1.0" encoding="utf-8"?>
<sst xmlns="http://schemas.openxmlformats.org/spreadsheetml/2006/main" count="834" uniqueCount="99">
  <si>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</si>
  <si>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</si>
  <si>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</si>
  <si>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</si>
  <si>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</si>
  <si>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</si>
  <si>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</si>
  <si>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</si>
  <si>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</si>
  <si>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</si>
  <si>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</si>
  <si>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</si>
  <si>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</si>
  <si>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</si>
  <si>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</si>
  <si>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</si>
  <si>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</si>
  <si>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</si>
  <si>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</si>
  <si>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</si>
  <si>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</si>
  <si>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</si>
  <si>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</si>
  <si>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</si>
  <si>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</si>
  <si>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</si>
  <si>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</si>
  <si>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</si>
  <si>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</si>
  <si>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</si>
  <si>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</si>
  <si>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</si>
  <si>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</si>
  <si>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</si>
  <si>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Art
Success and Retention Rates by Course</t>
  </si>
  <si>
    <t>Art</t>
  </si>
  <si>
    <t>ART-100 : Art Appreciation</t>
  </si>
  <si>
    <t>ART-120 : Two-Dimensional Design</t>
  </si>
  <si>
    <t>ART-121 : Painting I</t>
  </si>
  <si>
    <t>ART-124 : Drawing I</t>
  </si>
  <si>
    <t>ART-125 : Drawing II</t>
  </si>
  <si>
    <t>ART-129 : Three-Dimensional Design</t>
  </si>
  <si>
    <t>ART-143 : Modern Art</t>
  </si>
  <si>
    <t>ART-220 : Painting II</t>
  </si>
  <si>
    <t>ART-221 : Painting III</t>
  </si>
  <si>
    <t>ART-222 : Painting IV</t>
  </si>
  <si>
    <t>ART-224 : Drawing III</t>
  </si>
  <si>
    <t>ART-225 : Drawing IV</t>
  </si>
  <si>
    <t>ART-230 : Figure Drawing I</t>
  </si>
  <si>
    <t>ART-231 : Figure Drawing II</t>
  </si>
  <si>
    <t>ART-232 : Figure Drawing III</t>
  </si>
  <si>
    <t>ART-233 : Figure Drawing IV</t>
  </si>
  <si>
    <t>ART-241 : Illustration I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</si>
  <si>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</si>
  <si>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</si>
  <si>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</si>
  <si>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</si>
  <si>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</si>
  <si>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</si>
  <si>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</si>
  <si>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</si>
  <si>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</si>
  <si>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2013-14</t>
  </si>
  <si>
    <t>2014-15</t>
  </si>
  <si>
    <t>2015-16</t>
  </si>
  <si>
    <t>2016-17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</si>
  <si>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</si>
  <si>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</si>
  <si>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</si>
  <si>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</si>
  <si>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</si>
  <si>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</si>
  <si>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</si>
  <si>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</si>
  <si>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</si>
  <si>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</si>
  <si>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</si>
  <si>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</si>
  <si>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</si>
  <si>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</si>
  <si>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</si>
  <si>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</si>
  <si>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</si>
  <si>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</si>
  <si>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</si>
  <si>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</si>
  <si>
    <t>ART-242 : Illustration II</t>
  </si>
  <si>
    <t>White                    
Non-Hispanic</t>
  </si>
  <si>
    <t>Spring 2014</t>
  </si>
  <si>
    <t>Spring 2015</t>
  </si>
  <si>
    <t>Spring 2016</t>
  </si>
  <si>
    <t>Spring 2017</t>
  </si>
  <si>
    <t>Spring 2018</t>
  </si>
  <si>
    <t>Transfer, Degree, Certificate</t>
  </si>
  <si>
    <t>ART-141 : Hist West Art II 1250 AD-Pres</t>
  </si>
  <si>
    <t>ART-145 : Contemp Art Hist 1945-Present</t>
  </si>
  <si>
    <t>ART-148 : Applied Design And Crafts</t>
  </si>
  <si>
    <t>Art-Spring
Student Characteristics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</si>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</sst>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quotePrefix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0" xfId="0" applyFill="1" applyBorder="1" applyAlignment="1">
      <alignment horizontal="left" vertical="center"/>
    </xf>
    <xf numFmtId="0" fontId="0" fillId="6" borderId="0" xfId="0" applyFill="1" applyBorder="1" applyAlignment="1">
      <alignment horizontal="center" vertical="center"/>
    </xf>
    <xf numFmtId="3" fontId="0" fillId="6" borderId="0" xfId="0" quotePrefix="1" applyNumberFormat="1" applyFill="1" applyBorder="1" applyAlignment="1">
      <alignment horizontal="center" vertical="center"/>
    </xf>
    <xf numFmtId="9" fontId="0" fillId="6" borderId="0" xfId="0" quotePrefix="1" applyNumberFormat="1" applyFill="1" applyBorder="1" applyAlignment="1">
      <alignment horizontal="center" vertical="center"/>
    </xf>
    <xf numFmtId="2" fontId="0" fillId="6" borderId="0" xfId="0" quotePrefix="1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activeCell="M10" sqref="M10"/>
    </sheetView>
  </sheetViews>
  <sheetFormatPr defaultRowHeight="15" x14ac:dyDescent="0.25"/>
  <cols>
    <col min="1" max="1" width="30" style="35" customWidth="1"/>
    <col min="2" max="12" width="8.28515625" style="9" customWidth="1"/>
  </cols>
  <sheetData>
    <row r="1" spans="1:12" x14ac:dyDescent="0.25">
      <c r="A1" s="63" t="s">
        <v>97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30" x14ac:dyDescent="0.25">
      <c r="A3" s="30" t="s">
        <v>0</v>
      </c>
      <c r="B3" s="61" t="s">
        <v>88</v>
      </c>
      <c r="C3" s="62"/>
      <c r="D3" s="61" t="s">
        <v>89</v>
      </c>
      <c r="E3" s="62"/>
      <c r="F3" s="61" t="s">
        <v>90</v>
      </c>
      <c r="G3" s="62"/>
      <c r="H3" s="61" t="s">
        <v>91</v>
      </c>
      <c r="I3" s="62"/>
      <c r="J3" s="61" t="s">
        <v>92</v>
      </c>
      <c r="K3" s="62"/>
      <c r="L3" s="4" t="s">
        <v>1</v>
      </c>
    </row>
    <row r="4" spans="1:12" x14ac:dyDescent="0.25">
      <c r="A4" s="31" t="s">
        <v>2</v>
      </c>
      <c r="B4" s="5">
        <v>297</v>
      </c>
      <c r="C4" s="6">
        <f t="shared" ref="C4:C6" si="0">B4/553</f>
        <v>0.53707052441229652</v>
      </c>
      <c r="D4" s="5">
        <v>339</v>
      </c>
      <c r="E4" s="6">
        <f t="shared" ref="E4:E6" si="1">D4/602</f>
        <v>0.56312292358803984</v>
      </c>
      <c r="F4" s="5">
        <v>419</v>
      </c>
      <c r="G4" s="6">
        <f t="shared" ref="G4:G6" si="2">F4/678</f>
        <v>0.61799410029498525</v>
      </c>
      <c r="H4" s="5">
        <v>371</v>
      </c>
      <c r="I4" s="6">
        <f t="shared" ref="I4:I6" si="3">H4/625</f>
        <v>0.59360000000000002</v>
      </c>
      <c r="J4" s="5">
        <v>394</v>
      </c>
      <c r="K4" s="8">
        <f t="shared" ref="K4:K6" si="4">J4/682</f>
        <v>0.57771260997067453</v>
      </c>
      <c r="L4" s="6">
        <f>(J4-B4)/B4</f>
        <v>0.32659932659932661</v>
      </c>
    </row>
    <row r="5" spans="1:12" x14ac:dyDescent="0.25">
      <c r="A5" s="31" t="s">
        <v>3</v>
      </c>
      <c r="B5" s="5">
        <v>252</v>
      </c>
      <c r="C5" s="6">
        <f t="shared" si="0"/>
        <v>0.45569620253164556</v>
      </c>
      <c r="D5" s="5">
        <v>260</v>
      </c>
      <c r="E5" s="6">
        <f t="shared" si="1"/>
        <v>0.43189368770764119</v>
      </c>
      <c r="F5" s="5">
        <v>252</v>
      </c>
      <c r="G5" s="6">
        <f t="shared" si="2"/>
        <v>0.37168141592920356</v>
      </c>
      <c r="H5" s="5">
        <v>245</v>
      </c>
      <c r="I5" s="6">
        <f t="shared" si="3"/>
        <v>0.39200000000000002</v>
      </c>
      <c r="J5" s="5">
        <v>278</v>
      </c>
      <c r="K5" s="8">
        <f t="shared" si="4"/>
        <v>0.40762463343108507</v>
      </c>
      <c r="L5" s="6">
        <f t="shared" ref="L5:L7" si="5">(J5-B5)/B5</f>
        <v>0.10317460317460317</v>
      </c>
    </row>
    <row r="6" spans="1:12" x14ac:dyDescent="0.25">
      <c r="A6" s="31" t="s">
        <v>4</v>
      </c>
      <c r="B6" s="5">
        <v>4</v>
      </c>
      <c r="C6" s="6">
        <f t="shared" si="0"/>
        <v>7.2332730560578659E-3</v>
      </c>
      <c r="D6" s="5">
        <v>3</v>
      </c>
      <c r="E6" s="6">
        <f t="shared" si="1"/>
        <v>4.9833887043189366E-3</v>
      </c>
      <c r="F6" s="5">
        <v>7</v>
      </c>
      <c r="G6" s="6">
        <f t="shared" si="2"/>
        <v>1.0324483775811209E-2</v>
      </c>
      <c r="H6" s="5">
        <v>9</v>
      </c>
      <c r="I6" s="6">
        <f t="shared" si="3"/>
        <v>1.44E-2</v>
      </c>
      <c r="J6" s="5">
        <v>10</v>
      </c>
      <c r="K6" s="8">
        <f t="shared" si="4"/>
        <v>1.466275659824047E-2</v>
      </c>
      <c r="L6" s="6">
        <f t="shared" si="5"/>
        <v>1.5</v>
      </c>
    </row>
    <row r="7" spans="1:12" s="10" customFormat="1" x14ac:dyDescent="0.25">
      <c r="A7" s="32" t="s">
        <v>5</v>
      </c>
      <c r="B7" s="7">
        <f t="shared" ref="B7" si="6">SUM(B4:B6)</f>
        <v>553</v>
      </c>
      <c r="C7" s="8">
        <f>B7/553</f>
        <v>1</v>
      </c>
      <c r="D7" s="7">
        <f t="shared" ref="D7" si="7">SUM(D4:D6)</f>
        <v>602</v>
      </c>
      <c r="E7" s="8">
        <f>D7/602</f>
        <v>1</v>
      </c>
      <c r="F7" s="7">
        <f t="shared" ref="F7" si="8">SUM(F4:F6)</f>
        <v>678</v>
      </c>
      <c r="G7" s="8">
        <f>F7/678</f>
        <v>1</v>
      </c>
      <c r="H7" s="7">
        <f>SUM(H4:H6)</f>
        <v>625</v>
      </c>
      <c r="I7" s="8">
        <f>H7/625</f>
        <v>1</v>
      </c>
      <c r="J7" s="7">
        <f>SUM(J4:J6)</f>
        <v>682</v>
      </c>
      <c r="K7" s="8">
        <f>J7/682</f>
        <v>1</v>
      </c>
      <c r="L7" s="8">
        <f t="shared" si="5"/>
        <v>0.23327305605786619</v>
      </c>
    </row>
    <row r="8" spans="1:12" ht="30" x14ac:dyDescent="0.25">
      <c r="A8" s="30" t="s">
        <v>6</v>
      </c>
      <c r="B8" s="61" t="s">
        <v>88</v>
      </c>
      <c r="C8" s="62"/>
      <c r="D8" s="61" t="s">
        <v>89</v>
      </c>
      <c r="E8" s="62"/>
      <c r="F8" s="61" t="s">
        <v>90</v>
      </c>
      <c r="G8" s="62"/>
      <c r="H8" s="61" t="s">
        <v>91</v>
      </c>
      <c r="I8" s="62"/>
      <c r="J8" s="61" t="s">
        <v>92</v>
      </c>
      <c r="K8" s="62"/>
      <c r="L8" s="4" t="s">
        <v>1</v>
      </c>
    </row>
    <row r="9" spans="1:12" x14ac:dyDescent="0.25">
      <c r="A9" s="31" t="s">
        <v>7</v>
      </c>
      <c r="B9" s="5">
        <v>25</v>
      </c>
      <c r="C9" s="6">
        <f t="shared" ref="C9:C18" si="9">B9/553</f>
        <v>4.5207956600361664E-2</v>
      </c>
      <c r="D9" s="5">
        <v>32</v>
      </c>
      <c r="E9" s="6">
        <f t="shared" ref="E9:E18" si="10">D9/602</f>
        <v>5.3156146179401995E-2</v>
      </c>
      <c r="F9" s="5">
        <v>33</v>
      </c>
      <c r="G9" s="6">
        <f t="shared" ref="G9:G18" si="11">F9/678</f>
        <v>4.8672566371681415E-2</v>
      </c>
      <c r="H9" s="5">
        <v>24</v>
      </c>
      <c r="I9" s="6">
        <f>H9/625</f>
        <v>3.8399999999999997E-2</v>
      </c>
      <c r="J9" s="5">
        <v>22</v>
      </c>
      <c r="K9" s="8">
        <f>J9/682</f>
        <v>3.2258064516129031E-2</v>
      </c>
      <c r="L9" s="6">
        <f t="shared" ref="L9:L18" si="12">(J9-B9)/B9</f>
        <v>-0.12</v>
      </c>
    </row>
    <row r="10" spans="1:12" x14ac:dyDescent="0.25">
      <c r="A10" s="31" t="s">
        <v>8</v>
      </c>
      <c r="B10" s="5">
        <v>4</v>
      </c>
      <c r="C10" s="6">
        <f t="shared" si="9"/>
        <v>7.2332730560578659E-3</v>
      </c>
      <c r="D10" s="5">
        <v>4</v>
      </c>
      <c r="E10" s="6">
        <f t="shared" si="10"/>
        <v>6.6445182724252493E-3</v>
      </c>
      <c r="F10" s="5">
        <v>3</v>
      </c>
      <c r="G10" s="6">
        <f t="shared" si="11"/>
        <v>4.4247787610619468E-3</v>
      </c>
      <c r="H10" s="22" t="s">
        <v>9</v>
      </c>
      <c r="I10" s="22" t="s">
        <v>9</v>
      </c>
      <c r="J10" s="22" t="s">
        <v>9</v>
      </c>
      <c r="K10" s="22" t="s">
        <v>9</v>
      </c>
      <c r="L10" s="6">
        <v>-1</v>
      </c>
    </row>
    <row r="11" spans="1:12" x14ac:dyDescent="0.25">
      <c r="A11" s="31" t="s">
        <v>10</v>
      </c>
      <c r="B11" s="5">
        <v>12</v>
      </c>
      <c r="C11" s="6">
        <f t="shared" si="9"/>
        <v>2.1699819168173599E-2</v>
      </c>
      <c r="D11" s="5">
        <v>22</v>
      </c>
      <c r="E11" s="6">
        <f t="shared" si="10"/>
        <v>3.6544850498338874E-2</v>
      </c>
      <c r="F11" s="5">
        <v>20</v>
      </c>
      <c r="G11" s="6">
        <f t="shared" si="11"/>
        <v>2.9498525073746312E-2</v>
      </c>
      <c r="H11" s="5">
        <v>16</v>
      </c>
      <c r="I11" s="6">
        <f t="shared" ref="I11:I13" si="13">H11/625</f>
        <v>2.5600000000000001E-2</v>
      </c>
      <c r="J11" s="5">
        <v>20</v>
      </c>
      <c r="K11" s="8">
        <f t="shared" ref="K11:K18" si="14">J11/682</f>
        <v>2.932551319648094E-2</v>
      </c>
      <c r="L11" s="6">
        <f t="shared" si="12"/>
        <v>0.66666666666666663</v>
      </c>
    </row>
    <row r="12" spans="1:12" x14ac:dyDescent="0.25">
      <c r="A12" s="31" t="s">
        <v>11</v>
      </c>
      <c r="B12" s="5">
        <v>9</v>
      </c>
      <c r="C12" s="6">
        <f t="shared" si="9"/>
        <v>1.62748643761302E-2</v>
      </c>
      <c r="D12" s="5">
        <v>13</v>
      </c>
      <c r="E12" s="6">
        <f t="shared" si="10"/>
        <v>2.1594684385382059E-2</v>
      </c>
      <c r="F12" s="5">
        <v>14</v>
      </c>
      <c r="G12" s="6">
        <f t="shared" si="11"/>
        <v>2.0648967551622419E-2</v>
      </c>
      <c r="H12" s="5">
        <v>13</v>
      </c>
      <c r="I12" s="6">
        <f t="shared" si="13"/>
        <v>2.0799999999999999E-2</v>
      </c>
      <c r="J12" s="5">
        <v>18</v>
      </c>
      <c r="K12" s="8">
        <f t="shared" si="14"/>
        <v>2.6392961876832845E-2</v>
      </c>
      <c r="L12" s="6">
        <f t="shared" si="12"/>
        <v>1</v>
      </c>
    </row>
    <row r="13" spans="1:12" x14ac:dyDescent="0.25">
      <c r="A13" s="31" t="s">
        <v>12</v>
      </c>
      <c r="B13" s="5">
        <v>209</v>
      </c>
      <c r="C13" s="6">
        <f t="shared" si="9"/>
        <v>0.37793851717902349</v>
      </c>
      <c r="D13" s="5">
        <v>211</v>
      </c>
      <c r="E13" s="6">
        <f t="shared" si="10"/>
        <v>0.35049833887043191</v>
      </c>
      <c r="F13" s="5">
        <v>209</v>
      </c>
      <c r="G13" s="6">
        <f t="shared" si="11"/>
        <v>0.30825958702064898</v>
      </c>
      <c r="H13" s="5">
        <v>224</v>
      </c>
      <c r="I13" s="6">
        <f t="shared" si="13"/>
        <v>0.3584</v>
      </c>
      <c r="J13" s="5">
        <v>229</v>
      </c>
      <c r="K13" s="8">
        <f t="shared" si="14"/>
        <v>0.33577712609970672</v>
      </c>
      <c r="L13" s="6">
        <f t="shared" si="12"/>
        <v>9.569377990430622E-2</v>
      </c>
    </row>
    <row r="14" spans="1:12" x14ac:dyDescent="0.25">
      <c r="A14" s="31" t="s">
        <v>13</v>
      </c>
      <c r="B14" s="5">
        <v>2</v>
      </c>
      <c r="C14" s="6">
        <f t="shared" si="9"/>
        <v>3.616636528028933E-3</v>
      </c>
      <c r="D14" s="22">
        <v>2</v>
      </c>
      <c r="E14" s="6">
        <f t="shared" si="10"/>
        <v>3.3222591362126247E-3</v>
      </c>
      <c r="F14" s="5">
        <v>4</v>
      </c>
      <c r="G14" s="6">
        <f t="shared" si="11"/>
        <v>5.8997050147492625E-3</v>
      </c>
      <c r="H14" s="22" t="s">
        <v>9</v>
      </c>
      <c r="I14" s="22" t="s">
        <v>9</v>
      </c>
      <c r="J14" s="22">
        <v>2</v>
      </c>
      <c r="K14" s="8">
        <f t="shared" si="14"/>
        <v>2.9325513196480938E-3</v>
      </c>
      <c r="L14" s="6">
        <f t="shared" si="12"/>
        <v>0</v>
      </c>
    </row>
    <row r="15" spans="1:12" x14ac:dyDescent="0.25">
      <c r="A15" s="31" t="s">
        <v>14</v>
      </c>
      <c r="B15" s="5">
        <v>244</v>
      </c>
      <c r="C15" s="6">
        <f t="shared" si="9"/>
        <v>0.44122965641952983</v>
      </c>
      <c r="D15" s="5">
        <v>262</v>
      </c>
      <c r="E15" s="6">
        <f t="shared" si="10"/>
        <v>0.43521594684385384</v>
      </c>
      <c r="F15" s="5">
        <v>339</v>
      </c>
      <c r="G15" s="6">
        <f t="shared" si="11"/>
        <v>0.5</v>
      </c>
      <c r="H15" s="5">
        <v>303</v>
      </c>
      <c r="I15" s="6">
        <f t="shared" ref="I15:I18" si="15">H15/625</f>
        <v>0.48480000000000001</v>
      </c>
      <c r="J15" s="5">
        <v>337</v>
      </c>
      <c r="K15" s="8">
        <f t="shared" si="14"/>
        <v>0.49413489736070382</v>
      </c>
      <c r="L15" s="6">
        <f t="shared" si="12"/>
        <v>0.38114754098360654</v>
      </c>
    </row>
    <row r="16" spans="1:12" x14ac:dyDescent="0.25">
      <c r="A16" s="31" t="s">
        <v>15</v>
      </c>
      <c r="B16" s="5">
        <v>39</v>
      </c>
      <c r="C16" s="6">
        <f t="shared" si="9"/>
        <v>7.0524412296564198E-2</v>
      </c>
      <c r="D16" s="5">
        <v>51</v>
      </c>
      <c r="E16" s="6">
        <f t="shared" si="10"/>
        <v>8.4717607973421927E-2</v>
      </c>
      <c r="F16" s="5">
        <v>50</v>
      </c>
      <c r="G16" s="6">
        <f t="shared" si="11"/>
        <v>7.3746312684365781E-2</v>
      </c>
      <c r="H16" s="5">
        <v>37</v>
      </c>
      <c r="I16" s="6">
        <f t="shared" si="15"/>
        <v>5.9200000000000003E-2</v>
      </c>
      <c r="J16" s="5">
        <v>49</v>
      </c>
      <c r="K16" s="8">
        <f t="shared" si="14"/>
        <v>7.1847507331378305E-2</v>
      </c>
      <c r="L16" s="6">
        <f t="shared" si="12"/>
        <v>0.25641025641025639</v>
      </c>
    </row>
    <row r="17" spans="1:12" x14ac:dyDescent="0.25">
      <c r="A17" s="31" t="s">
        <v>16</v>
      </c>
      <c r="B17" s="5">
        <v>9</v>
      </c>
      <c r="C17" s="6">
        <f t="shared" si="9"/>
        <v>1.62748643761302E-2</v>
      </c>
      <c r="D17" s="5">
        <v>5</v>
      </c>
      <c r="E17" s="6">
        <f t="shared" si="10"/>
        <v>8.3056478405315621E-3</v>
      </c>
      <c r="F17" s="5">
        <v>6</v>
      </c>
      <c r="G17" s="6">
        <f t="shared" si="11"/>
        <v>8.8495575221238937E-3</v>
      </c>
      <c r="H17" s="5">
        <v>8</v>
      </c>
      <c r="I17" s="6">
        <f t="shared" si="15"/>
        <v>1.2800000000000001E-2</v>
      </c>
      <c r="J17" s="5">
        <v>5</v>
      </c>
      <c r="K17" s="8">
        <f t="shared" si="14"/>
        <v>7.331378299120235E-3</v>
      </c>
      <c r="L17" s="6">
        <f t="shared" si="12"/>
        <v>-0.44444444444444442</v>
      </c>
    </row>
    <row r="18" spans="1:12" s="10" customFormat="1" x14ac:dyDescent="0.25">
      <c r="A18" s="32" t="s">
        <v>5</v>
      </c>
      <c r="B18" s="7">
        <f t="shared" ref="B18" si="16">SUM(B9:B17)</f>
        <v>553</v>
      </c>
      <c r="C18" s="8">
        <f t="shared" si="9"/>
        <v>1</v>
      </c>
      <c r="D18" s="7">
        <f t="shared" ref="D18" si="17">SUM(D9:D17)</f>
        <v>602</v>
      </c>
      <c r="E18" s="8">
        <f t="shared" si="10"/>
        <v>1</v>
      </c>
      <c r="F18" s="7">
        <f t="shared" ref="F18" si="18">SUM(F9:F17)</f>
        <v>678</v>
      </c>
      <c r="G18" s="8">
        <f t="shared" si="11"/>
        <v>1</v>
      </c>
      <c r="H18" s="7">
        <f t="shared" ref="H18" si="19">SUM(H9:H17)</f>
        <v>625</v>
      </c>
      <c r="I18" s="8">
        <f t="shared" si="15"/>
        <v>1</v>
      </c>
      <c r="J18" s="7">
        <f t="shared" ref="J18" si="20">SUM(J9:J17)</f>
        <v>682</v>
      </c>
      <c r="K18" s="8">
        <f t="shared" si="14"/>
        <v>1</v>
      </c>
      <c r="L18" s="8">
        <f t="shared" si="12"/>
        <v>0.23327305605786619</v>
      </c>
    </row>
    <row r="19" spans="1:12" ht="30" x14ac:dyDescent="0.25">
      <c r="A19" s="30" t="s">
        <v>17</v>
      </c>
      <c r="B19" s="61" t="s">
        <v>88</v>
      </c>
      <c r="C19" s="62"/>
      <c r="D19" s="61" t="s">
        <v>89</v>
      </c>
      <c r="E19" s="62"/>
      <c r="F19" s="61" t="s">
        <v>90</v>
      </c>
      <c r="G19" s="62"/>
      <c r="H19" s="61" t="s">
        <v>91</v>
      </c>
      <c r="I19" s="62"/>
      <c r="J19" s="61" t="s">
        <v>92</v>
      </c>
      <c r="K19" s="62"/>
      <c r="L19" s="4" t="s">
        <v>1</v>
      </c>
    </row>
    <row r="20" spans="1:12" x14ac:dyDescent="0.25">
      <c r="A20" s="31" t="s">
        <v>18</v>
      </c>
      <c r="B20" s="5">
        <v>129</v>
      </c>
      <c r="C20" s="6">
        <f t="shared" ref="C20:C24" si="21">B20/553</f>
        <v>0.23327305605786619</v>
      </c>
      <c r="D20" s="5">
        <v>128</v>
      </c>
      <c r="E20" s="6">
        <f t="shared" ref="E20:E24" si="22">D20/602</f>
        <v>0.21262458471760798</v>
      </c>
      <c r="F20" s="5">
        <v>155</v>
      </c>
      <c r="G20" s="6">
        <f t="shared" ref="G20:G24" si="23">F20/678</f>
        <v>0.22861356932153393</v>
      </c>
      <c r="H20" s="5">
        <v>177</v>
      </c>
      <c r="I20" s="6">
        <f t="shared" ref="I20:I24" si="24">H20/625</f>
        <v>0.28320000000000001</v>
      </c>
      <c r="J20" s="5">
        <v>195</v>
      </c>
      <c r="K20" s="8">
        <f t="shared" ref="K20:K24" si="25">J20/682</f>
        <v>0.28592375366568917</v>
      </c>
      <c r="L20" s="6">
        <f t="shared" ref="L20:L24" si="26">(J20-B20)/B20</f>
        <v>0.51162790697674421</v>
      </c>
    </row>
    <row r="21" spans="1:12" x14ac:dyDescent="0.25">
      <c r="A21" s="31" t="s">
        <v>19</v>
      </c>
      <c r="B21" s="5">
        <v>254</v>
      </c>
      <c r="C21" s="6">
        <f t="shared" si="21"/>
        <v>0.45931283905967452</v>
      </c>
      <c r="D21" s="5">
        <v>297</v>
      </c>
      <c r="E21" s="6">
        <f t="shared" si="22"/>
        <v>0.49335548172757476</v>
      </c>
      <c r="F21" s="5">
        <v>292</v>
      </c>
      <c r="G21" s="6">
        <f t="shared" si="23"/>
        <v>0.43067846607669619</v>
      </c>
      <c r="H21" s="5">
        <v>257</v>
      </c>
      <c r="I21" s="6">
        <f t="shared" si="24"/>
        <v>0.41120000000000001</v>
      </c>
      <c r="J21" s="5">
        <v>325</v>
      </c>
      <c r="K21" s="8">
        <f t="shared" si="25"/>
        <v>0.47653958944281527</v>
      </c>
      <c r="L21" s="6">
        <f t="shared" si="26"/>
        <v>0.27952755905511811</v>
      </c>
    </row>
    <row r="22" spans="1:12" x14ac:dyDescent="0.25">
      <c r="A22" s="31" t="s">
        <v>20</v>
      </c>
      <c r="B22" s="5">
        <v>119</v>
      </c>
      <c r="C22" s="6">
        <f t="shared" si="21"/>
        <v>0.21518987341772153</v>
      </c>
      <c r="D22" s="5">
        <v>115</v>
      </c>
      <c r="E22" s="6">
        <f t="shared" si="22"/>
        <v>0.19102990033222592</v>
      </c>
      <c r="F22" s="5">
        <v>160</v>
      </c>
      <c r="G22" s="6">
        <f t="shared" si="23"/>
        <v>0.2359882005899705</v>
      </c>
      <c r="H22" s="5">
        <v>125</v>
      </c>
      <c r="I22" s="6">
        <f t="shared" si="24"/>
        <v>0.2</v>
      </c>
      <c r="J22" s="5">
        <v>118</v>
      </c>
      <c r="K22" s="8">
        <f t="shared" si="25"/>
        <v>0.17302052785923755</v>
      </c>
      <c r="L22" s="6">
        <f t="shared" si="26"/>
        <v>-8.4033613445378148E-3</v>
      </c>
    </row>
    <row r="23" spans="1:12" x14ac:dyDescent="0.25">
      <c r="A23" s="31" t="s">
        <v>21</v>
      </c>
      <c r="B23" s="5">
        <v>51</v>
      </c>
      <c r="C23" s="6">
        <f t="shared" si="21"/>
        <v>9.2224231464737794E-2</v>
      </c>
      <c r="D23" s="5">
        <v>62</v>
      </c>
      <c r="E23" s="6">
        <f t="shared" si="22"/>
        <v>0.10299003322259136</v>
      </c>
      <c r="F23" s="5">
        <v>71</v>
      </c>
      <c r="G23" s="6">
        <f t="shared" si="23"/>
        <v>0.10471976401179942</v>
      </c>
      <c r="H23" s="5">
        <v>66</v>
      </c>
      <c r="I23" s="6">
        <f t="shared" si="24"/>
        <v>0.1056</v>
      </c>
      <c r="J23" s="5">
        <v>44</v>
      </c>
      <c r="K23" s="8">
        <f t="shared" si="25"/>
        <v>6.4516129032258063E-2</v>
      </c>
      <c r="L23" s="6">
        <f t="shared" si="26"/>
        <v>-0.13725490196078433</v>
      </c>
    </row>
    <row r="24" spans="1:12" s="10" customFormat="1" x14ac:dyDescent="0.25">
      <c r="A24" s="32" t="s">
        <v>5</v>
      </c>
      <c r="B24" s="7">
        <f t="shared" ref="B24" si="27">SUM(B20:B23)</f>
        <v>553</v>
      </c>
      <c r="C24" s="8">
        <f t="shared" si="21"/>
        <v>1</v>
      </c>
      <c r="D24" s="7">
        <f t="shared" ref="D24" si="28">SUM(D20:D23)</f>
        <v>602</v>
      </c>
      <c r="E24" s="8">
        <f t="shared" si="22"/>
        <v>1</v>
      </c>
      <c r="F24" s="7">
        <f t="shared" ref="F24" si="29">SUM(F20:F23)</f>
        <v>678</v>
      </c>
      <c r="G24" s="8">
        <f t="shared" si="23"/>
        <v>1</v>
      </c>
      <c r="H24" s="7">
        <f t="shared" ref="H24" si="30">SUM(H20:H23)</f>
        <v>625</v>
      </c>
      <c r="I24" s="8">
        <f t="shared" si="24"/>
        <v>1</v>
      </c>
      <c r="J24" s="7">
        <f t="shared" ref="J24" si="31">SUM(J20:J23)</f>
        <v>682</v>
      </c>
      <c r="K24" s="8">
        <f t="shared" si="25"/>
        <v>1</v>
      </c>
      <c r="L24" s="8">
        <f t="shared" si="26"/>
        <v>0.23327305605786619</v>
      </c>
    </row>
    <row r="25" spans="1:12" ht="30" x14ac:dyDescent="0.25">
      <c r="A25" s="33" t="s">
        <v>22</v>
      </c>
      <c r="B25" s="61" t="s">
        <v>88</v>
      </c>
      <c r="C25" s="62"/>
      <c r="D25" s="61" t="s">
        <v>89</v>
      </c>
      <c r="E25" s="62"/>
      <c r="F25" s="61" t="s">
        <v>90</v>
      </c>
      <c r="G25" s="62"/>
      <c r="H25" s="61" t="s">
        <v>91</v>
      </c>
      <c r="I25" s="62"/>
      <c r="J25" s="61" t="s">
        <v>92</v>
      </c>
      <c r="K25" s="62"/>
      <c r="L25" s="4" t="s">
        <v>1</v>
      </c>
    </row>
    <row r="26" spans="1:12" x14ac:dyDescent="0.25">
      <c r="A26" s="31" t="s">
        <v>23</v>
      </c>
      <c r="B26" s="5">
        <v>271</v>
      </c>
      <c r="C26" s="6">
        <f t="shared" ref="C26:C29" si="32">B26/553</f>
        <v>0.49005424954792043</v>
      </c>
      <c r="D26" s="5">
        <v>324</v>
      </c>
      <c r="E26" s="6">
        <f t="shared" ref="E26:E32" si="33">D26/602</f>
        <v>0.53820598006644516</v>
      </c>
      <c r="F26" s="5">
        <v>393</v>
      </c>
      <c r="G26" s="6">
        <f t="shared" ref="G26:G29" si="34">F26/678</f>
        <v>0.57964601769911506</v>
      </c>
      <c r="H26" s="5">
        <v>367</v>
      </c>
      <c r="I26" s="6">
        <f t="shared" ref="I26:I29" si="35">H26/625</f>
        <v>0.58720000000000006</v>
      </c>
      <c r="J26" s="5">
        <v>415</v>
      </c>
      <c r="K26" s="8">
        <f t="shared" ref="K26:K29" si="36">J26/682</f>
        <v>0.60850439882697949</v>
      </c>
      <c r="L26" s="6">
        <f t="shared" ref="L26:L32" si="37">(J26-B26)/B26</f>
        <v>0.53136531365313655</v>
      </c>
    </row>
    <row r="27" spans="1:12" x14ac:dyDescent="0.25">
      <c r="A27" s="31" t="s">
        <v>24</v>
      </c>
      <c r="B27" s="5">
        <v>114</v>
      </c>
      <c r="C27" s="6">
        <f t="shared" si="32"/>
        <v>0.20614828209764918</v>
      </c>
      <c r="D27" s="5">
        <v>114</v>
      </c>
      <c r="E27" s="6">
        <f t="shared" si="33"/>
        <v>0.18936877076411959</v>
      </c>
      <c r="F27" s="5">
        <v>110</v>
      </c>
      <c r="G27" s="6">
        <f t="shared" si="34"/>
        <v>0.16224188790560473</v>
      </c>
      <c r="H27" s="5">
        <v>110</v>
      </c>
      <c r="I27" s="6">
        <f t="shared" si="35"/>
        <v>0.17599999999999999</v>
      </c>
      <c r="J27" s="5">
        <v>121</v>
      </c>
      <c r="K27" s="8">
        <f t="shared" si="36"/>
        <v>0.17741935483870969</v>
      </c>
      <c r="L27" s="6">
        <f t="shared" si="37"/>
        <v>6.1403508771929821E-2</v>
      </c>
    </row>
    <row r="28" spans="1:12" x14ac:dyDescent="0.25">
      <c r="A28" s="31" t="s">
        <v>25</v>
      </c>
      <c r="B28" s="5">
        <v>65</v>
      </c>
      <c r="C28" s="6">
        <f t="shared" si="32"/>
        <v>0.11754068716094032</v>
      </c>
      <c r="D28" s="5">
        <v>66</v>
      </c>
      <c r="E28" s="6">
        <f t="shared" si="33"/>
        <v>0.10963455149501661</v>
      </c>
      <c r="F28" s="5">
        <v>99</v>
      </c>
      <c r="G28" s="6">
        <f t="shared" si="34"/>
        <v>0.14601769911504425</v>
      </c>
      <c r="H28" s="5">
        <v>77</v>
      </c>
      <c r="I28" s="6">
        <f t="shared" si="35"/>
        <v>0.1232</v>
      </c>
      <c r="J28" s="5">
        <v>76</v>
      </c>
      <c r="K28" s="8">
        <f t="shared" si="36"/>
        <v>0.11143695014662756</v>
      </c>
      <c r="L28" s="6">
        <f t="shared" si="37"/>
        <v>0.16923076923076924</v>
      </c>
    </row>
    <row r="29" spans="1:12" x14ac:dyDescent="0.25">
      <c r="A29" s="31" t="s">
        <v>26</v>
      </c>
      <c r="B29" s="5">
        <v>7</v>
      </c>
      <c r="C29" s="6">
        <f t="shared" si="32"/>
        <v>1.2658227848101266E-2</v>
      </c>
      <c r="D29" s="5">
        <v>5</v>
      </c>
      <c r="E29" s="6">
        <f t="shared" si="33"/>
        <v>8.3056478405315621E-3</v>
      </c>
      <c r="F29" s="5">
        <v>7</v>
      </c>
      <c r="G29" s="6">
        <f t="shared" si="34"/>
        <v>1.0324483775811209E-2</v>
      </c>
      <c r="H29" s="5">
        <v>12</v>
      </c>
      <c r="I29" s="6">
        <f t="shared" si="35"/>
        <v>1.9199999999999998E-2</v>
      </c>
      <c r="J29" s="5">
        <v>7</v>
      </c>
      <c r="K29" s="8">
        <f t="shared" si="36"/>
        <v>1.0263929618768328E-2</v>
      </c>
      <c r="L29" s="6">
        <f t="shared" si="37"/>
        <v>0</v>
      </c>
    </row>
    <row r="30" spans="1:12" x14ac:dyDescent="0.25">
      <c r="A30" s="43" t="s">
        <v>93</v>
      </c>
      <c r="B30" s="22" t="s">
        <v>9</v>
      </c>
      <c r="C30" s="22" t="s">
        <v>9</v>
      </c>
      <c r="D30" s="5">
        <v>1</v>
      </c>
      <c r="E30" s="6">
        <f t="shared" si="33"/>
        <v>1.6611295681063123E-3</v>
      </c>
      <c r="F30" s="22" t="s">
        <v>9</v>
      </c>
      <c r="G30" s="22" t="s">
        <v>9</v>
      </c>
      <c r="H30" s="22" t="s">
        <v>9</v>
      </c>
      <c r="I30" s="22" t="s">
        <v>9</v>
      </c>
      <c r="J30" s="22" t="s">
        <v>9</v>
      </c>
      <c r="K30" s="22" t="s">
        <v>9</v>
      </c>
      <c r="L30" s="6">
        <v>0</v>
      </c>
    </row>
    <row r="31" spans="1:12" x14ac:dyDescent="0.25">
      <c r="A31" s="31" t="s">
        <v>27</v>
      </c>
      <c r="B31" s="5">
        <v>96</v>
      </c>
      <c r="C31" s="6">
        <f t="shared" ref="C31:C32" si="38">B31/553</f>
        <v>0.17359855334538879</v>
      </c>
      <c r="D31" s="5">
        <v>92</v>
      </c>
      <c r="E31" s="6">
        <f t="shared" si="33"/>
        <v>0.15282392026578073</v>
      </c>
      <c r="F31" s="5">
        <v>69</v>
      </c>
      <c r="G31" s="6">
        <f t="shared" ref="G31:G32" si="39">F31/678</f>
        <v>0.10176991150442478</v>
      </c>
      <c r="H31" s="5">
        <v>59</v>
      </c>
      <c r="I31" s="6">
        <f t="shared" ref="I31:I32" si="40">H31/625</f>
        <v>9.4399999999999998E-2</v>
      </c>
      <c r="J31" s="5">
        <v>63</v>
      </c>
      <c r="K31" s="8">
        <f t="shared" ref="K31:K32" si="41">J31/682</f>
        <v>9.2375366568914957E-2</v>
      </c>
      <c r="L31" s="6">
        <f t="shared" si="37"/>
        <v>-0.34375</v>
      </c>
    </row>
    <row r="32" spans="1:12" s="10" customFormat="1" x14ac:dyDescent="0.25">
      <c r="A32" s="32" t="s">
        <v>5</v>
      </c>
      <c r="B32" s="7">
        <f t="shared" ref="B32" si="42">SUM(B26:B31)</f>
        <v>553</v>
      </c>
      <c r="C32" s="8">
        <f t="shared" si="38"/>
        <v>1</v>
      </c>
      <c r="D32" s="7">
        <f t="shared" ref="D32" si="43">SUM(D26:D31)</f>
        <v>602</v>
      </c>
      <c r="E32" s="8">
        <f t="shared" si="33"/>
        <v>1</v>
      </c>
      <c r="F32" s="7">
        <f t="shared" ref="F32" si="44">SUM(F26:F31)</f>
        <v>678</v>
      </c>
      <c r="G32" s="8">
        <f t="shared" si="39"/>
        <v>1</v>
      </c>
      <c r="H32" s="7">
        <f t="shared" ref="H32" si="45">SUM(H26:H31)</f>
        <v>625</v>
      </c>
      <c r="I32" s="8">
        <f t="shared" si="40"/>
        <v>1</v>
      </c>
      <c r="J32" s="7">
        <f t="shared" ref="J32" si="46">SUM(J26:J31)</f>
        <v>682</v>
      </c>
      <c r="K32" s="8">
        <f t="shared" si="41"/>
        <v>1</v>
      </c>
      <c r="L32" s="8">
        <f t="shared" si="37"/>
        <v>0.23327305605786619</v>
      </c>
    </row>
    <row r="33" spans="1:12" ht="30" x14ac:dyDescent="0.25">
      <c r="A33" s="30" t="s">
        <v>28</v>
      </c>
      <c r="B33" s="61" t="s">
        <v>88</v>
      </c>
      <c r="C33" s="62"/>
      <c r="D33" s="61" t="s">
        <v>89</v>
      </c>
      <c r="E33" s="62"/>
      <c r="F33" s="61" t="s">
        <v>90</v>
      </c>
      <c r="G33" s="62"/>
      <c r="H33" s="61" t="s">
        <v>91</v>
      </c>
      <c r="I33" s="62"/>
      <c r="J33" s="61" t="s">
        <v>92</v>
      </c>
      <c r="K33" s="62"/>
      <c r="L33" s="4" t="s">
        <v>1</v>
      </c>
    </row>
    <row r="34" spans="1:12" ht="30" x14ac:dyDescent="0.25">
      <c r="A34" s="34" t="s">
        <v>85</v>
      </c>
      <c r="B34" s="5">
        <v>337</v>
      </c>
      <c r="C34" s="6">
        <f t="shared" ref="C34:C36" si="47">B34/553</f>
        <v>0.60940325497287517</v>
      </c>
      <c r="D34" s="5">
        <v>363</v>
      </c>
      <c r="E34" s="6">
        <f t="shared" ref="E34:E36" si="48">D34/602</f>
        <v>0.60299003322259137</v>
      </c>
      <c r="F34" s="5">
        <v>370</v>
      </c>
      <c r="G34" s="6">
        <f t="shared" ref="G34:G36" si="49">F34/678</f>
        <v>0.54572271386430682</v>
      </c>
      <c r="H34" s="5">
        <v>327</v>
      </c>
      <c r="I34" s="6">
        <f t="shared" ref="I34:I36" si="50">H34/625</f>
        <v>0.5232</v>
      </c>
      <c r="J34" s="5">
        <v>327</v>
      </c>
      <c r="K34" s="8">
        <f t="shared" ref="K34:K36" si="51">J34/682</f>
        <v>0.47947214076246336</v>
      </c>
      <c r="L34" s="6">
        <f t="shared" ref="L34:L36" si="52">(J34-B34)/B34</f>
        <v>-2.967359050445104E-2</v>
      </c>
    </row>
    <row r="35" spans="1:12" x14ac:dyDescent="0.25">
      <c r="A35" s="31" t="s">
        <v>29</v>
      </c>
      <c r="B35" s="5">
        <v>216</v>
      </c>
      <c r="C35" s="6">
        <f t="shared" si="47"/>
        <v>0.39059674502712477</v>
      </c>
      <c r="D35" s="5">
        <v>239</v>
      </c>
      <c r="E35" s="6">
        <f t="shared" si="48"/>
        <v>0.39700996677740863</v>
      </c>
      <c r="F35" s="5">
        <v>308</v>
      </c>
      <c r="G35" s="6">
        <f t="shared" si="49"/>
        <v>0.45427728613569324</v>
      </c>
      <c r="H35" s="5">
        <v>298</v>
      </c>
      <c r="I35" s="6">
        <f t="shared" si="50"/>
        <v>0.4768</v>
      </c>
      <c r="J35" s="5">
        <v>355</v>
      </c>
      <c r="K35" s="8">
        <f t="shared" si="51"/>
        <v>0.52052785923753664</v>
      </c>
      <c r="L35" s="6">
        <f t="shared" si="52"/>
        <v>0.64351851851851849</v>
      </c>
    </row>
    <row r="36" spans="1:12" s="10" customFormat="1" x14ac:dyDescent="0.25">
      <c r="A36" s="32" t="s">
        <v>5</v>
      </c>
      <c r="B36" s="7">
        <f t="shared" ref="B36" si="53">SUM(B34:B35)</f>
        <v>553</v>
      </c>
      <c r="C36" s="8">
        <f t="shared" si="47"/>
        <v>1</v>
      </c>
      <c r="D36" s="7">
        <f t="shared" ref="D36" si="54">SUM(D34:D35)</f>
        <v>602</v>
      </c>
      <c r="E36" s="8">
        <f t="shared" si="48"/>
        <v>1</v>
      </c>
      <c r="F36" s="7">
        <f t="shared" ref="F36" si="55">SUM(F34:F35)</f>
        <v>678</v>
      </c>
      <c r="G36" s="8">
        <f t="shared" si="49"/>
        <v>1</v>
      </c>
      <c r="H36" s="7">
        <f t="shared" ref="H36" si="56">SUM(H34:H35)</f>
        <v>625</v>
      </c>
      <c r="I36" s="8">
        <f t="shared" si="50"/>
        <v>1</v>
      </c>
      <c r="J36" s="7">
        <f t="shared" ref="J36" si="57">SUM(J34:J35)</f>
        <v>682</v>
      </c>
      <c r="K36" s="8">
        <f t="shared" si="51"/>
        <v>1</v>
      </c>
      <c r="L36" s="8">
        <f t="shared" si="52"/>
        <v>0.23327305605786619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3:C33"/>
    <mergeCell ref="D33:E33"/>
    <mergeCell ref="F33:G33"/>
    <mergeCell ref="H33:I33"/>
    <mergeCell ref="J33:K3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5"/>
  <sheetViews>
    <sheetView zoomScaleNormal="100" workbookViewId="0">
      <selection activeCell="L23" sqref="L23"/>
    </sheetView>
  </sheetViews>
  <sheetFormatPr defaultRowHeight="15" x14ac:dyDescent="0.25"/>
  <cols>
    <col min="1" max="1" width="38.140625" style="35" customWidth="1"/>
    <col min="2" max="2" width="18.5703125" style="9" customWidth="1"/>
    <col min="3" max="4" width="13.140625" style="9" customWidth="1"/>
    <col min="5" max="5" width="13.140625" style="18" customWidth="1"/>
    <col min="6" max="6" width="13.140625" style="9" customWidth="1"/>
    <col min="7" max="7" width="13.140625" style="18" customWidth="1"/>
    <col min="8" max="8" width="13.140625" style="19" customWidth="1"/>
  </cols>
  <sheetData>
    <row r="1" spans="1:8" x14ac:dyDescent="0.25">
      <c r="A1" s="63" t="s">
        <v>34</v>
      </c>
      <c r="B1" s="63"/>
      <c r="C1" s="63"/>
      <c r="D1" s="63"/>
      <c r="E1" s="63"/>
      <c r="F1" s="63"/>
      <c r="G1" s="63"/>
      <c r="H1" s="63"/>
    </row>
    <row r="2" spans="1:8" x14ac:dyDescent="0.25">
      <c r="A2" s="67"/>
      <c r="B2" s="67"/>
      <c r="C2" s="67"/>
      <c r="D2" s="67"/>
      <c r="E2" s="67"/>
      <c r="F2" s="67"/>
      <c r="G2" s="67"/>
      <c r="H2" s="67"/>
    </row>
    <row r="3" spans="1:8" ht="30" x14ac:dyDescent="0.25">
      <c r="A3" s="36" t="s">
        <v>30</v>
      </c>
      <c r="B3" s="2" t="s">
        <v>31</v>
      </c>
      <c r="C3" s="12" t="s">
        <v>77</v>
      </c>
      <c r="D3" s="12" t="s">
        <v>78</v>
      </c>
      <c r="E3" s="13" t="s">
        <v>79</v>
      </c>
      <c r="F3" s="12" t="s">
        <v>80</v>
      </c>
      <c r="G3" s="13" t="s">
        <v>32</v>
      </c>
      <c r="H3" s="14" t="s">
        <v>81</v>
      </c>
    </row>
    <row r="4" spans="1:8" x14ac:dyDescent="0.25">
      <c r="A4" s="68" t="s">
        <v>35</v>
      </c>
      <c r="B4" s="3" t="s">
        <v>88</v>
      </c>
      <c r="C4" s="5">
        <v>600</v>
      </c>
      <c r="D4" s="5">
        <v>530</v>
      </c>
      <c r="E4" s="15">
        <v>0.8833333333333333</v>
      </c>
      <c r="F4" s="5">
        <v>477</v>
      </c>
      <c r="G4" s="15">
        <v>0.79500000000000004</v>
      </c>
      <c r="H4" s="17" t="s">
        <v>9</v>
      </c>
    </row>
    <row r="5" spans="1:8" x14ac:dyDescent="0.25">
      <c r="A5" s="69"/>
      <c r="B5" s="3" t="s">
        <v>89</v>
      </c>
      <c r="C5" s="5">
        <v>646</v>
      </c>
      <c r="D5" s="5">
        <v>569</v>
      </c>
      <c r="E5" s="15">
        <v>0.88080495356037147</v>
      </c>
      <c r="F5" s="5">
        <v>524</v>
      </c>
      <c r="G5" s="15">
        <v>0.81114551083591335</v>
      </c>
      <c r="H5" s="17" t="s">
        <v>9</v>
      </c>
    </row>
    <row r="6" spans="1:8" x14ac:dyDescent="0.25">
      <c r="A6" s="69"/>
      <c r="B6" s="3" t="s">
        <v>90</v>
      </c>
      <c r="C6" s="5">
        <v>733</v>
      </c>
      <c r="D6" s="5">
        <v>678</v>
      </c>
      <c r="E6" s="15">
        <v>0.92496589358799453</v>
      </c>
      <c r="F6" s="5">
        <v>624</v>
      </c>
      <c r="G6" s="15">
        <v>0.85129604365620737</v>
      </c>
      <c r="H6" s="17" t="s">
        <v>9</v>
      </c>
    </row>
    <row r="7" spans="1:8" x14ac:dyDescent="0.25">
      <c r="A7" s="69"/>
      <c r="B7" s="3" t="s">
        <v>91</v>
      </c>
      <c r="C7" s="5">
        <v>675</v>
      </c>
      <c r="D7" s="5">
        <v>619</v>
      </c>
      <c r="E7" s="15">
        <v>0.91703703703703698</v>
      </c>
      <c r="F7" s="5">
        <v>565</v>
      </c>
      <c r="G7" s="15">
        <v>0.83703703703703702</v>
      </c>
      <c r="H7" s="17" t="s">
        <v>9</v>
      </c>
    </row>
    <row r="8" spans="1:8" x14ac:dyDescent="0.25">
      <c r="A8" s="70"/>
      <c r="B8" s="3" t="s">
        <v>92</v>
      </c>
      <c r="C8" s="5">
        <v>733</v>
      </c>
      <c r="D8" s="5">
        <v>651</v>
      </c>
      <c r="E8" s="15">
        <v>0.88813096862210095</v>
      </c>
      <c r="F8" s="5">
        <v>594</v>
      </c>
      <c r="G8" s="15">
        <v>0.81036834924965895</v>
      </c>
      <c r="H8" s="17" t="s">
        <v>9</v>
      </c>
    </row>
    <row r="10" spans="1:8" ht="30" x14ac:dyDescent="0.25">
      <c r="A10" s="30" t="s">
        <v>33</v>
      </c>
      <c r="B10" s="2" t="s">
        <v>31</v>
      </c>
      <c r="C10" s="12" t="s">
        <v>77</v>
      </c>
      <c r="D10" s="12" t="s">
        <v>78</v>
      </c>
      <c r="E10" s="13" t="s">
        <v>79</v>
      </c>
      <c r="F10" s="12" t="s">
        <v>80</v>
      </c>
      <c r="G10" s="13" t="s">
        <v>32</v>
      </c>
      <c r="H10" s="14" t="s">
        <v>81</v>
      </c>
    </row>
    <row r="11" spans="1:8" x14ac:dyDescent="0.25">
      <c r="A11" s="66" t="s">
        <v>36</v>
      </c>
      <c r="B11" s="3" t="s">
        <v>88</v>
      </c>
      <c r="C11" s="5">
        <v>261</v>
      </c>
      <c r="D11" s="5">
        <v>233</v>
      </c>
      <c r="E11" s="16">
        <v>0.89272030651340994</v>
      </c>
      <c r="F11" s="5">
        <v>214</v>
      </c>
      <c r="G11" s="16">
        <v>0.81992337164750961</v>
      </c>
      <c r="H11" s="17">
        <v>3.1257641921397377</v>
      </c>
    </row>
    <row r="12" spans="1:8" x14ac:dyDescent="0.25">
      <c r="A12" s="66"/>
      <c r="B12" s="3" t="s">
        <v>89</v>
      </c>
      <c r="C12" s="5">
        <v>363</v>
      </c>
      <c r="D12" s="5">
        <v>317</v>
      </c>
      <c r="E12" s="16">
        <v>0.8732782369146006</v>
      </c>
      <c r="F12" s="5">
        <v>293</v>
      </c>
      <c r="G12" s="16">
        <v>0.80716253443526176</v>
      </c>
      <c r="H12" s="17">
        <v>3.282792207792208</v>
      </c>
    </row>
    <row r="13" spans="1:8" x14ac:dyDescent="0.25">
      <c r="A13" s="66"/>
      <c r="B13" s="3" t="s">
        <v>90</v>
      </c>
      <c r="C13" s="5">
        <v>445</v>
      </c>
      <c r="D13" s="5">
        <v>420</v>
      </c>
      <c r="E13" s="16">
        <v>0.9438202247191011</v>
      </c>
      <c r="F13" s="5">
        <v>381</v>
      </c>
      <c r="G13" s="16">
        <v>0.85617977528089884</v>
      </c>
      <c r="H13" s="17">
        <v>3.2311435523114356</v>
      </c>
    </row>
    <row r="14" spans="1:8" x14ac:dyDescent="0.25">
      <c r="A14" s="66"/>
      <c r="B14" s="3" t="s">
        <v>91</v>
      </c>
      <c r="C14" s="5">
        <v>408</v>
      </c>
      <c r="D14" s="5">
        <v>372</v>
      </c>
      <c r="E14" s="16">
        <v>0.91176470588235292</v>
      </c>
      <c r="F14" s="5">
        <v>340</v>
      </c>
      <c r="G14" s="16">
        <v>0.83333333333333337</v>
      </c>
      <c r="H14" s="17">
        <v>3.053804347826087</v>
      </c>
    </row>
    <row r="15" spans="1:8" x14ac:dyDescent="0.25">
      <c r="A15" s="66"/>
      <c r="B15" s="3" t="s">
        <v>92</v>
      </c>
      <c r="C15" s="5">
        <v>461</v>
      </c>
      <c r="D15" s="5">
        <v>394</v>
      </c>
      <c r="E15" s="16">
        <v>0.85466377440347074</v>
      </c>
      <c r="F15" s="5">
        <v>358</v>
      </c>
      <c r="G15" s="16">
        <v>0.77657266811279824</v>
      </c>
      <c r="H15" s="17">
        <v>3.1665809768637532</v>
      </c>
    </row>
    <row r="16" spans="1:8" ht="30" x14ac:dyDescent="0.25">
      <c r="A16" s="37"/>
      <c r="B16" s="2" t="s">
        <v>31</v>
      </c>
      <c r="C16" s="12" t="s">
        <v>77</v>
      </c>
      <c r="D16" s="12" t="s">
        <v>78</v>
      </c>
      <c r="E16" s="13" t="s">
        <v>79</v>
      </c>
      <c r="F16" s="12" t="s">
        <v>80</v>
      </c>
      <c r="G16" s="13" t="s">
        <v>32</v>
      </c>
      <c r="H16" s="14" t="s">
        <v>81</v>
      </c>
    </row>
    <row r="17" spans="1:8" x14ac:dyDescent="0.25">
      <c r="A17" s="66" t="s">
        <v>37</v>
      </c>
      <c r="B17" s="3" t="s">
        <v>88</v>
      </c>
      <c r="C17" s="5">
        <v>84</v>
      </c>
      <c r="D17" s="5">
        <v>75</v>
      </c>
      <c r="E17" s="16">
        <v>0.8928571428571429</v>
      </c>
      <c r="F17" s="5">
        <v>65</v>
      </c>
      <c r="G17" s="16">
        <v>0.77380952380952384</v>
      </c>
      <c r="H17" s="17">
        <v>2.8581081081081079</v>
      </c>
    </row>
    <row r="18" spans="1:8" x14ac:dyDescent="0.25">
      <c r="A18" s="66"/>
      <c r="B18" s="3" t="s">
        <v>89</v>
      </c>
      <c r="C18" s="5">
        <v>73</v>
      </c>
      <c r="D18" s="5">
        <v>62</v>
      </c>
      <c r="E18" s="16">
        <v>0.84931506849315064</v>
      </c>
      <c r="F18" s="5">
        <v>60</v>
      </c>
      <c r="G18" s="16">
        <v>0.82191780821917804</v>
      </c>
      <c r="H18" s="17">
        <v>3.4838709677419351</v>
      </c>
    </row>
    <row r="19" spans="1:8" x14ac:dyDescent="0.25">
      <c r="A19" s="66"/>
      <c r="B19" s="3" t="s">
        <v>90</v>
      </c>
      <c r="C19" s="5">
        <v>55</v>
      </c>
      <c r="D19" s="5">
        <v>50</v>
      </c>
      <c r="E19" s="16">
        <v>0.90909090909090906</v>
      </c>
      <c r="F19" s="5">
        <v>47</v>
      </c>
      <c r="G19" s="16">
        <v>0.8545454545454545</v>
      </c>
      <c r="H19" s="17">
        <v>3.3719999999999999</v>
      </c>
    </row>
    <row r="20" spans="1:8" x14ac:dyDescent="0.25">
      <c r="A20" s="66"/>
      <c r="B20" s="3" t="s">
        <v>91</v>
      </c>
      <c r="C20" s="5">
        <v>47</v>
      </c>
      <c r="D20" s="5">
        <v>46</v>
      </c>
      <c r="E20" s="16">
        <v>0.97872340425531912</v>
      </c>
      <c r="F20" s="5">
        <v>46</v>
      </c>
      <c r="G20" s="16">
        <v>0.97872340425531912</v>
      </c>
      <c r="H20" s="17">
        <v>3.6681818181818184</v>
      </c>
    </row>
    <row r="21" spans="1:8" x14ac:dyDescent="0.25">
      <c r="A21" s="66"/>
      <c r="B21" s="3" t="s">
        <v>92</v>
      </c>
      <c r="C21" s="5">
        <v>41</v>
      </c>
      <c r="D21" s="5">
        <v>41</v>
      </c>
      <c r="E21" s="16">
        <v>1</v>
      </c>
      <c r="F21" s="5">
        <v>37</v>
      </c>
      <c r="G21" s="16">
        <v>0.90243902439024393</v>
      </c>
      <c r="H21" s="17">
        <v>3.051219512195122</v>
      </c>
    </row>
    <row r="22" spans="1:8" ht="30" x14ac:dyDescent="0.25">
      <c r="A22" s="37"/>
      <c r="B22" s="2" t="s">
        <v>31</v>
      </c>
      <c r="C22" s="12" t="s">
        <v>77</v>
      </c>
      <c r="D22" s="12" t="s">
        <v>78</v>
      </c>
      <c r="E22" s="13" t="s">
        <v>79</v>
      </c>
      <c r="F22" s="12" t="s">
        <v>80</v>
      </c>
      <c r="G22" s="13" t="s">
        <v>32</v>
      </c>
      <c r="H22" s="14" t="s">
        <v>81</v>
      </c>
    </row>
    <row r="23" spans="1:8" x14ac:dyDescent="0.25">
      <c r="A23" s="66" t="s">
        <v>38</v>
      </c>
      <c r="B23" s="3" t="s">
        <v>88</v>
      </c>
      <c r="C23" s="5">
        <v>9</v>
      </c>
      <c r="D23" s="5">
        <v>8</v>
      </c>
      <c r="E23" s="16">
        <v>0.88888888888888884</v>
      </c>
      <c r="F23" s="5">
        <v>7</v>
      </c>
      <c r="G23" s="16">
        <v>0.77777777777777779</v>
      </c>
      <c r="H23" s="17">
        <v>2.6714285714285713</v>
      </c>
    </row>
    <row r="24" spans="1:8" x14ac:dyDescent="0.25">
      <c r="A24" s="66"/>
      <c r="B24" s="3" t="s">
        <v>89</v>
      </c>
      <c r="C24" s="5">
        <v>22</v>
      </c>
      <c r="D24" s="5">
        <v>20</v>
      </c>
      <c r="E24" s="16">
        <v>0.90909090909090906</v>
      </c>
      <c r="F24" s="5">
        <v>18</v>
      </c>
      <c r="G24" s="16">
        <v>0.81818181818181823</v>
      </c>
      <c r="H24" s="17">
        <v>3.03</v>
      </c>
    </row>
    <row r="25" spans="1:8" x14ac:dyDescent="0.25">
      <c r="A25" s="66"/>
      <c r="B25" s="3" t="s">
        <v>90</v>
      </c>
      <c r="C25" s="3">
        <v>20</v>
      </c>
      <c r="D25" s="3">
        <v>16</v>
      </c>
      <c r="E25" s="16">
        <v>0.8</v>
      </c>
      <c r="F25" s="3">
        <v>16</v>
      </c>
      <c r="G25" s="16">
        <v>0.8</v>
      </c>
      <c r="H25" s="17">
        <v>2.8937499999999998</v>
      </c>
    </row>
    <row r="26" spans="1:8" x14ac:dyDescent="0.25">
      <c r="A26" s="66"/>
      <c r="B26" s="3" t="s">
        <v>91</v>
      </c>
      <c r="C26" s="5">
        <v>11</v>
      </c>
      <c r="D26" s="5">
        <v>10</v>
      </c>
      <c r="E26" s="16">
        <v>0.90909090909090906</v>
      </c>
      <c r="F26" s="5">
        <v>9</v>
      </c>
      <c r="G26" s="16">
        <v>0.81818181818181823</v>
      </c>
      <c r="H26" s="17">
        <v>3.54</v>
      </c>
    </row>
    <row r="27" spans="1:8" x14ac:dyDescent="0.25">
      <c r="A27" s="66"/>
      <c r="B27" s="3" t="s">
        <v>92</v>
      </c>
      <c r="C27" s="5">
        <v>16</v>
      </c>
      <c r="D27" s="5">
        <v>14</v>
      </c>
      <c r="E27" s="16">
        <v>0.875</v>
      </c>
      <c r="F27" s="5">
        <v>14</v>
      </c>
      <c r="G27" s="16">
        <v>0.875</v>
      </c>
      <c r="H27" s="17">
        <v>3.8571428571428572</v>
      </c>
    </row>
    <row r="28" spans="1:8" ht="30" x14ac:dyDescent="0.25">
      <c r="A28" s="37"/>
      <c r="B28" s="2" t="s">
        <v>31</v>
      </c>
      <c r="C28" s="12" t="s">
        <v>77</v>
      </c>
      <c r="D28" s="12" t="s">
        <v>78</v>
      </c>
      <c r="E28" s="13" t="s">
        <v>79</v>
      </c>
      <c r="F28" s="12" t="s">
        <v>80</v>
      </c>
      <c r="G28" s="13" t="s">
        <v>32</v>
      </c>
      <c r="H28" s="14" t="s">
        <v>81</v>
      </c>
    </row>
    <row r="29" spans="1:8" x14ac:dyDescent="0.25">
      <c r="A29" s="66" t="s">
        <v>39</v>
      </c>
      <c r="B29" s="3" t="s">
        <v>88</v>
      </c>
      <c r="C29" s="5">
        <v>87</v>
      </c>
      <c r="D29" s="5">
        <v>77</v>
      </c>
      <c r="E29" s="16">
        <v>0.88505747126436785</v>
      </c>
      <c r="F29" s="5">
        <v>65</v>
      </c>
      <c r="G29" s="16">
        <v>0.74712643678160917</v>
      </c>
      <c r="H29" s="17">
        <v>2.8896103896103895</v>
      </c>
    </row>
    <row r="30" spans="1:8" x14ac:dyDescent="0.25">
      <c r="A30" s="66"/>
      <c r="B30" s="3" t="s">
        <v>89</v>
      </c>
      <c r="C30" s="5">
        <v>85</v>
      </c>
      <c r="D30" s="5">
        <v>73</v>
      </c>
      <c r="E30" s="16">
        <v>0.85882352941176465</v>
      </c>
      <c r="F30" s="5">
        <v>67</v>
      </c>
      <c r="G30" s="16">
        <v>0.78823529411764703</v>
      </c>
      <c r="H30" s="17">
        <v>3.1847222222222218</v>
      </c>
    </row>
    <row r="31" spans="1:8" x14ac:dyDescent="0.25">
      <c r="A31" s="66"/>
      <c r="B31" s="3" t="s">
        <v>90</v>
      </c>
      <c r="C31" s="5">
        <v>59</v>
      </c>
      <c r="D31" s="5">
        <v>57</v>
      </c>
      <c r="E31" s="16">
        <v>0.96610169491525422</v>
      </c>
      <c r="F31" s="5">
        <v>54</v>
      </c>
      <c r="G31" s="16">
        <v>0.9152542372881356</v>
      </c>
      <c r="H31" s="17">
        <v>3.270909090909091</v>
      </c>
    </row>
    <row r="32" spans="1:8" x14ac:dyDescent="0.25">
      <c r="A32" s="66"/>
      <c r="B32" s="3" t="s">
        <v>91</v>
      </c>
      <c r="C32" s="5">
        <v>62</v>
      </c>
      <c r="D32" s="5">
        <v>59</v>
      </c>
      <c r="E32" s="16">
        <v>0.95161290322580649</v>
      </c>
      <c r="F32" s="5">
        <v>57</v>
      </c>
      <c r="G32" s="16">
        <v>0.91935483870967738</v>
      </c>
      <c r="H32" s="17">
        <v>3.2775862068965518</v>
      </c>
    </row>
    <row r="33" spans="1:8" x14ac:dyDescent="0.25">
      <c r="A33" s="66"/>
      <c r="B33" s="3" t="s">
        <v>92</v>
      </c>
      <c r="C33" s="5">
        <v>57</v>
      </c>
      <c r="D33" s="5">
        <v>50</v>
      </c>
      <c r="E33" s="16">
        <v>0.8771929824561403</v>
      </c>
      <c r="F33" s="5">
        <v>49</v>
      </c>
      <c r="G33" s="16">
        <v>0.85964912280701755</v>
      </c>
      <c r="H33" s="17">
        <v>3.2519999999999993</v>
      </c>
    </row>
    <row r="34" spans="1:8" ht="30" x14ac:dyDescent="0.25">
      <c r="A34" s="37"/>
      <c r="B34" s="2" t="s">
        <v>31</v>
      </c>
      <c r="C34" s="12" t="s">
        <v>77</v>
      </c>
      <c r="D34" s="12" t="s">
        <v>78</v>
      </c>
      <c r="E34" s="13" t="s">
        <v>79</v>
      </c>
      <c r="F34" s="12" t="s">
        <v>80</v>
      </c>
      <c r="G34" s="13" t="s">
        <v>32</v>
      </c>
      <c r="H34" s="14" t="s">
        <v>81</v>
      </c>
    </row>
    <row r="35" spans="1:8" x14ac:dyDescent="0.25">
      <c r="A35" s="66" t="s">
        <v>40</v>
      </c>
      <c r="B35" s="3" t="s">
        <v>88</v>
      </c>
      <c r="C35" s="5">
        <v>18</v>
      </c>
      <c r="D35" s="5">
        <v>15</v>
      </c>
      <c r="E35" s="16">
        <v>0.83333333333333337</v>
      </c>
      <c r="F35" s="5">
        <v>14</v>
      </c>
      <c r="G35" s="16">
        <v>0.77777777777777779</v>
      </c>
      <c r="H35" s="17">
        <v>3.0666666666666669</v>
      </c>
    </row>
    <row r="36" spans="1:8" x14ac:dyDescent="0.25">
      <c r="A36" s="66"/>
      <c r="B36" s="3" t="s">
        <v>89</v>
      </c>
      <c r="C36" s="5">
        <v>14</v>
      </c>
      <c r="D36" s="5">
        <v>14</v>
      </c>
      <c r="E36" s="16">
        <v>1</v>
      </c>
      <c r="F36" s="5">
        <v>11</v>
      </c>
      <c r="G36" s="16">
        <v>0.7857142857142857</v>
      </c>
      <c r="H36" s="17">
        <v>2.7857142857142856</v>
      </c>
    </row>
    <row r="37" spans="1:8" x14ac:dyDescent="0.25">
      <c r="A37" s="66"/>
      <c r="B37" s="3" t="s">
        <v>90</v>
      </c>
      <c r="C37" s="5">
        <v>13</v>
      </c>
      <c r="D37" s="5">
        <v>12</v>
      </c>
      <c r="E37" s="16">
        <v>0.92307692307692313</v>
      </c>
      <c r="F37" s="5">
        <v>11</v>
      </c>
      <c r="G37" s="16">
        <v>0.84615384615384615</v>
      </c>
      <c r="H37" s="17">
        <v>3.1666666666666665</v>
      </c>
    </row>
    <row r="38" spans="1:8" x14ac:dyDescent="0.25">
      <c r="A38" s="66"/>
      <c r="B38" s="3" t="s">
        <v>91</v>
      </c>
      <c r="C38" s="5">
        <v>15</v>
      </c>
      <c r="D38" s="5">
        <v>13</v>
      </c>
      <c r="E38" s="16">
        <v>0.8666666666666667</v>
      </c>
      <c r="F38" s="5">
        <v>9</v>
      </c>
      <c r="G38" s="16">
        <v>0.6</v>
      </c>
      <c r="H38" s="17">
        <v>2.6153846153846154</v>
      </c>
    </row>
    <row r="39" spans="1:8" x14ac:dyDescent="0.25">
      <c r="A39" s="66"/>
      <c r="B39" s="3" t="s">
        <v>92</v>
      </c>
      <c r="C39" s="5" t="s">
        <v>9</v>
      </c>
      <c r="D39" s="5" t="s">
        <v>9</v>
      </c>
      <c r="E39" s="16" t="s">
        <v>9</v>
      </c>
      <c r="F39" s="5" t="s">
        <v>9</v>
      </c>
      <c r="G39" s="16" t="s">
        <v>9</v>
      </c>
      <c r="H39" s="17" t="s">
        <v>9</v>
      </c>
    </row>
    <row r="40" spans="1:8" ht="30" x14ac:dyDescent="0.25">
      <c r="A40" s="37"/>
      <c r="B40" s="2" t="s">
        <v>31</v>
      </c>
      <c r="C40" s="12" t="s">
        <v>77</v>
      </c>
      <c r="D40" s="12" t="s">
        <v>78</v>
      </c>
      <c r="E40" s="13" t="s">
        <v>79</v>
      </c>
      <c r="F40" s="12" t="s">
        <v>80</v>
      </c>
      <c r="G40" s="13" t="s">
        <v>32</v>
      </c>
      <c r="H40" s="14" t="s">
        <v>81</v>
      </c>
    </row>
    <row r="41" spans="1:8" x14ac:dyDescent="0.25">
      <c r="A41" s="66" t="s">
        <v>41</v>
      </c>
      <c r="B41" s="3" t="s">
        <v>88</v>
      </c>
      <c r="C41" s="5">
        <v>20</v>
      </c>
      <c r="D41" s="5">
        <v>16</v>
      </c>
      <c r="E41" s="16">
        <v>0.8</v>
      </c>
      <c r="F41" s="5">
        <v>16</v>
      </c>
      <c r="G41" s="16">
        <v>0.8</v>
      </c>
      <c r="H41" s="17">
        <v>2.9874999999999998</v>
      </c>
    </row>
    <row r="42" spans="1:8" x14ac:dyDescent="0.25">
      <c r="A42" s="66"/>
      <c r="B42" s="3" t="s">
        <v>89</v>
      </c>
      <c r="C42" s="5" t="s">
        <v>9</v>
      </c>
      <c r="D42" s="5" t="s">
        <v>9</v>
      </c>
      <c r="E42" s="16" t="s">
        <v>9</v>
      </c>
      <c r="F42" s="5" t="s">
        <v>9</v>
      </c>
      <c r="G42" s="16" t="s">
        <v>9</v>
      </c>
      <c r="H42" s="17" t="s">
        <v>9</v>
      </c>
    </row>
    <row r="43" spans="1:8" x14ac:dyDescent="0.25">
      <c r="A43" s="66"/>
      <c r="B43" s="3" t="s">
        <v>90</v>
      </c>
      <c r="C43" s="5" t="s">
        <v>9</v>
      </c>
      <c r="D43" s="5" t="s">
        <v>9</v>
      </c>
      <c r="E43" s="16" t="s">
        <v>9</v>
      </c>
      <c r="F43" s="5" t="s">
        <v>9</v>
      </c>
      <c r="G43" s="16" t="s">
        <v>9</v>
      </c>
      <c r="H43" s="17" t="s">
        <v>9</v>
      </c>
    </row>
    <row r="44" spans="1:8" x14ac:dyDescent="0.25">
      <c r="A44" s="66"/>
      <c r="B44" s="3" t="s">
        <v>91</v>
      </c>
      <c r="C44" s="5" t="s">
        <v>9</v>
      </c>
      <c r="D44" s="5" t="s">
        <v>9</v>
      </c>
      <c r="E44" s="16" t="s">
        <v>9</v>
      </c>
      <c r="F44" s="5" t="s">
        <v>9</v>
      </c>
      <c r="G44" s="16" t="s">
        <v>9</v>
      </c>
      <c r="H44" s="17" t="s">
        <v>9</v>
      </c>
    </row>
    <row r="45" spans="1:8" x14ac:dyDescent="0.25">
      <c r="A45" s="66"/>
      <c r="B45" s="3" t="s">
        <v>92</v>
      </c>
      <c r="C45" s="5" t="s">
        <v>9</v>
      </c>
      <c r="D45" s="5" t="s">
        <v>9</v>
      </c>
      <c r="E45" s="16" t="s">
        <v>9</v>
      </c>
      <c r="F45" s="5" t="s">
        <v>9</v>
      </c>
      <c r="G45" s="16" t="s">
        <v>9</v>
      </c>
      <c r="H45" s="17" t="s">
        <v>9</v>
      </c>
    </row>
    <row r="46" spans="1:8" ht="30" x14ac:dyDescent="0.25">
      <c r="A46" s="37"/>
      <c r="B46" s="2" t="s">
        <v>31</v>
      </c>
      <c r="C46" s="12" t="s">
        <v>77</v>
      </c>
      <c r="D46" s="12" t="s">
        <v>78</v>
      </c>
      <c r="E46" s="13" t="s">
        <v>79</v>
      </c>
      <c r="F46" s="12" t="s">
        <v>80</v>
      </c>
      <c r="G46" s="13" t="s">
        <v>32</v>
      </c>
      <c r="H46" s="14" t="s">
        <v>81</v>
      </c>
    </row>
    <row r="47" spans="1:8" x14ac:dyDescent="0.25">
      <c r="A47" s="66" t="s">
        <v>94</v>
      </c>
      <c r="B47" s="3" t="s">
        <v>88</v>
      </c>
      <c r="C47" s="5">
        <v>34</v>
      </c>
      <c r="D47" s="5">
        <v>33</v>
      </c>
      <c r="E47" s="16">
        <v>0.97058823529411764</v>
      </c>
      <c r="F47" s="5">
        <v>32</v>
      </c>
      <c r="G47" s="16">
        <v>0.94117647058823528</v>
      </c>
      <c r="H47" s="17">
        <v>2.8787878787878789</v>
      </c>
    </row>
    <row r="48" spans="1:8" x14ac:dyDescent="0.25">
      <c r="A48" s="66"/>
      <c r="B48" s="3" t="s">
        <v>89</v>
      </c>
      <c r="C48" s="5">
        <v>28</v>
      </c>
      <c r="D48" s="5">
        <v>27</v>
      </c>
      <c r="E48" s="16">
        <v>0.9642857142857143</v>
      </c>
      <c r="F48" s="5">
        <v>25</v>
      </c>
      <c r="G48" s="16">
        <v>0.8928571428571429</v>
      </c>
      <c r="H48" s="17">
        <v>2.5296296296296297</v>
      </c>
    </row>
    <row r="49" spans="1:8" x14ac:dyDescent="0.25">
      <c r="A49" s="66"/>
      <c r="B49" s="3" t="s">
        <v>90</v>
      </c>
      <c r="C49" s="5">
        <v>28</v>
      </c>
      <c r="D49" s="5">
        <v>25</v>
      </c>
      <c r="E49" s="16">
        <v>0.8928571428571429</v>
      </c>
      <c r="F49" s="5">
        <v>22</v>
      </c>
      <c r="G49" s="16">
        <v>0.7857142857142857</v>
      </c>
      <c r="H49" s="17">
        <v>3.24</v>
      </c>
    </row>
    <row r="50" spans="1:8" x14ac:dyDescent="0.25">
      <c r="A50" s="66"/>
      <c r="B50" s="3" t="s">
        <v>91</v>
      </c>
      <c r="C50" s="5">
        <v>27</v>
      </c>
      <c r="D50" s="5">
        <v>25</v>
      </c>
      <c r="E50" s="16">
        <v>0.92592592592592593</v>
      </c>
      <c r="F50" s="5">
        <v>20</v>
      </c>
      <c r="G50" s="16">
        <v>0.7407407407407407</v>
      </c>
      <c r="H50" s="17">
        <v>2.484</v>
      </c>
    </row>
    <row r="51" spans="1:8" x14ac:dyDescent="0.25">
      <c r="A51" s="66"/>
      <c r="B51" s="3" t="s">
        <v>92</v>
      </c>
      <c r="C51" s="5">
        <v>38</v>
      </c>
      <c r="D51" s="5">
        <v>36</v>
      </c>
      <c r="E51" s="16">
        <v>0.94736842105263153</v>
      </c>
      <c r="F51" s="5">
        <v>32</v>
      </c>
      <c r="G51" s="16">
        <v>0.84210526315789469</v>
      </c>
      <c r="H51" s="17">
        <v>3.3055555555555554</v>
      </c>
    </row>
    <row r="52" spans="1:8" ht="30" x14ac:dyDescent="0.25">
      <c r="A52" s="37"/>
      <c r="B52" s="2" t="s">
        <v>31</v>
      </c>
      <c r="C52" s="12" t="s">
        <v>77</v>
      </c>
      <c r="D52" s="12" t="s">
        <v>78</v>
      </c>
      <c r="E52" s="13" t="s">
        <v>79</v>
      </c>
      <c r="F52" s="12" t="s">
        <v>80</v>
      </c>
      <c r="G52" s="13" t="s">
        <v>32</v>
      </c>
      <c r="H52" s="14" t="s">
        <v>81</v>
      </c>
    </row>
    <row r="53" spans="1:8" x14ac:dyDescent="0.25">
      <c r="A53" s="66" t="s">
        <v>42</v>
      </c>
      <c r="B53" s="3" t="s">
        <v>88</v>
      </c>
      <c r="C53" s="5" t="s">
        <v>9</v>
      </c>
      <c r="D53" s="5" t="s">
        <v>9</v>
      </c>
      <c r="E53" s="16" t="s">
        <v>9</v>
      </c>
      <c r="F53" s="5" t="s">
        <v>9</v>
      </c>
      <c r="G53" s="16" t="s">
        <v>9</v>
      </c>
      <c r="H53" s="17" t="s">
        <v>9</v>
      </c>
    </row>
    <row r="54" spans="1:8" x14ac:dyDescent="0.25">
      <c r="A54" s="66"/>
      <c r="B54" s="3" t="s">
        <v>89</v>
      </c>
      <c r="C54" s="5" t="s">
        <v>9</v>
      </c>
      <c r="D54" s="5" t="s">
        <v>9</v>
      </c>
      <c r="E54" s="16" t="s">
        <v>9</v>
      </c>
      <c r="F54" s="5" t="s">
        <v>9</v>
      </c>
      <c r="G54" s="16" t="s">
        <v>9</v>
      </c>
      <c r="H54" s="17" t="s">
        <v>9</v>
      </c>
    </row>
    <row r="55" spans="1:8" x14ac:dyDescent="0.25">
      <c r="A55" s="66"/>
      <c r="B55" s="3" t="s">
        <v>90</v>
      </c>
      <c r="C55" s="5">
        <v>44</v>
      </c>
      <c r="D55" s="5">
        <v>36</v>
      </c>
      <c r="E55" s="16">
        <v>0.81818181818181823</v>
      </c>
      <c r="F55" s="5">
        <v>32</v>
      </c>
      <c r="G55" s="16">
        <v>0.72727272727272729</v>
      </c>
      <c r="H55" s="17">
        <v>3.2285714285714286</v>
      </c>
    </row>
    <row r="56" spans="1:8" x14ac:dyDescent="0.25">
      <c r="A56" s="66"/>
      <c r="B56" s="3" t="s">
        <v>91</v>
      </c>
      <c r="C56" s="5">
        <v>39</v>
      </c>
      <c r="D56" s="5">
        <v>33</v>
      </c>
      <c r="E56" s="16">
        <v>0.84615384615384615</v>
      </c>
      <c r="F56" s="5">
        <v>25</v>
      </c>
      <c r="G56" s="16">
        <v>0.64102564102564108</v>
      </c>
      <c r="H56" s="17">
        <v>2.6393939393939396</v>
      </c>
    </row>
    <row r="57" spans="1:8" x14ac:dyDescent="0.25">
      <c r="A57" s="66"/>
      <c r="B57" s="3" t="s">
        <v>92</v>
      </c>
      <c r="C57" s="5">
        <v>44</v>
      </c>
      <c r="D57" s="5">
        <v>40</v>
      </c>
      <c r="E57" s="16">
        <v>0.90909090909090906</v>
      </c>
      <c r="F57" s="5">
        <v>35</v>
      </c>
      <c r="G57" s="16">
        <v>0.79545454545454541</v>
      </c>
      <c r="H57" s="17">
        <v>3.0615384615384613</v>
      </c>
    </row>
    <row r="58" spans="1:8" ht="30" x14ac:dyDescent="0.25">
      <c r="A58" s="30"/>
      <c r="B58" s="2" t="s">
        <v>31</v>
      </c>
      <c r="C58" s="12" t="s">
        <v>77</v>
      </c>
      <c r="D58" s="12" t="s">
        <v>78</v>
      </c>
      <c r="E58" s="13" t="s">
        <v>79</v>
      </c>
      <c r="F58" s="12" t="s">
        <v>80</v>
      </c>
      <c r="G58" s="13" t="s">
        <v>32</v>
      </c>
      <c r="H58" s="14" t="s">
        <v>81</v>
      </c>
    </row>
    <row r="59" spans="1:8" x14ac:dyDescent="0.25">
      <c r="A59" s="66" t="s">
        <v>95</v>
      </c>
      <c r="B59" s="3" t="s">
        <v>88</v>
      </c>
      <c r="C59" s="5">
        <v>22</v>
      </c>
      <c r="D59" s="5">
        <v>20</v>
      </c>
      <c r="E59" s="16">
        <v>0.90909090909090906</v>
      </c>
      <c r="F59" s="5">
        <v>16</v>
      </c>
      <c r="G59" s="16">
        <v>0.72727272727272729</v>
      </c>
      <c r="H59" s="17">
        <v>2.9473684210526314</v>
      </c>
    </row>
    <row r="60" spans="1:8" x14ac:dyDescent="0.25">
      <c r="A60" s="66"/>
      <c r="B60" s="3" t="s">
        <v>89</v>
      </c>
      <c r="C60" s="5" t="s">
        <v>9</v>
      </c>
      <c r="D60" s="5" t="s">
        <v>9</v>
      </c>
      <c r="E60" s="16" t="s">
        <v>9</v>
      </c>
      <c r="F60" s="5" t="s">
        <v>9</v>
      </c>
      <c r="G60" s="16" t="s">
        <v>9</v>
      </c>
      <c r="H60" s="17" t="s">
        <v>9</v>
      </c>
    </row>
    <row r="61" spans="1:8" x14ac:dyDescent="0.25">
      <c r="A61" s="66"/>
      <c r="B61" s="3" t="s">
        <v>90</v>
      </c>
      <c r="C61" s="5" t="s">
        <v>9</v>
      </c>
      <c r="D61" s="5" t="s">
        <v>9</v>
      </c>
      <c r="E61" s="16" t="s">
        <v>9</v>
      </c>
      <c r="F61" s="5" t="s">
        <v>9</v>
      </c>
      <c r="G61" s="16" t="s">
        <v>9</v>
      </c>
      <c r="H61" s="17" t="s">
        <v>9</v>
      </c>
    </row>
    <row r="62" spans="1:8" x14ac:dyDescent="0.25">
      <c r="A62" s="66"/>
      <c r="B62" s="3" t="s">
        <v>91</v>
      </c>
      <c r="C62" s="5" t="s">
        <v>9</v>
      </c>
      <c r="D62" s="5" t="s">
        <v>9</v>
      </c>
      <c r="E62" s="16" t="s">
        <v>9</v>
      </c>
      <c r="F62" s="5" t="s">
        <v>9</v>
      </c>
      <c r="G62" s="16" t="s">
        <v>9</v>
      </c>
      <c r="H62" s="17" t="s">
        <v>9</v>
      </c>
    </row>
    <row r="63" spans="1:8" x14ac:dyDescent="0.25">
      <c r="A63" s="66"/>
      <c r="B63" s="3" t="s">
        <v>92</v>
      </c>
      <c r="C63" s="5" t="s">
        <v>9</v>
      </c>
      <c r="D63" s="5" t="s">
        <v>9</v>
      </c>
      <c r="E63" s="16" t="s">
        <v>9</v>
      </c>
      <c r="F63" s="5" t="s">
        <v>9</v>
      </c>
      <c r="G63" s="16" t="s">
        <v>9</v>
      </c>
      <c r="H63" s="17" t="s">
        <v>9</v>
      </c>
    </row>
    <row r="64" spans="1:8" ht="30" x14ac:dyDescent="0.25">
      <c r="A64" s="37"/>
      <c r="B64" s="2" t="s">
        <v>31</v>
      </c>
      <c r="C64" s="12" t="s">
        <v>77</v>
      </c>
      <c r="D64" s="12" t="s">
        <v>78</v>
      </c>
      <c r="E64" s="13" t="s">
        <v>79</v>
      </c>
      <c r="F64" s="12" t="s">
        <v>80</v>
      </c>
      <c r="G64" s="13" t="s">
        <v>32</v>
      </c>
      <c r="H64" s="14" t="s">
        <v>81</v>
      </c>
    </row>
    <row r="65" spans="1:8" x14ac:dyDescent="0.25">
      <c r="A65" s="66" t="s">
        <v>96</v>
      </c>
      <c r="B65" s="3" t="s">
        <v>88</v>
      </c>
      <c r="C65" s="5">
        <v>23</v>
      </c>
      <c r="D65" s="5">
        <v>16</v>
      </c>
      <c r="E65" s="16">
        <v>0.69565217391304346</v>
      </c>
      <c r="F65" s="5">
        <v>16</v>
      </c>
      <c r="G65" s="16">
        <v>0.69565217391304346</v>
      </c>
      <c r="H65" s="17">
        <v>3.6687500000000002</v>
      </c>
    </row>
    <row r="66" spans="1:8" x14ac:dyDescent="0.25">
      <c r="A66" s="66"/>
      <c r="B66" s="3" t="s">
        <v>89</v>
      </c>
      <c r="C66" s="5">
        <v>16</v>
      </c>
      <c r="D66" s="5">
        <v>14</v>
      </c>
      <c r="E66" s="16">
        <v>0.875</v>
      </c>
      <c r="F66" s="5">
        <v>13</v>
      </c>
      <c r="G66" s="16">
        <v>0.8125</v>
      </c>
      <c r="H66" s="17">
        <v>3.4785714285714291</v>
      </c>
    </row>
    <row r="67" spans="1:8" x14ac:dyDescent="0.25">
      <c r="A67" s="66"/>
      <c r="B67" s="3" t="s">
        <v>90</v>
      </c>
      <c r="C67" s="3">
        <v>19</v>
      </c>
      <c r="D67" s="3">
        <v>16</v>
      </c>
      <c r="E67" s="16">
        <v>0.84210526315789469</v>
      </c>
      <c r="F67" s="3">
        <v>15</v>
      </c>
      <c r="G67" s="16">
        <v>0.78947368421052633</v>
      </c>
      <c r="H67" s="17">
        <v>3.3312499999999998</v>
      </c>
    </row>
    <row r="68" spans="1:8" x14ac:dyDescent="0.25">
      <c r="A68" s="66"/>
      <c r="B68" s="3" t="s">
        <v>91</v>
      </c>
      <c r="C68" s="5">
        <v>11</v>
      </c>
      <c r="D68" s="5">
        <v>10</v>
      </c>
      <c r="E68" s="16">
        <v>0.90909090909090906</v>
      </c>
      <c r="F68" s="5">
        <v>9</v>
      </c>
      <c r="G68" s="16">
        <v>0.81818181818181823</v>
      </c>
      <c r="H68" s="17">
        <v>3.4888888888888889</v>
      </c>
    </row>
    <row r="69" spans="1:8" x14ac:dyDescent="0.25">
      <c r="A69" s="66"/>
      <c r="B69" s="3" t="s">
        <v>92</v>
      </c>
      <c r="C69" s="5">
        <v>12</v>
      </c>
      <c r="D69" s="5">
        <v>12</v>
      </c>
      <c r="E69" s="16">
        <v>1</v>
      </c>
      <c r="F69" s="5">
        <v>12</v>
      </c>
      <c r="G69" s="16">
        <v>1</v>
      </c>
      <c r="H69" s="17">
        <v>3.5916666666666663</v>
      </c>
    </row>
    <row r="70" spans="1:8" ht="30" x14ac:dyDescent="0.25">
      <c r="A70" s="37"/>
      <c r="B70" s="2" t="s">
        <v>31</v>
      </c>
      <c r="C70" s="12" t="s">
        <v>77</v>
      </c>
      <c r="D70" s="12" t="s">
        <v>78</v>
      </c>
      <c r="E70" s="13" t="s">
        <v>79</v>
      </c>
      <c r="F70" s="12" t="s">
        <v>80</v>
      </c>
      <c r="G70" s="13" t="s">
        <v>32</v>
      </c>
      <c r="H70" s="14" t="s">
        <v>81</v>
      </c>
    </row>
    <row r="71" spans="1:8" x14ac:dyDescent="0.25">
      <c r="A71" s="66" t="s">
        <v>43</v>
      </c>
      <c r="B71" s="3" t="s">
        <v>88</v>
      </c>
      <c r="C71" s="5">
        <v>5</v>
      </c>
      <c r="D71" s="5">
        <v>5</v>
      </c>
      <c r="E71" s="16">
        <v>1</v>
      </c>
      <c r="F71" s="5">
        <v>2</v>
      </c>
      <c r="G71" s="16">
        <v>0.4</v>
      </c>
      <c r="H71" s="17">
        <v>2</v>
      </c>
    </row>
    <row r="72" spans="1:8" x14ac:dyDescent="0.25">
      <c r="A72" s="66"/>
      <c r="B72" s="3" t="s">
        <v>89</v>
      </c>
      <c r="C72" s="5">
        <v>11</v>
      </c>
      <c r="D72" s="5">
        <v>11</v>
      </c>
      <c r="E72" s="16">
        <v>1</v>
      </c>
      <c r="F72" s="5">
        <v>10</v>
      </c>
      <c r="G72" s="16">
        <v>0.90909090909090906</v>
      </c>
      <c r="H72" s="17">
        <v>3.3</v>
      </c>
    </row>
    <row r="73" spans="1:8" x14ac:dyDescent="0.25">
      <c r="A73" s="66"/>
      <c r="B73" s="3" t="s">
        <v>90</v>
      </c>
      <c r="C73" s="5">
        <v>9</v>
      </c>
      <c r="D73" s="5">
        <v>8</v>
      </c>
      <c r="E73" s="16">
        <v>0.88888888888888884</v>
      </c>
      <c r="F73" s="5">
        <v>8</v>
      </c>
      <c r="G73" s="16">
        <v>0.88888888888888884</v>
      </c>
      <c r="H73" s="17">
        <v>3.125</v>
      </c>
    </row>
    <row r="74" spans="1:8" x14ac:dyDescent="0.25">
      <c r="A74" s="66"/>
      <c r="B74" s="3" t="s">
        <v>91</v>
      </c>
      <c r="C74" s="5">
        <v>6</v>
      </c>
      <c r="D74" s="5">
        <v>5</v>
      </c>
      <c r="E74" s="16">
        <v>0.83333333333333337</v>
      </c>
      <c r="F74" s="5">
        <v>5</v>
      </c>
      <c r="G74" s="16">
        <v>0.83333333333333337</v>
      </c>
      <c r="H74" s="17">
        <v>3.9399999999999995</v>
      </c>
    </row>
    <row r="75" spans="1:8" x14ac:dyDescent="0.25">
      <c r="A75" s="66"/>
      <c r="B75" s="3" t="s">
        <v>92</v>
      </c>
      <c r="C75" s="5">
        <v>9</v>
      </c>
      <c r="D75" s="5">
        <v>9</v>
      </c>
      <c r="E75" s="16">
        <v>1</v>
      </c>
      <c r="F75" s="5">
        <v>9</v>
      </c>
      <c r="G75" s="16">
        <v>1</v>
      </c>
      <c r="H75" s="17">
        <v>3.7777777777777777</v>
      </c>
    </row>
    <row r="76" spans="1:8" ht="30" x14ac:dyDescent="0.25">
      <c r="A76" s="37"/>
      <c r="B76" s="2" t="s">
        <v>31</v>
      </c>
      <c r="C76" s="12" t="s">
        <v>77</v>
      </c>
      <c r="D76" s="12" t="s">
        <v>78</v>
      </c>
      <c r="E76" s="13" t="s">
        <v>79</v>
      </c>
      <c r="F76" s="12" t="s">
        <v>80</v>
      </c>
      <c r="G76" s="13" t="s">
        <v>32</v>
      </c>
      <c r="H76" s="14" t="s">
        <v>81</v>
      </c>
    </row>
    <row r="77" spans="1:8" x14ac:dyDescent="0.25">
      <c r="A77" s="66" t="s">
        <v>44</v>
      </c>
      <c r="B77" s="3" t="s">
        <v>88</v>
      </c>
      <c r="C77" s="5" t="s">
        <v>9</v>
      </c>
      <c r="D77" s="5" t="s">
        <v>9</v>
      </c>
      <c r="E77" s="16" t="s">
        <v>9</v>
      </c>
      <c r="F77" s="5" t="s">
        <v>9</v>
      </c>
      <c r="G77" s="16" t="s">
        <v>9</v>
      </c>
      <c r="H77" s="17" t="s">
        <v>9</v>
      </c>
    </row>
    <row r="78" spans="1:8" x14ac:dyDescent="0.25">
      <c r="A78" s="66"/>
      <c r="B78" s="3" t="s">
        <v>89</v>
      </c>
      <c r="C78" s="5">
        <v>2</v>
      </c>
      <c r="D78" s="5">
        <v>2</v>
      </c>
      <c r="E78" s="16">
        <v>1</v>
      </c>
      <c r="F78" s="5">
        <v>2</v>
      </c>
      <c r="G78" s="16">
        <v>1</v>
      </c>
      <c r="H78" s="17">
        <v>4</v>
      </c>
    </row>
    <row r="79" spans="1:8" x14ac:dyDescent="0.25">
      <c r="A79" s="66"/>
      <c r="B79" s="3" t="s">
        <v>90</v>
      </c>
      <c r="C79" s="5">
        <v>6</v>
      </c>
      <c r="D79" s="5">
        <v>5</v>
      </c>
      <c r="E79" s="16">
        <v>0.83333333333333337</v>
      </c>
      <c r="F79" s="5">
        <v>5</v>
      </c>
      <c r="G79" s="16">
        <v>0.83333333333333337</v>
      </c>
      <c r="H79" s="17">
        <v>4</v>
      </c>
    </row>
    <row r="80" spans="1:8" x14ac:dyDescent="0.25">
      <c r="A80" s="66"/>
      <c r="B80" s="3" t="s">
        <v>91</v>
      </c>
      <c r="C80" s="5">
        <v>3</v>
      </c>
      <c r="D80" s="5">
        <v>3</v>
      </c>
      <c r="E80" s="16">
        <v>1</v>
      </c>
      <c r="F80" s="5">
        <v>3</v>
      </c>
      <c r="G80" s="16">
        <v>1</v>
      </c>
      <c r="H80" s="17">
        <v>3.3333333333333335</v>
      </c>
    </row>
    <row r="81" spans="1:8" x14ac:dyDescent="0.25">
      <c r="A81" s="66"/>
      <c r="B81" s="3" t="s">
        <v>92</v>
      </c>
      <c r="C81" s="5">
        <v>2</v>
      </c>
      <c r="D81" s="5">
        <v>2</v>
      </c>
      <c r="E81" s="16">
        <v>1</v>
      </c>
      <c r="F81" s="5">
        <v>2</v>
      </c>
      <c r="G81" s="16">
        <v>1</v>
      </c>
      <c r="H81" s="17">
        <v>3.85</v>
      </c>
    </row>
    <row r="82" spans="1:8" ht="30" x14ac:dyDescent="0.25">
      <c r="A82" s="37"/>
      <c r="B82" s="2" t="s">
        <v>31</v>
      </c>
      <c r="C82" s="12" t="s">
        <v>77</v>
      </c>
      <c r="D82" s="12" t="s">
        <v>78</v>
      </c>
      <c r="E82" s="13" t="s">
        <v>79</v>
      </c>
      <c r="F82" s="12" t="s">
        <v>80</v>
      </c>
      <c r="G82" s="13" t="s">
        <v>32</v>
      </c>
      <c r="H82" s="14" t="s">
        <v>81</v>
      </c>
    </row>
    <row r="83" spans="1:8" x14ac:dyDescent="0.25">
      <c r="A83" s="66" t="s">
        <v>45</v>
      </c>
      <c r="B83" s="3" t="s">
        <v>88</v>
      </c>
      <c r="C83" s="5">
        <v>2</v>
      </c>
      <c r="D83" s="5">
        <v>1</v>
      </c>
      <c r="E83" s="16">
        <v>0.5</v>
      </c>
      <c r="F83" s="5">
        <v>1</v>
      </c>
      <c r="G83" s="16">
        <v>0.5</v>
      </c>
      <c r="H83" s="17">
        <v>4</v>
      </c>
    </row>
    <row r="84" spans="1:8" x14ac:dyDescent="0.25">
      <c r="A84" s="66"/>
      <c r="B84" s="3" t="s">
        <v>89</v>
      </c>
      <c r="C84" s="5">
        <v>2</v>
      </c>
      <c r="D84" s="5">
        <v>1</v>
      </c>
      <c r="E84" s="16">
        <v>0.5</v>
      </c>
      <c r="F84" s="5">
        <v>1</v>
      </c>
      <c r="G84" s="16">
        <v>0.5</v>
      </c>
      <c r="H84" s="17">
        <v>4</v>
      </c>
    </row>
    <row r="85" spans="1:8" x14ac:dyDescent="0.25">
      <c r="A85" s="66"/>
      <c r="B85" s="3" t="s">
        <v>90</v>
      </c>
      <c r="C85" s="5">
        <v>3</v>
      </c>
      <c r="D85" s="5">
        <v>3</v>
      </c>
      <c r="E85" s="16">
        <v>1</v>
      </c>
      <c r="F85" s="5">
        <v>3</v>
      </c>
      <c r="G85" s="16">
        <v>1</v>
      </c>
      <c r="H85" s="17">
        <v>4</v>
      </c>
    </row>
    <row r="86" spans="1:8" x14ac:dyDescent="0.25">
      <c r="A86" s="66"/>
      <c r="B86" s="3" t="s">
        <v>91</v>
      </c>
      <c r="C86" s="5">
        <v>1</v>
      </c>
      <c r="D86" s="5">
        <v>1</v>
      </c>
      <c r="E86" s="16">
        <v>1</v>
      </c>
      <c r="F86" s="5">
        <v>1</v>
      </c>
      <c r="G86" s="16">
        <v>1</v>
      </c>
      <c r="H86" s="17">
        <v>4</v>
      </c>
    </row>
    <row r="87" spans="1:8" x14ac:dyDescent="0.25">
      <c r="A87" s="66"/>
      <c r="B87" s="3" t="s">
        <v>92</v>
      </c>
      <c r="C87" s="5">
        <v>1</v>
      </c>
      <c r="D87" s="5">
        <v>1</v>
      </c>
      <c r="E87" s="16">
        <v>1</v>
      </c>
      <c r="F87" s="5">
        <v>1</v>
      </c>
      <c r="G87" s="16">
        <v>1</v>
      </c>
      <c r="H87" s="17">
        <v>3.7000000000000006</v>
      </c>
    </row>
    <row r="88" spans="1:8" ht="30" x14ac:dyDescent="0.25">
      <c r="A88" s="37"/>
      <c r="B88" s="2" t="s">
        <v>31</v>
      </c>
      <c r="C88" s="12" t="s">
        <v>77</v>
      </c>
      <c r="D88" s="12" t="s">
        <v>78</v>
      </c>
      <c r="E88" s="13" t="s">
        <v>79</v>
      </c>
      <c r="F88" s="12" t="s">
        <v>80</v>
      </c>
      <c r="G88" s="13" t="s">
        <v>32</v>
      </c>
      <c r="H88" s="14" t="s">
        <v>81</v>
      </c>
    </row>
    <row r="89" spans="1:8" x14ac:dyDescent="0.25">
      <c r="A89" s="66" t="s">
        <v>46</v>
      </c>
      <c r="B89" s="3" t="s">
        <v>88</v>
      </c>
      <c r="C89" s="5">
        <v>3</v>
      </c>
      <c r="D89" s="5">
        <v>3</v>
      </c>
      <c r="E89" s="16">
        <v>1</v>
      </c>
      <c r="F89" s="5">
        <v>3</v>
      </c>
      <c r="G89" s="16">
        <v>1</v>
      </c>
      <c r="H89" s="17">
        <v>2</v>
      </c>
    </row>
    <row r="90" spans="1:8" x14ac:dyDescent="0.25">
      <c r="A90" s="66"/>
      <c r="B90" s="3" t="s">
        <v>89</v>
      </c>
      <c r="C90" s="5">
        <v>4</v>
      </c>
      <c r="D90" s="5">
        <v>3</v>
      </c>
      <c r="E90" s="16">
        <v>0.75</v>
      </c>
      <c r="F90" s="5">
        <v>2</v>
      </c>
      <c r="G90" s="16">
        <v>0.5</v>
      </c>
      <c r="H90" s="17">
        <v>2.6666666666666665</v>
      </c>
    </row>
    <row r="91" spans="1:8" x14ac:dyDescent="0.25">
      <c r="A91" s="66"/>
      <c r="B91" s="3" t="s">
        <v>90</v>
      </c>
      <c r="C91" s="5">
        <v>2</v>
      </c>
      <c r="D91" s="5">
        <v>2</v>
      </c>
      <c r="E91" s="16">
        <v>1</v>
      </c>
      <c r="F91" s="5">
        <v>2</v>
      </c>
      <c r="G91" s="16">
        <v>1</v>
      </c>
      <c r="H91" s="17">
        <v>2</v>
      </c>
    </row>
    <row r="92" spans="1:8" x14ac:dyDescent="0.25">
      <c r="A92" s="66"/>
      <c r="B92" s="3" t="s">
        <v>91</v>
      </c>
      <c r="C92" s="5">
        <v>3</v>
      </c>
      <c r="D92" s="5">
        <v>3</v>
      </c>
      <c r="E92" s="16">
        <v>1</v>
      </c>
      <c r="F92" s="5">
        <v>3</v>
      </c>
      <c r="G92" s="16">
        <v>1</v>
      </c>
      <c r="H92" s="17">
        <v>3.3333333333333335</v>
      </c>
    </row>
    <row r="93" spans="1:8" x14ac:dyDescent="0.25">
      <c r="A93" s="66"/>
      <c r="B93" s="3" t="s">
        <v>92</v>
      </c>
      <c r="C93" s="5" t="s">
        <v>9</v>
      </c>
      <c r="D93" s="5" t="s">
        <v>9</v>
      </c>
      <c r="E93" s="16" t="s">
        <v>9</v>
      </c>
      <c r="F93" s="5" t="s">
        <v>9</v>
      </c>
      <c r="G93" s="16" t="s">
        <v>9</v>
      </c>
      <c r="H93" s="17" t="s">
        <v>9</v>
      </c>
    </row>
    <row r="94" spans="1:8" ht="30" x14ac:dyDescent="0.25">
      <c r="A94" s="30" t="s">
        <v>33</v>
      </c>
      <c r="B94" s="2" t="s">
        <v>31</v>
      </c>
      <c r="C94" s="12" t="s">
        <v>77</v>
      </c>
      <c r="D94" s="12" t="s">
        <v>78</v>
      </c>
      <c r="E94" s="13" t="s">
        <v>79</v>
      </c>
      <c r="F94" s="12" t="s">
        <v>80</v>
      </c>
      <c r="G94" s="13" t="s">
        <v>32</v>
      </c>
      <c r="H94" s="14" t="s">
        <v>81</v>
      </c>
    </row>
    <row r="95" spans="1:8" x14ac:dyDescent="0.25">
      <c r="A95" s="66" t="s">
        <v>47</v>
      </c>
      <c r="B95" s="3" t="s">
        <v>88</v>
      </c>
      <c r="C95" s="5">
        <v>3</v>
      </c>
      <c r="D95" s="5">
        <v>2</v>
      </c>
      <c r="E95" s="16">
        <v>0.66666666666666663</v>
      </c>
      <c r="F95" s="5">
        <v>2</v>
      </c>
      <c r="G95" s="16">
        <v>0.66666666666666663</v>
      </c>
      <c r="H95" s="17">
        <v>3.5</v>
      </c>
    </row>
    <row r="96" spans="1:8" x14ac:dyDescent="0.25">
      <c r="A96" s="66"/>
      <c r="B96" s="3" t="s">
        <v>89</v>
      </c>
      <c r="C96" s="5">
        <v>1</v>
      </c>
      <c r="D96" s="5">
        <v>0</v>
      </c>
      <c r="E96" s="16">
        <v>0</v>
      </c>
      <c r="F96" s="5">
        <v>0</v>
      </c>
      <c r="G96" s="16">
        <v>0</v>
      </c>
      <c r="H96" s="17" t="s">
        <v>9</v>
      </c>
    </row>
    <row r="97" spans="1:8" x14ac:dyDescent="0.25">
      <c r="A97" s="66"/>
      <c r="B97" s="3" t="s">
        <v>90</v>
      </c>
      <c r="C97" s="5">
        <v>3</v>
      </c>
      <c r="D97" s="5">
        <v>3</v>
      </c>
      <c r="E97" s="16">
        <v>1</v>
      </c>
      <c r="F97" s="5">
        <v>3</v>
      </c>
      <c r="G97" s="16">
        <v>1</v>
      </c>
      <c r="H97" s="17">
        <v>4</v>
      </c>
    </row>
    <row r="98" spans="1:8" x14ac:dyDescent="0.25">
      <c r="A98" s="66"/>
      <c r="B98" s="3" t="s">
        <v>91</v>
      </c>
      <c r="C98" s="5" t="s">
        <v>9</v>
      </c>
      <c r="D98" s="5" t="s">
        <v>9</v>
      </c>
      <c r="E98" s="16" t="s">
        <v>9</v>
      </c>
      <c r="F98" s="5" t="s">
        <v>9</v>
      </c>
      <c r="G98" s="16" t="s">
        <v>9</v>
      </c>
      <c r="H98" s="17" t="s">
        <v>9</v>
      </c>
    </row>
    <row r="99" spans="1:8" x14ac:dyDescent="0.25">
      <c r="A99" s="66"/>
      <c r="B99" s="3" t="s">
        <v>92</v>
      </c>
      <c r="C99" s="5" t="s">
        <v>9</v>
      </c>
      <c r="D99" s="5" t="s">
        <v>9</v>
      </c>
      <c r="E99" s="16" t="s">
        <v>9</v>
      </c>
      <c r="F99" s="5" t="s">
        <v>9</v>
      </c>
      <c r="G99" s="16" t="s">
        <v>9</v>
      </c>
      <c r="H99" s="17" t="s">
        <v>9</v>
      </c>
    </row>
    <row r="100" spans="1:8" ht="30" x14ac:dyDescent="0.25">
      <c r="A100" s="37"/>
      <c r="B100" s="2" t="s">
        <v>31</v>
      </c>
      <c r="C100" s="12" t="s">
        <v>77</v>
      </c>
      <c r="D100" s="12" t="s">
        <v>78</v>
      </c>
      <c r="E100" s="13" t="s">
        <v>79</v>
      </c>
      <c r="F100" s="12" t="s">
        <v>80</v>
      </c>
      <c r="G100" s="13" t="s">
        <v>32</v>
      </c>
      <c r="H100" s="14" t="s">
        <v>81</v>
      </c>
    </row>
    <row r="101" spans="1:8" x14ac:dyDescent="0.25">
      <c r="A101" s="66" t="s">
        <v>48</v>
      </c>
      <c r="B101" s="3" t="s">
        <v>88</v>
      </c>
      <c r="C101" s="5">
        <v>19</v>
      </c>
      <c r="D101" s="5">
        <v>16</v>
      </c>
      <c r="E101" s="16">
        <v>0.84210526315789469</v>
      </c>
      <c r="F101" s="5">
        <v>16</v>
      </c>
      <c r="G101" s="16">
        <v>0.84210526315789469</v>
      </c>
      <c r="H101" s="17">
        <v>3.625</v>
      </c>
    </row>
    <row r="102" spans="1:8" x14ac:dyDescent="0.25">
      <c r="A102" s="66"/>
      <c r="B102" s="3" t="s">
        <v>89</v>
      </c>
      <c r="C102" s="5">
        <v>12</v>
      </c>
      <c r="D102" s="5">
        <v>12</v>
      </c>
      <c r="E102" s="16">
        <v>1</v>
      </c>
      <c r="F102" s="5">
        <v>10</v>
      </c>
      <c r="G102" s="16">
        <v>0.83333333333333337</v>
      </c>
      <c r="H102" s="17">
        <v>2.75</v>
      </c>
    </row>
    <row r="103" spans="1:8" x14ac:dyDescent="0.25">
      <c r="A103" s="66"/>
      <c r="B103" s="3" t="s">
        <v>90</v>
      </c>
      <c r="C103" s="5">
        <v>18</v>
      </c>
      <c r="D103" s="5">
        <v>16</v>
      </c>
      <c r="E103" s="16">
        <v>0.88888888888888884</v>
      </c>
      <c r="F103" s="5">
        <v>16</v>
      </c>
      <c r="G103" s="16">
        <v>0.88888888888888884</v>
      </c>
      <c r="H103" s="17">
        <v>3.0812500000000003</v>
      </c>
    </row>
    <row r="104" spans="1:8" x14ac:dyDescent="0.25">
      <c r="A104" s="66"/>
      <c r="B104" s="3" t="s">
        <v>91</v>
      </c>
      <c r="C104" s="5">
        <v>14</v>
      </c>
      <c r="D104" s="5">
        <v>12</v>
      </c>
      <c r="E104" s="16">
        <v>0.8571428571428571</v>
      </c>
      <c r="F104" s="5">
        <v>12</v>
      </c>
      <c r="G104" s="16">
        <v>0.8571428571428571</v>
      </c>
      <c r="H104" s="17">
        <v>3.25</v>
      </c>
    </row>
    <row r="105" spans="1:8" x14ac:dyDescent="0.25">
      <c r="A105" s="66"/>
      <c r="B105" s="3" t="s">
        <v>92</v>
      </c>
      <c r="C105" s="5">
        <v>20</v>
      </c>
      <c r="D105" s="5">
        <v>20</v>
      </c>
      <c r="E105" s="16">
        <v>1</v>
      </c>
      <c r="F105" s="5">
        <v>16</v>
      </c>
      <c r="G105" s="16">
        <v>0.8</v>
      </c>
      <c r="H105" s="17">
        <v>3</v>
      </c>
    </row>
    <row r="106" spans="1:8" ht="30" x14ac:dyDescent="0.25">
      <c r="A106" s="37"/>
      <c r="B106" s="2" t="s">
        <v>31</v>
      </c>
      <c r="C106" s="12" t="s">
        <v>77</v>
      </c>
      <c r="D106" s="12" t="s">
        <v>78</v>
      </c>
      <c r="E106" s="13" t="s">
        <v>79</v>
      </c>
      <c r="F106" s="12" t="s">
        <v>80</v>
      </c>
      <c r="G106" s="13" t="s">
        <v>32</v>
      </c>
      <c r="H106" s="14" t="s">
        <v>81</v>
      </c>
    </row>
    <row r="107" spans="1:8" x14ac:dyDescent="0.25">
      <c r="A107" s="66" t="s">
        <v>49</v>
      </c>
      <c r="B107" s="3" t="s">
        <v>88</v>
      </c>
      <c r="C107" s="5">
        <v>8</v>
      </c>
      <c r="D107" s="5">
        <v>8</v>
      </c>
      <c r="E107" s="16">
        <v>1</v>
      </c>
      <c r="F107" s="5">
        <v>6</v>
      </c>
      <c r="G107" s="16">
        <v>0.75</v>
      </c>
      <c r="H107" s="17">
        <v>2.6749999999999994</v>
      </c>
    </row>
    <row r="108" spans="1:8" x14ac:dyDescent="0.25">
      <c r="A108" s="66"/>
      <c r="B108" s="3" t="s">
        <v>89</v>
      </c>
      <c r="C108" s="5">
        <v>11</v>
      </c>
      <c r="D108" s="5">
        <v>11</v>
      </c>
      <c r="E108" s="16">
        <v>1</v>
      </c>
      <c r="F108" s="5">
        <v>10</v>
      </c>
      <c r="G108" s="16">
        <v>0.90909090909090906</v>
      </c>
      <c r="H108" s="17">
        <v>3.7</v>
      </c>
    </row>
    <row r="109" spans="1:8" x14ac:dyDescent="0.25">
      <c r="A109" s="66"/>
      <c r="B109" s="3" t="s">
        <v>90</v>
      </c>
      <c r="C109" s="3">
        <v>3</v>
      </c>
      <c r="D109" s="3">
        <v>3</v>
      </c>
      <c r="E109" s="16">
        <v>1</v>
      </c>
      <c r="F109" s="3">
        <v>3</v>
      </c>
      <c r="G109" s="16">
        <v>1</v>
      </c>
      <c r="H109" s="17">
        <v>4</v>
      </c>
    </row>
    <row r="110" spans="1:8" x14ac:dyDescent="0.25">
      <c r="A110" s="66"/>
      <c r="B110" s="3" t="s">
        <v>91</v>
      </c>
      <c r="C110" s="5">
        <v>7</v>
      </c>
      <c r="D110" s="5">
        <v>7</v>
      </c>
      <c r="E110" s="16">
        <v>1</v>
      </c>
      <c r="F110" s="5">
        <v>7</v>
      </c>
      <c r="G110" s="16">
        <v>1</v>
      </c>
      <c r="H110" s="17">
        <v>3.8571428571428572</v>
      </c>
    </row>
    <row r="111" spans="1:8" x14ac:dyDescent="0.25">
      <c r="A111" s="66"/>
      <c r="B111" s="3" t="s">
        <v>92</v>
      </c>
      <c r="C111" s="5">
        <v>5</v>
      </c>
      <c r="D111" s="5">
        <v>5</v>
      </c>
      <c r="E111" s="16">
        <v>1</v>
      </c>
      <c r="F111" s="5">
        <v>5</v>
      </c>
      <c r="G111" s="16">
        <v>1</v>
      </c>
      <c r="H111" s="17">
        <v>4</v>
      </c>
    </row>
    <row r="112" spans="1:8" ht="30" x14ac:dyDescent="0.25">
      <c r="A112" s="37"/>
      <c r="B112" s="2" t="s">
        <v>31</v>
      </c>
      <c r="C112" s="12" t="s">
        <v>77</v>
      </c>
      <c r="D112" s="12" t="s">
        <v>78</v>
      </c>
      <c r="E112" s="13" t="s">
        <v>79</v>
      </c>
      <c r="F112" s="12" t="s">
        <v>80</v>
      </c>
      <c r="G112" s="13" t="s">
        <v>32</v>
      </c>
      <c r="H112" s="14" t="s">
        <v>81</v>
      </c>
    </row>
    <row r="113" spans="1:8" x14ac:dyDescent="0.25">
      <c r="A113" s="66" t="s">
        <v>50</v>
      </c>
      <c r="B113" s="3" t="s">
        <v>88</v>
      </c>
      <c r="C113" s="5">
        <v>2</v>
      </c>
      <c r="D113" s="5">
        <v>2</v>
      </c>
      <c r="E113" s="16">
        <v>1</v>
      </c>
      <c r="F113" s="5">
        <v>2</v>
      </c>
      <c r="G113" s="16">
        <v>1</v>
      </c>
      <c r="H113" s="17">
        <v>3.35</v>
      </c>
    </row>
    <row r="114" spans="1:8" x14ac:dyDescent="0.25">
      <c r="A114" s="66"/>
      <c r="B114" s="3" t="s">
        <v>89</v>
      </c>
      <c r="C114" s="5">
        <v>1</v>
      </c>
      <c r="D114" s="5">
        <v>1</v>
      </c>
      <c r="E114" s="16">
        <v>1</v>
      </c>
      <c r="F114" s="5">
        <v>1</v>
      </c>
      <c r="G114" s="16">
        <v>1</v>
      </c>
      <c r="H114" s="17">
        <v>4</v>
      </c>
    </row>
    <row r="115" spans="1:8" x14ac:dyDescent="0.25">
      <c r="A115" s="66"/>
      <c r="B115" s="3" t="s">
        <v>90</v>
      </c>
      <c r="C115" s="5">
        <v>2</v>
      </c>
      <c r="D115" s="5">
        <v>2</v>
      </c>
      <c r="E115" s="16">
        <v>1</v>
      </c>
      <c r="F115" s="5">
        <v>2</v>
      </c>
      <c r="G115" s="16">
        <v>1</v>
      </c>
      <c r="H115" s="17">
        <v>4</v>
      </c>
    </row>
    <row r="116" spans="1:8" x14ac:dyDescent="0.25">
      <c r="A116" s="66"/>
      <c r="B116" s="3" t="s">
        <v>91</v>
      </c>
      <c r="C116" s="5">
        <v>2</v>
      </c>
      <c r="D116" s="5">
        <v>2</v>
      </c>
      <c r="E116" s="16">
        <v>1</v>
      </c>
      <c r="F116" s="5">
        <v>2</v>
      </c>
      <c r="G116" s="16">
        <v>1</v>
      </c>
      <c r="H116" s="17">
        <v>4</v>
      </c>
    </row>
    <row r="117" spans="1:8" x14ac:dyDescent="0.25">
      <c r="A117" s="66"/>
      <c r="B117" s="3" t="s">
        <v>92</v>
      </c>
      <c r="C117" s="5">
        <v>2</v>
      </c>
      <c r="D117" s="5">
        <v>2</v>
      </c>
      <c r="E117" s="16">
        <v>1</v>
      </c>
      <c r="F117" s="5">
        <v>2</v>
      </c>
      <c r="G117" s="16">
        <v>1</v>
      </c>
      <c r="H117" s="17">
        <v>4</v>
      </c>
    </row>
    <row r="118" spans="1:8" ht="30" x14ac:dyDescent="0.25">
      <c r="A118" s="37"/>
      <c r="B118" s="2" t="s">
        <v>31</v>
      </c>
      <c r="C118" s="12" t="s">
        <v>77</v>
      </c>
      <c r="D118" s="12" t="s">
        <v>78</v>
      </c>
      <c r="E118" s="13" t="s">
        <v>79</v>
      </c>
      <c r="F118" s="12" t="s">
        <v>80</v>
      </c>
      <c r="G118" s="13" t="s">
        <v>32</v>
      </c>
      <c r="H118" s="14" t="s">
        <v>81</v>
      </c>
    </row>
    <row r="119" spans="1:8" x14ac:dyDescent="0.25">
      <c r="A119" s="66" t="s">
        <v>51</v>
      </c>
      <c r="B119" s="3" t="s">
        <v>88</v>
      </c>
      <c r="C119" s="5" t="s">
        <v>9</v>
      </c>
      <c r="D119" s="5" t="s">
        <v>9</v>
      </c>
      <c r="E119" s="16" t="s">
        <v>9</v>
      </c>
      <c r="F119" s="5" t="s">
        <v>9</v>
      </c>
      <c r="G119" s="16" t="s">
        <v>9</v>
      </c>
      <c r="H119" s="17" t="s">
        <v>9</v>
      </c>
    </row>
    <row r="120" spans="1:8" x14ac:dyDescent="0.25">
      <c r="A120" s="66"/>
      <c r="B120" s="3" t="s">
        <v>89</v>
      </c>
      <c r="C120" s="5">
        <v>1</v>
      </c>
      <c r="D120" s="5">
        <v>1</v>
      </c>
      <c r="E120" s="16">
        <v>1</v>
      </c>
      <c r="F120" s="5">
        <v>1</v>
      </c>
      <c r="G120" s="16">
        <v>1</v>
      </c>
      <c r="H120" s="17">
        <v>4</v>
      </c>
    </row>
    <row r="121" spans="1:8" x14ac:dyDescent="0.25">
      <c r="A121" s="66"/>
      <c r="B121" s="3" t="s">
        <v>90</v>
      </c>
      <c r="C121" s="5">
        <v>4</v>
      </c>
      <c r="D121" s="5">
        <v>4</v>
      </c>
      <c r="E121" s="16">
        <v>1</v>
      </c>
      <c r="F121" s="5">
        <v>4</v>
      </c>
      <c r="G121" s="16">
        <v>1</v>
      </c>
      <c r="H121" s="17">
        <v>4</v>
      </c>
    </row>
    <row r="122" spans="1:8" x14ac:dyDescent="0.25">
      <c r="A122" s="66"/>
      <c r="B122" s="3" t="s">
        <v>91</v>
      </c>
      <c r="C122" s="5">
        <v>1</v>
      </c>
      <c r="D122" s="5">
        <v>1</v>
      </c>
      <c r="E122" s="16">
        <v>1</v>
      </c>
      <c r="F122" s="5">
        <v>1</v>
      </c>
      <c r="G122" s="16">
        <v>1</v>
      </c>
      <c r="H122" s="17">
        <v>4</v>
      </c>
    </row>
    <row r="123" spans="1:8" x14ac:dyDescent="0.25">
      <c r="A123" s="66"/>
      <c r="B123" s="3" t="s">
        <v>92</v>
      </c>
      <c r="C123" s="5" t="s">
        <v>9</v>
      </c>
      <c r="D123" s="5" t="s">
        <v>9</v>
      </c>
      <c r="E123" s="16" t="s">
        <v>9</v>
      </c>
      <c r="F123" s="5" t="s">
        <v>9</v>
      </c>
      <c r="G123" s="16" t="s">
        <v>9</v>
      </c>
      <c r="H123" s="17" t="s">
        <v>9</v>
      </c>
    </row>
    <row r="124" spans="1:8" ht="30" x14ac:dyDescent="0.25">
      <c r="A124" s="37"/>
      <c r="B124" s="2" t="s">
        <v>31</v>
      </c>
      <c r="C124" s="12" t="s">
        <v>77</v>
      </c>
      <c r="D124" s="12" t="s">
        <v>78</v>
      </c>
      <c r="E124" s="13" t="s">
        <v>79</v>
      </c>
      <c r="F124" s="12" t="s">
        <v>80</v>
      </c>
      <c r="G124" s="13" t="s">
        <v>32</v>
      </c>
      <c r="H124" s="14" t="s">
        <v>81</v>
      </c>
    </row>
    <row r="125" spans="1:8" x14ac:dyDescent="0.25">
      <c r="A125" s="66" t="s">
        <v>52</v>
      </c>
      <c r="B125" s="3" t="s">
        <v>88</v>
      </c>
      <c r="C125" s="5" t="s">
        <v>9</v>
      </c>
      <c r="D125" s="5" t="s">
        <v>9</v>
      </c>
      <c r="E125" s="16" t="s">
        <v>9</v>
      </c>
      <c r="F125" s="5" t="s">
        <v>9</v>
      </c>
      <c r="G125" s="16" t="s">
        <v>9</v>
      </c>
      <c r="H125" s="17" t="s">
        <v>9</v>
      </c>
    </row>
    <row r="126" spans="1:8" x14ac:dyDescent="0.25">
      <c r="A126" s="66"/>
      <c r="B126" s="3" t="s">
        <v>89</v>
      </c>
      <c r="C126" s="5" t="s">
        <v>9</v>
      </c>
      <c r="D126" s="5" t="s">
        <v>9</v>
      </c>
      <c r="E126" s="16" t="s">
        <v>9</v>
      </c>
      <c r="F126" s="5" t="s">
        <v>9</v>
      </c>
      <c r="G126" s="16" t="s">
        <v>9</v>
      </c>
      <c r="H126" s="17" t="s">
        <v>9</v>
      </c>
    </row>
    <row r="127" spans="1:8" x14ac:dyDescent="0.25">
      <c r="A127" s="66"/>
      <c r="B127" s="3" t="s">
        <v>90</v>
      </c>
      <c r="C127" s="5" t="s">
        <v>9</v>
      </c>
      <c r="D127" s="5" t="s">
        <v>9</v>
      </c>
      <c r="E127" s="16" t="s">
        <v>9</v>
      </c>
      <c r="F127" s="5" t="s">
        <v>9</v>
      </c>
      <c r="G127" s="16" t="s">
        <v>9</v>
      </c>
      <c r="H127" s="17" t="s">
        <v>9</v>
      </c>
    </row>
    <row r="128" spans="1:8" x14ac:dyDescent="0.25">
      <c r="A128" s="66"/>
      <c r="B128" s="3" t="s">
        <v>91</v>
      </c>
      <c r="C128" s="5">
        <v>13</v>
      </c>
      <c r="D128" s="5">
        <v>12</v>
      </c>
      <c r="E128" s="16">
        <v>0.92307692307692313</v>
      </c>
      <c r="F128" s="5">
        <v>11</v>
      </c>
      <c r="G128" s="16">
        <v>0.84615384615384615</v>
      </c>
      <c r="H128" s="17">
        <v>3</v>
      </c>
    </row>
    <row r="129" spans="1:8" x14ac:dyDescent="0.25">
      <c r="A129" s="66"/>
      <c r="B129" s="3" t="s">
        <v>92</v>
      </c>
      <c r="C129" s="5">
        <v>23</v>
      </c>
      <c r="D129" s="5">
        <v>23</v>
      </c>
      <c r="E129" s="16">
        <v>1</v>
      </c>
      <c r="F129" s="5">
        <v>21</v>
      </c>
      <c r="G129" s="16">
        <v>0.91304347826086951</v>
      </c>
      <c r="H129" s="17">
        <v>3.0869565217391304</v>
      </c>
    </row>
    <row r="130" spans="1:8" ht="30" x14ac:dyDescent="0.25">
      <c r="A130" s="37"/>
      <c r="B130" s="41" t="s">
        <v>31</v>
      </c>
      <c r="C130" s="12" t="s">
        <v>77</v>
      </c>
      <c r="D130" s="12" t="s">
        <v>78</v>
      </c>
      <c r="E130" s="13" t="s">
        <v>79</v>
      </c>
      <c r="F130" s="12" t="s">
        <v>80</v>
      </c>
      <c r="G130" s="13" t="s">
        <v>32</v>
      </c>
      <c r="H130" s="14" t="s">
        <v>81</v>
      </c>
    </row>
    <row r="131" spans="1:8" x14ac:dyDescent="0.25">
      <c r="A131" s="66" t="s">
        <v>86</v>
      </c>
      <c r="B131" s="3" t="s">
        <v>88</v>
      </c>
      <c r="C131" s="5" t="s">
        <v>9</v>
      </c>
      <c r="D131" s="5" t="s">
        <v>9</v>
      </c>
      <c r="E131" s="16" t="s">
        <v>9</v>
      </c>
      <c r="F131" s="5" t="s">
        <v>9</v>
      </c>
      <c r="G131" s="16" t="s">
        <v>9</v>
      </c>
      <c r="H131" s="17" t="s">
        <v>9</v>
      </c>
    </row>
    <row r="132" spans="1:8" x14ac:dyDescent="0.25">
      <c r="A132" s="66"/>
      <c r="B132" s="3" t="s">
        <v>89</v>
      </c>
      <c r="C132" s="5" t="s">
        <v>9</v>
      </c>
      <c r="D132" s="5" t="s">
        <v>9</v>
      </c>
      <c r="E132" s="16" t="s">
        <v>9</v>
      </c>
      <c r="F132" s="5" t="s">
        <v>9</v>
      </c>
      <c r="G132" s="16" t="s">
        <v>9</v>
      </c>
      <c r="H132" s="17" t="s">
        <v>9</v>
      </c>
    </row>
    <row r="133" spans="1:8" x14ac:dyDescent="0.25">
      <c r="A133" s="66"/>
      <c r="B133" s="3" t="s">
        <v>90</v>
      </c>
      <c r="C133" s="5" t="s">
        <v>9</v>
      </c>
      <c r="D133" s="5" t="s">
        <v>9</v>
      </c>
      <c r="E133" s="16" t="s">
        <v>9</v>
      </c>
      <c r="F133" s="5" t="s">
        <v>9</v>
      </c>
      <c r="G133" s="16" t="s">
        <v>9</v>
      </c>
      <c r="H133" s="17" t="s">
        <v>9</v>
      </c>
    </row>
    <row r="134" spans="1:8" x14ac:dyDescent="0.25">
      <c r="A134" s="66"/>
      <c r="B134" s="3" t="s">
        <v>91</v>
      </c>
      <c r="C134" s="5">
        <v>5</v>
      </c>
      <c r="D134" s="5">
        <v>5</v>
      </c>
      <c r="E134" s="16">
        <v>1</v>
      </c>
      <c r="F134" s="5">
        <v>5</v>
      </c>
      <c r="G134" s="16">
        <v>1</v>
      </c>
      <c r="H134" s="17">
        <v>3.9</v>
      </c>
    </row>
    <row r="135" spans="1:8" x14ac:dyDescent="0.25">
      <c r="A135" s="66"/>
      <c r="B135" s="3" t="s">
        <v>92</v>
      </c>
      <c r="C135" s="5">
        <v>2</v>
      </c>
      <c r="D135" s="5">
        <v>2</v>
      </c>
      <c r="E135" s="16">
        <v>1</v>
      </c>
      <c r="F135" s="5">
        <v>1</v>
      </c>
      <c r="G135" s="16">
        <v>0.5</v>
      </c>
      <c r="H135" s="17">
        <v>2</v>
      </c>
    </row>
  </sheetData>
  <mergeCells count="23">
    <mergeCell ref="A65:A69"/>
    <mergeCell ref="A1:H2"/>
    <mergeCell ref="A4:A8"/>
    <mergeCell ref="A11:A15"/>
    <mergeCell ref="A17:A21"/>
    <mergeCell ref="A23:A27"/>
    <mergeCell ref="A29:A33"/>
    <mergeCell ref="A35:A39"/>
    <mergeCell ref="A41:A45"/>
    <mergeCell ref="A47:A51"/>
    <mergeCell ref="A59:A63"/>
    <mergeCell ref="A53:A57"/>
    <mergeCell ref="A131:A135"/>
    <mergeCell ref="A125:A129"/>
    <mergeCell ref="A71:A75"/>
    <mergeCell ref="A77:A81"/>
    <mergeCell ref="A83:A87"/>
    <mergeCell ref="A89:A93"/>
    <mergeCell ref="A95:A99"/>
    <mergeCell ref="A101:A105"/>
    <mergeCell ref="A107:A111"/>
    <mergeCell ref="A113:A117"/>
    <mergeCell ref="A119:A123"/>
  </mergeCells>
  <printOptions horizontalCentered="1"/>
  <pageMargins left="0.7" right="0.7" top="0.75" bottom="0.75" header="0.3" footer="0.3"/>
  <pageSetup scale="21" orientation="landscape" r:id="rId1"/>
  <headerFooter>
    <oddHeader>&amp;CCuyamaca College Program Review 2018-2019</oddHeader>
    <oddFooter>&amp;CInstitutional Effectiveness, Success, and Equity Office (August 2018)</oddFooter>
  </headerFooter>
  <rowBreaks count="4" manualBreakCount="4">
    <brk id="27" max="16383" man="1"/>
    <brk id="57" max="16383" man="1"/>
    <brk id="87" max="16383" man="1"/>
    <brk id="1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workbookViewId="0">
      <selection activeCell="I3" sqref="I3"/>
    </sheetView>
  </sheetViews>
  <sheetFormatPr defaultRowHeight="15" x14ac:dyDescent="0.25"/>
  <cols>
    <col min="1" max="1" width="16.28515625" style="35" customWidth="1"/>
    <col min="2" max="4" width="13.7109375" style="9" customWidth="1"/>
    <col min="5" max="5" width="13.7109375" style="18" customWidth="1"/>
    <col min="6" max="6" width="13.7109375" style="9" customWidth="1"/>
    <col min="7" max="7" width="13.7109375" style="18" customWidth="1"/>
    <col min="8" max="8" width="13.7109375" style="19" customWidth="1"/>
    <col min="9" max="15" width="13.7109375" customWidth="1"/>
  </cols>
  <sheetData>
    <row r="1" spans="1:15" ht="30" x14ac:dyDescent="0.25">
      <c r="A1" s="30" t="s">
        <v>76</v>
      </c>
      <c r="B1" s="2" t="s">
        <v>31</v>
      </c>
      <c r="C1" s="12" t="s">
        <v>77</v>
      </c>
      <c r="D1" s="12" t="s">
        <v>78</v>
      </c>
      <c r="E1" s="13" t="s">
        <v>79</v>
      </c>
      <c r="F1" s="12" t="s">
        <v>80</v>
      </c>
      <c r="G1" s="13" t="s">
        <v>32</v>
      </c>
      <c r="H1" s="14" t="s">
        <v>81</v>
      </c>
    </row>
    <row r="2" spans="1:15" x14ac:dyDescent="0.25">
      <c r="A2" s="66" t="s">
        <v>53</v>
      </c>
      <c r="B2" s="3" t="s">
        <v>88</v>
      </c>
      <c r="C2" s="5">
        <v>540</v>
      </c>
      <c r="D2" s="5">
        <v>476</v>
      </c>
      <c r="E2" s="16">
        <v>0.88148148148148153</v>
      </c>
      <c r="F2" s="5">
        <v>425</v>
      </c>
      <c r="G2" s="16">
        <v>0.78703703703703709</v>
      </c>
      <c r="H2" s="21">
        <v>2.9788912579957354</v>
      </c>
    </row>
    <row r="3" spans="1:15" x14ac:dyDescent="0.25">
      <c r="A3" s="66"/>
      <c r="B3" s="3" t="s">
        <v>89</v>
      </c>
      <c r="C3" s="5">
        <v>506</v>
      </c>
      <c r="D3" s="5">
        <v>447</v>
      </c>
      <c r="E3" s="16">
        <v>0.88339920948616601</v>
      </c>
      <c r="F3" s="5">
        <v>410</v>
      </c>
      <c r="G3" s="16">
        <v>0.81027667984189722</v>
      </c>
      <c r="H3" s="21">
        <v>3.2059633027522936</v>
      </c>
    </row>
    <row r="4" spans="1:15" x14ac:dyDescent="0.25">
      <c r="A4" s="66"/>
      <c r="B4" s="3" t="s">
        <v>90</v>
      </c>
      <c r="C4" s="5">
        <v>496</v>
      </c>
      <c r="D4" s="5">
        <v>453</v>
      </c>
      <c r="E4" s="16">
        <v>0.91330645161290325</v>
      </c>
      <c r="F4" s="5">
        <v>419</v>
      </c>
      <c r="G4" s="16">
        <v>0.844758064516129</v>
      </c>
      <c r="H4" s="21">
        <v>3.2106575963718815</v>
      </c>
    </row>
    <row r="5" spans="1:15" x14ac:dyDescent="0.25">
      <c r="A5" s="66"/>
      <c r="B5" s="3" t="s">
        <v>91</v>
      </c>
      <c r="C5" s="5">
        <v>408</v>
      </c>
      <c r="D5" s="5">
        <v>382</v>
      </c>
      <c r="E5" s="16">
        <v>0.93627450980392157</v>
      </c>
      <c r="F5" s="5">
        <v>349</v>
      </c>
      <c r="G5" s="16">
        <v>0.85539215686274506</v>
      </c>
      <c r="H5" s="21">
        <v>3.1529255319148937</v>
      </c>
    </row>
    <row r="6" spans="1:15" x14ac:dyDescent="0.25">
      <c r="A6" s="66"/>
      <c r="B6" s="3" t="s">
        <v>92</v>
      </c>
      <c r="C6" s="5">
        <v>358</v>
      </c>
      <c r="D6" s="5">
        <v>327</v>
      </c>
      <c r="E6" s="16">
        <v>0.91340782122905029</v>
      </c>
      <c r="F6" s="5">
        <v>293</v>
      </c>
      <c r="G6" s="16">
        <v>0.81843575418994419</v>
      </c>
      <c r="H6" s="21">
        <v>3.0518404907975456</v>
      </c>
    </row>
    <row r="7" spans="1:15" x14ac:dyDescent="0.25">
      <c r="A7" s="66" t="s">
        <v>54</v>
      </c>
      <c r="B7" s="3" t="s">
        <v>88</v>
      </c>
      <c r="C7" s="22">
        <v>60</v>
      </c>
      <c r="D7" s="22">
        <v>54</v>
      </c>
      <c r="E7" s="23">
        <v>0.9</v>
      </c>
      <c r="F7" s="22">
        <v>52</v>
      </c>
      <c r="G7" s="23">
        <v>0.8666666666666667</v>
      </c>
      <c r="H7" s="83">
        <v>3.5094339622641511</v>
      </c>
    </row>
    <row r="8" spans="1:15" x14ac:dyDescent="0.25">
      <c r="A8" s="66"/>
      <c r="B8" s="3" t="s">
        <v>89</v>
      </c>
      <c r="C8" s="22">
        <v>140</v>
      </c>
      <c r="D8" s="22">
        <v>122</v>
      </c>
      <c r="E8" s="23">
        <v>0.87142857142857144</v>
      </c>
      <c r="F8" s="22">
        <v>114</v>
      </c>
      <c r="G8" s="23">
        <v>0.81428571428571428</v>
      </c>
      <c r="H8" s="83">
        <v>3.3570247933884296</v>
      </c>
    </row>
    <row r="9" spans="1:15" x14ac:dyDescent="0.25">
      <c r="A9" s="66"/>
      <c r="B9" s="3" t="s">
        <v>90</v>
      </c>
      <c r="C9" s="22">
        <v>237</v>
      </c>
      <c r="D9" s="22">
        <v>225</v>
      </c>
      <c r="E9" s="23">
        <v>0.94936708860759489</v>
      </c>
      <c r="F9" s="22">
        <v>205</v>
      </c>
      <c r="G9" s="23">
        <v>0.86497890295358648</v>
      </c>
      <c r="H9" s="83">
        <v>3.3265765765765765</v>
      </c>
    </row>
    <row r="10" spans="1:15" x14ac:dyDescent="0.25">
      <c r="A10" s="66"/>
      <c r="B10" s="3" t="s">
        <v>91</v>
      </c>
      <c r="C10" s="22">
        <v>267</v>
      </c>
      <c r="D10" s="22">
        <v>237</v>
      </c>
      <c r="E10" s="23">
        <v>0.88764044943820219</v>
      </c>
      <c r="F10" s="22">
        <v>216</v>
      </c>
      <c r="G10" s="23">
        <v>0.8089887640449438</v>
      </c>
      <c r="H10" s="83">
        <v>3.0437768240343344</v>
      </c>
    </row>
    <row r="11" spans="1:15" x14ac:dyDescent="0.25">
      <c r="A11" s="66"/>
      <c r="B11" s="3" t="s">
        <v>92</v>
      </c>
      <c r="C11" s="22">
        <v>375</v>
      </c>
      <c r="D11" s="22">
        <v>324</v>
      </c>
      <c r="E11" s="23">
        <v>0.86399999999999999</v>
      </c>
      <c r="F11" s="22">
        <v>301</v>
      </c>
      <c r="G11" s="23">
        <v>0.80266666666666664</v>
      </c>
      <c r="H11" s="83">
        <v>3.3495297805642634</v>
      </c>
    </row>
    <row r="12" spans="1:15" x14ac:dyDescent="0.25">
      <c r="A12" s="55"/>
      <c r="B12" s="56"/>
      <c r="C12" s="57"/>
      <c r="D12" s="57"/>
      <c r="E12" s="58"/>
      <c r="F12" s="57"/>
      <c r="G12" s="58"/>
      <c r="H12" s="59"/>
    </row>
    <row r="13" spans="1:15" ht="38.25" customHeight="1" x14ac:dyDescent="0.25">
      <c r="A13" s="42"/>
      <c r="B13" s="73" t="s">
        <v>53</v>
      </c>
      <c r="C13" s="73"/>
      <c r="D13" s="73"/>
      <c r="E13" s="73"/>
      <c r="F13" s="73"/>
      <c r="G13" s="73"/>
      <c r="H13" s="73"/>
      <c r="I13" s="72" t="s">
        <v>54</v>
      </c>
      <c r="J13" s="73"/>
      <c r="K13" s="73"/>
      <c r="L13" s="73"/>
      <c r="M13" s="73"/>
      <c r="N13" s="73"/>
      <c r="O13" s="73"/>
    </row>
    <row r="14" spans="1:15" ht="30" x14ac:dyDescent="0.25">
      <c r="A14" s="44" t="s">
        <v>55</v>
      </c>
      <c r="B14" s="45" t="s">
        <v>31</v>
      </c>
      <c r="C14" s="46" t="s">
        <v>77</v>
      </c>
      <c r="D14" s="46" t="s">
        <v>78</v>
      </c>
      <c r="E14" s="46" t="s">
        <v>79</v>
      </c>
      <c r="F14" s="46" t="s">
        <v>80</v>
      </c>
      <c r="G14" s="46" t="s">
        <v>32</v>
      </c>
      <c r="H14" s="46" t="s">
        <v>81</v>
      </c>
      <c r="I14" s="41" t="s">
        <v>31</v>
      </c>
      <c r="J14" s="12" t="s">
        <v>77</v>
      </c>
      <c r="K14" s="12" t="s">
        <v>78</v>
      </c>
      <c r="L14" s="12" t="s">
        <v>79</v>
      </c>
      <c r="M14" s="12" t="s">
        <v>80</v>
      </c>
      <c r="N14" s="12" t="s">
        <v>32</v>
      </c>
      <c r="O14" s="12" t="s">
        <v>81</v>
      </c>
    </row>
    <row r="15" spans="1:15" ht="15" customHeight="1" x14ac:dyDescent="0.25">
      <c r="A15" s="75" t="s">
        <v>56</v>
      </c>
      <c r="B15" s="3" t="s">
        <v>88</v>
      </c>
      <c r="C15" s="20">
        <v>26</v>
      </c>
      <c r="D15" s="20">
        <v>24</v>
      </c>
      <c r="E15" s="51">
        <v>0.92307692307692313</v>
      </c>
      <c r="F15" s="52">
        <v>22</v>
      </c>
      <c r="G15" s="51">
        <v>0.84615384615384615</v>
      </c>
      <c r="H15" s="53">
        <v>2.7624999999999997</v>
      </c>
      <c r="I15" s="54" t="s">
        <v>88</v>
      </c>
      <c r="J15" s="52">
        <v>2</v>
      </c>
      <c r="K15" s="52">
        <v>1</v>
      </c>
      <c r="L15" s="51">
        <v>0.5</v>
      </c>
      <c r="M15" s="52">
        <v>1</v>
      </c>
      <c r="N15" s="51">
        <v>0.5</v>
      </c>
      <c r="O15" s="21">
        <v>3</v>
      </c>
    </row>
    <row r="16" spans="1:15" x14ac:dyDescent="0.25">
      <c r="A16" s="76"/>
      <c r="B16" s="3" t="s">
        <v>89</v>
      </c>
      <c r="C16" s="20">
        <v>24</v>
      </c>
      <c r="D16" s="20">
        <v>20</v>
      </c>
      <c r="E16" s="51">
        <v>0.83333333333333337</v>
      </c>
      <c r="F16" s="52">
        <v>15</v>
      </c>
      <c r="G16" s="51">
        <v>0.625</v>
      </c>
      <c r="H16" s="53">
        <v>2.2000000000000002</v>
      </c>
      <c r="I16" s="54" t="s">
        <v>89</v>
      </c>
      <c r="J16" s="52">
        <v>10</v>
      </c>
      <c r="K16" s="52">
        <v>8</v>
      </c>
      <c r="L16" s="51">
        <v>0.8</v>
      </c>
      <c r="M16" s="52">
        <v>8</v>
      </c>
      <c r="N16" s="51">
        <v>0.8</v>
      </c>
      <c r="O16" s="21">
        <v>3.2625000000000002</v>
      </c>
    </row>
    <row r="17" spans="1:15" x14ac:dyDescent="0.25">
      <c r="A17" s="76"/>
      <c r="B17" s="3" t="s">
        <v>90</v>
      </c>
      <c r="C17" s="20">
        <v>22</v>
      </c>
      <c r="D17" s="20">
        <v>19</v>
      </c>
      <c r="E17" s="51">
        <v>0.86363636363636365</v>
      </c>
      <c r="F17" s="52">
        <v>16</v>
      </c>
      <c r="G17" s="51">
        <v>0.72727272727272729</v>
      </c>
      <c r="H17" s="53">
        <v>2.5111111111111115</v>
      </c>
      <c r="I17" s="54" t="s">
        <v>90</v>
      </c>
      <c r="J17" s="52">
        <v>12</v>
      </c>
      <c r="K17" s="52">
        <v>11</v>
      </c>
      <c r="L17" s="51">
        <v>0.91666666666666663</v>
      </c>
      <c r="M17" s="52">
        <v>10</v>
      </c>
      <c r="N17" s="51">
        <v>0.83333333333333337</v>
      </c>
      <c r="O17" s="21">
        <v>3</v>
      </c>
    </row>
    <row r="18" spans="1:15" x14ac:dyDescent="0.25">
      <c r="A18" s="76"/>
      <c r="B18" s="3" t="s">
        <v>91</v>
      </c>
      <c r="C18" s="20">
        <v>14</v>
      </c>
      <c r="D18" s="20">
        <v>14</v>
      </c>
      <c r="E18" s="51">
        <v>1</v>
      </c>
      <c r="F18" s="52">
        <v>13</v>
      </c>
      <c r="G18" s="51">
        <v>0.9285714285714286</v>
      </c>
      <c r="H18" s="53">
        <v>3.1928571428571431</v>
      </c>
      <c r="I18" s="54" t="s">
        <v>91</v>
      </c>
      <c r="J18" s="52">
        <v>10</v>
      </c>
      <c r="K18" s="52">
        <v>8</v>
      </c>
      <c r="L18" s="51">
        <v>0.8</v>
      </c>
      <c r="M18" s="52">
        <v>8</v>
      </c>
      <c r="N18" s="51">
        <v>0.8</v>
      </c>
      <c r="O18" s="21">
        <v>3.1375000000000002</v>
      </c>
    </row>
    <row r="19" spans="1:15" x14ac:dyDescent="0.25">
      <c r="A19" s="77"/>
      <c r="B19" s="3" t="s">
        <v>92</v>
      </c>
      <c r="C19" s="20">
        <v>6</v>
      </c>
      <c r="D19" s="20">
        <v>5</v>
      </c>
      <c r="E19" s="51">
        <v>0.83333333333333337</v>
      </c>
      <c r="F19" s="52">
        <v>5</v>
      </c>
      <c r="G19" s="51">
        <v>0.83333333333333337</v>
      </c>
      <c r="H19" s="53">
        <v>2.8600000000000003</v>
      </c>
      <c r="I19" s="54" t="s">
        <v>92</v>
      </c>
      <c r="J19" s="52">
        <v>16</v>
      </c>
      <c r="K19" s="52">
        <v>15</v>
      </c>
      <c r="L19" s="51">
        <v>0.9375</v>
      </c>
      <c r="M19" s="52">
        <v>13</v>
      </c>
      <c r="N19" s="51">
        <v>0.8125</v>
      </c>
      <c r="O19" s="21">
        <v>3.3846153846153846</v>
      </c>
    </row>
    <row r="20" spans="1:15" ht="15" customHeight="1" x14ac:dyDescent="0.25">
      <c r="A20" s="78" t="s">
        <v>57</v>
      </c>
      <c r="B20" s="47" t="s">
        <v>88</v>
      </c>
      <c r="C20" s="48">
        <v>4</v>
      </c>
      <c r="D20" s="48">
        <v>4</v>
      </c>
      <c r="E20" s="49">
        <v>1</v>
      </c>
      <c r="F20" s="48">
        <v>3</v>
      </c>
      <c r="G20" s="49">
        <v>0.75</v>
      </c>
      <c r="H20" s="50">
        <v>2.75</v>
      </c>
      <c r="I20" s="47" t="s">
        <v>88</v>
      </c>
      <c r="J20" s="48">
        <v>1</v>
      </c>
      <c r="K20" s="48">
        <v>1</v>
      </c>
      <c r="L20" s="49">
        <v>1</v>
      </c>
      <c r="M20" s="48">
        <v>1</v>
      </c>
      <c r="N20" s="49">
        <v>1</v>
      </c>
      <c r="O20" s="50">
        <v>3</v>
      </c>
    </row>
    <row r="21" spans="1:15" x14ac:dyDescent="0.25">
      <c r="A21" s="78"/>
      <c r="B21" s="47" t="s">
        <v>89</v>
      </c>
      <c r="C21" s="48">
        <v>4</v>
      </c>
      <c r="D21" s="48">
        <v>2</v>
      </c>
      <c r="E21" s="49">
        <v>0.5</v>
      </c>
      <c r="F21" s="48">
        <v>0</v>
      </c>
      <c r="G21" s="49">
        <v>0</v>
      </c>
      <c r="H21" s="50">
        <v>0</v>
      </c>
      <c r="I21" s="47" t="s">
        <v>89</v>
      </c>
      <c r="J21" s="48">
        <v>1</v>
      </c>
      <c r="K21" s="48">
        <v>1</v>
      </c>
      <c r="L21" s="49">
        <v>1</v>
      </c>
      <c r="M21" s="48">
        <v>1</v>
      </c>
      <c r="N21" s="49">
        <v>1</v>
      </c>
      <c r="O21" s="50">
        <v>4</v>
      </c>
    </row>
    <row r="22" spans="1:15" x14ac:dyDescent="0.25">
      <c r="A22" s="78"/>
      <c r="B22" s="47" t="s">
        <v>90</v>
      </c>
      <c r="C22" s="48">
        <v>3</v>
      </c>
      <c r="D22" s="48">
        <v>2</v>
      </c>
      <c r="E22" s="49">
        <v>0.66666666666666663</v>
      </c>
      <c r="F22" s="48">
        <v>2</v>
      </c>
      <c r="G22" s="49">
        <v>0.66666666666666663</v>
      </c>
      <c r="H22" s="50">
        <v>3.5</v>
      </c>
      <c r="I22" s="47" t="s">
        <v>90</v>
      </c>
      <c r="J22" s="48">
        <v>1</v>
      </c>
      <c r="K22" s="48">
        <v>1</v>
      </c>
      <c r="L22" s="49">
        <v>1</v>
      </c>
      <c r="M22" s="48">
        <v>1</v>
      </c>
      <c r="N22" s="49">
        <v>1</v>
      </c>
      <c r="O22" s="50">
        <v>4</v>
      </c>
    </row>
    <row r="23" spans="1:15" x14ac:dyDescent="0.25">
      <c r="A23" s="78"/>
      <c r="B23" s="47" t="s">
        <v>91</v>
      </c>
      <c r="C23" s="48" t="s">
        <v>9</v>
      </c>
      <c r="D23" s="48" t="s">
        <v>9</v>
      </c>
      <c r="E23" s="49" t="s">
        <v>9</v>
      </c>
      <c r="F23" s="48" t="s">
        <v>9</v>
      </c>
      <c r="G23" s="49" t="s">
        <v>9</v>
      </c>
      <c r="H23" s="50" t="s">
        <v>9</v>
      </c>
      <c r="I23" s="47" t="s">
        <v>91</v>
      </c>
      <c r="J23" s="48" t="s">
        <v>9</v>
      </c>
      <c r="K23" s="48" t="s">
        <v>9</v>
      </c>
      <c r="L23" s="49" t="s">
        <v>9</v>
      </c>
      <c r="M23" s="48" t="s">
        <v>9</v>
      </c>
      <c r="N23" s="49" t="s">
        <v>9</v>
      </c>
      <c r="O23" s="50" t="s">
        <v>9</v>
      </c>
    </row>
    <row r="24" spans="1:15" x14ac:dyDescent="0.25">
      <c r="A24" s="78"/>
      <c r="B24" s="47" t="s">
        <v>92</v>
      </c>
      <c r="C24" s="48" t="s">
        <v>9</v>
      </c>
      <c r="D24" s="48" t="s">
        <v>9</v>
      </c>
      <c r="E24" s="49" t="s">
        <v>9</v>
      </c>
      <c r="F24" s="48" t="s">
        <v>9</v>
      </c>
      <c r="G24" s="49" t="s">
        <v>9</v>
      </c>
      <c r="H24" s="50" t="s">
        <v>9</v>
      </c>
      <c r="I24" s="47" t="s">
        <v>92</v>
      </c>
      <c r="J24" s="48" t="s">
        <v>9</v>
      </c>
      <c r="K24" s="48" t="s">
        <v>9</v>
      </c>
      <c r="L24" s="49" t="s">
        <v>9</v>
      </c>
      <c r="M24" s="48" t="s">
        <v>9</v>
      </c>
      <c r="N24" s="49" t="s">
        <v>9</v>
      </c>
      <c r="O24" s="50" t="s">
        <v>9</v>
      </c>
    </row>
    <row r="25" spans="1:15" x14ac:dyDescent="0.25">
      <c r="A25" s="66" t="s">
        <v>10</v>
      </c>
      <c r="B25" s="54" t="s">
        <v>88</v>
      </c>
      <c r="C25" s="52">
        <v>11</v>
      </c>
      <c r="D25" s="52">
        <v>8</v>
      </c>
      <c r="E25" s="51">
        <v>0.72727272727272729</v>
      </c>
      <c r="F25" s="52">
        <v>6</v>
      </c>
      <c r="G25" s="51">
        <v>0.54545454545454541</v>
      </c>
      <c r="H25" s="53">
        <v>2.5750000000000002</v>
      </c>
      <c r="I25" s="54" t="s">
        <v>88</v>
      </c>
      <c r="J25" s="52">
        <v>1</v>
      </c>
      <c r="K25" s="52">
        <v>1</v>
      </c>
      <c r="L25" s="51">
        <v>1</v>
      </c>
      <c r="M25" s="52">
        <v>1</v>
      </c>
      <c r="N25" s="51">
        <v>1</v>
      </c>
      <c r="O25" s="53">
        <v>4</v>
      </c>
    </row>
    <row r="26" spans="1:15" x14ac:dyDescent="0.25">
      <c r="A26" s="66"/>
      <c r="B26" s="54" t="s">
        <v>89</v>
      </c>
      <c r="C26" s="52">
        <v>17</v>
      </c>
      <c r="D26" s="52">
        <v>17</v>
      </c>
      <c r="E26" s="51">
        <v>1</v>
      </c>
      <c r="F26" s="52">
        <v>16</v>
      </c>
      <c r="G26" s="51">
        <v>0.94117647058823528</v>
      </c>
      <c r="H26" s="53">
        <v>3.6</v>
      </c>
      <c r="I26" s="54" t="s">
        <v>89</v>
      </c>
      <c r="J26" s="52">
        <v>5</v>
      </c>
      <c r="K26" s="52">
        <v>3</v>
      </c>
      <c r="L26" s="51">
        <v>0.6</v>
      </c>
      <c r="M26" s="52">
        <v>3</v>
      </c>
      <c r="N26" s="51">
        <v>0.6</v>
      </c>
      <c r="O26" s="53">
        <v>4</v>
      </c>
    </row>
    <row r="27" spans="1:15" x14ac:dyDescent="0.25">
      <c r="A27" s="66"/>
      <c r="B27" s="54" t="s">
        <v>90</v>
      </c>
      <c r="C27" s="52">
        <v>11</v>
      </c>
      <c r="D27" s="52">
        <v>11</v>
      </c>
      <c r="E27" s="51">
        <v>1</v>
      </c>
      <c r="F27" s="52">
        <v>11</v>
      </c>
      <c r="G27" s="51">
        <v>1</v>
      </c>
      <c r="H27" s="53">
        <v>3.2727272727272729</v>
      </c>
      <c r="I27" s="54" t="s">
        <v>90</v>
      </c>
      <c r="J27" s="52">
        <v>9</v>
      </c>
      <c r="K27" s="52">
        <v>9</v>
      </c>
      <c r="L27" s="51">
        <v>1</v>
      </c>
      <c r="M27" s="52">
        <v>9</v>
      </c>
      <c r="N27" s="51">
        <v>1</v>
      </c>
      <c r="O27" s="53">
        <v>4</v>
      </c>
    </row>
    <row r="28" spans="1:15" x14ac:dyDescent="0.25">
      <c r="A28" s="66"/>
      <c r="B28" s="54" t="s">
        <v>91</v>
      </c>
      <c r="C28" s="52">
        <v>8</v>
      </c>
      <c r="D28" s="52">
        <v>8</v>
      </c>
      <c r="E28" s="51">
        <v>1</v>
      </c>
      <c r="F28" s="52">
        <v>8</v>
      </c>
      <c r="G28" s="51">
        <v>1</v>
      </c>
      <c r="H28" s="53">
        <v>3.7624999999999997</v>
      </c>
      <c r="I28" s="54" t="s">
        <v>91</v>
      </c>
      <c r="J28" s="52">
        <v>8</v>
      </c>
      <c r="K28" s="52">
        <v>7</v>
      </c>
      <c r="L28" s="51">
        <v>0.875</v>
      </c>
      <c r="M28" s="52">
        <v>7</v>
      </c>
      <c r="N28" s="51">
        <v>0.875</v>
      </c>
      <c r="O28" s="53">
        <v>3.7333333333333325</v>
      </c>
    </row>
    <row r="29" spans="1:15" x14ac:dyDescent="0.25">
      <c r="A29" s="66"/>
      <c r="B29" s="54" t="s">
        <v>92</v>
      </c>
      <c r="C29" s="52">
        <v>11</v>
      </c>
      <c r="D29" s="52">
        <v>11</v>
      </c>
      <c r="E29" s="51">
        <v>1</v>
      </c>
      <c r="F29" s="52">
        <v>11</v>
      </c>
      <c r="G29" s="51">
        <v>1</v>
      </c>
      <c r="H29" s="53">
        <v>3.4909090909090912</v>
      </c>
      <c r="I29" s="54" t="s">
        <v>92</v>
      </c>
      <c r="J29" s="52">
        <v>10</v>
      </c>
      <c r="K29" s="52">
        <v>8</v>
      </c>
      <c r="L29" s="51">
        <v>0.8</v>
      </c>
      <c r="M29" s="52">
        <v>8</v>
      </c>
      <c r="N29" s="51">
        <v>0.8</v>
      </c>
      <c r="O29" s="53">
        <v>3.9624999999999999</v>
      </c>
    </row>
    <row r="30" spans="1:15" x14ac:dyDescent="0.25">
      <c r="A30" s="74" t="s">
        <v>11</v>
      </c>
      <c r="B30" s="47" t="s">
        <v>88</v>
      </c>
      <c r="C30" s="48">
        <v>8</v>
      </c>
      <c r="D30" s="48">
        <v>8</v>
      </c>
      <c r="E30" s="49">
        <v>1</v>
      </c>
      <c r="F30" s="48">
        <v>8</v>
      </c>
      <c r="G30" s="49">
        <v>1</v>
      </c>
      <c r="H30" s="50">
        <v>3.375</v>
      </c>
      <c r="I30" s="47" t="s">
        <v>88</v>
      </c>
      <c r="J30" s="48">
        <v>2</v>
      </c>
      <c r="K30" s="48">
        <v>2</v>
      </c>
      <c r="L30" s="49">
        <v>1</v>
      </c>
      <c r="M30" s="48">
        <v>2</v>
      </c>
      <c r="N30" s="49">
        <v>1</v>
      </c>
      <c r="O30" s="50">
        <v>4</v>
      </c>
    </row>
    <row r="31" spans="1:15" x14ac:dyDescent="0.25">
      <c r="A31" s="74"/>
      <c r="B31" s="47" t="s">
        <v>89</v>
      </c>
      <c r="C31" s="48">
        <v>9</v>
      </c>
      <c r="D31" s="48">
        <v>9</v>
      </c>
      <c r="E31" s="49">
        <v>1</v>
      </c>
      <c r="F31" s="48">
        <v>9</v>
      </c>
      <c r="G31" s="49">
        <v>1</v>
      </c>
      <c r="H31" s="50">
        <v>3.6333333333333337</v>
      </c>
      <c r="I31" s="47" t="s">
        <v>89</v>
      </c>
      <c r="J31" s="48">
        <v>4</v>
      </c>
      <c r="K31" s="48">
        <v>3</v>
      </c>
      <c r="L31" s="49">
        <v>0.75</v>
      </c>
      <c r="M31" s="48">
        <v>3</v>
      </c>
      <c r="N31" s="49">
        <v>0.75</v>
      </c>
      <c r="O31" s="50">
        <v>3.566666666666666</v>
      </c>
    </row>
    <row r="32" spans="1:15" x14ac:dyDescent="0.25">
      <c r="A32" s="74"/>
      <c r="B32" s="47" t="s">
        <v>90</v>
      </c>
      <c r="C32" s="48">
        <v>11</v>
      </c>
      <c r="D32" s="48">
        <v>10</v>
      </c>
      <c r="E32" s="49">
        <v>0.90909090909090906</v>
      </c>
      <c r="F32" s="48">
        <v>9</v>
      </c>
      <c r="G32" s="49">
        <v>0.81818181818181823</v>
      </c>
      <c r="H32" s="50">
        <v>3.3700000000000006</v>
      </c>
      <c r="I32" s="47" t="s">
        <v>90</v>
      </c>
      <c r="J32" s="48">
        <v>4</v>
      </c>
      <c r="K32" s="48">
        <v>4</v>
      </c>
      <c r="L32" s="49">
        <v>1</v>
      </c>
      <c r="M32" s="48">
        <v>2</v>
      </c>
      <c r="N32" s="49">
        <v>0.5</v>
      </c>
      <c r="O32" s="50">
        <v>0.90000000000000013</v>
      </c>
    </row>
    <row r="33" spans="1:15" x14ac:dyDescent="0.25">
      <c r="A33" s="74"/>
      <c r="B33" s="47" t="s">
        <v>91</v>
      </c>
      <c r="C33" s="48">
        <v>11</v>
      </c>
      <c r="D33" s="48">
        <v>11</v>
      </c>
      <c r="E33" s="49">
        <v>1</v>
      </c>
      <c r="F33" s="48">
        <v>10</v>
      </c>
      <c r="G33" s="49">
        <v>0.90909090909090906</v>
      </c>
      <c r="H33" s="50">
        <v>3.1727272727272728</v>
      </c>
      <c r="I33" s="47" t="s">
        <v>91</v>
      </c>
      <c r="J33" s="48">
        <v>2</v>
      </c>
      <c r="K33" s="48">
        <v>1</v>
      </c>
      <c r="L33" s="49">
        <v>0.5</v>
      </c>
      <c r="M33" s="48">
        <v>1</v>
      </c>
      <c r="N33" s="49">
        <v>0.5</v>
      </c>
      <c r="O33" s="50">
        <v>3.7000000000000006</v>
      </c>
    </row>
    <row r="34" spans="1:15" x14ac:dyDescent="0.25">
      <c r="A34" s="74"/>
      <c r="B34" s="47" t="s">
        <v>92</v>
      </c>
      <c r="C34" s="48">
        <v>12</v>
      </c>
      <c r="D34" s="48">
        <v>11</v>
      </c>
      <c r="E34" s="49">
        <v>0.91666666666666663</v>
      </c>
      <c r="F34" s="48">
        <v>11</v>
      </c>
      <c r="G34" s="49">
        <v>0.91666666666666663</v>
      </c>
      <c r="H34" s="50">
        <v>3.3363636363636364</v>
      </c>
      <c r="I34" s="47" t="s">
        <v>92</v>
      </c>
      <c r="J34" s="48">
        <v>7</v>
      </c>
      <c r="K34" s="48">
        <v>7</v>
      </c>
      <c r="L34" s="49">
        <v>1</v>
      </c>
      <c r="M34" s="48">
        <v>7</v>
      </c>
      <c r="N34" s="49">
        <v>1</v>
      </c>
      <c r="O34" s="50">
        <v>3.7142857142857144</v>
      </c>
    </row>
    <row r="35" spans="1:15" x14ac:dyDescent="0.25">
      <c r="A35" s="66" t="s">
        <v>12</v>
      </c>
      <c r="B35" s="54" t="s">
        <v>88</v>
      </c>
      <c r="C35" s="52">
        <v>213</v>
      </c>
      <c r="D35" s="52">
        <v>185</v>
      </c>
      <c r="E35" s="51">
        <v>0.86854460093896713</v>
      </c>
      <c r="F35" s="52">
        <v>159</v>
      </c>
      <c r="G35" s="51">
        <v>0.74647887323943662</v>
      </c>
      <c r="H35" s="53">
        <v>2.8480662983425415</v>
      </c>
      <c r="I35" s="54" t="s">
        <v>88</v>
      </c>
      <c r="J35" s="52">
        <v>14</v>
      </c>
      <c r="K35" s="52">
        <v>12</v>
      </c>
      <c r="L35" s="51">
        <v>0.8571428571428571</v>
      </c>
      <c r="M35" s="52">
        <v>11</v>
      </c>
      <c r="N35" s="51">
        <v>0.7857142857142857</v>
      </c>
      <c r="O35" s="53">
        <v>3.3333333333333335</v>
      </c>
    </row>
    <row r="36" spans="1:15" x14ac:dyDescent="0.25">
      <c r="A36" s="66"/>
      <c r="B36" s="54" t="s">
        <v>89</v>
      </c>
      <c r="C36" s="52">
        <v>184</v>
      </c>
      <c r="D36" s="52">
        <v>163</v>
      </c>
      <c r="E36" s="51">
        <v>0.88586956521739135</v>
      </c>
      <c r="F36" s="52">
        <v>152</v>
      </c>
      <c r="G36" s="51">
        <v>0.82608695652173914</v>
      </c>
      <c r="H36" s="53">
        <v>3.2185185185185183</v>
      </c>
      <c r="I36" s="54" t="s">
        <v>89</v>
      </c>
      <c r="J36" s="52">
        <v>43</v>
      </c>
      <c r="K36" s="52">
        <v>35</v>
      </c>
      <c r="L36" s="51">
        <v>0.81395348837209303</v>
      </c>
      <c r="M36" s="52">
        <v>31</v>
      </c>
      <c r="N36" s="51">
        <v>0.72093023255813948</v>
      </c>
      <c r="O36" s="53">
        <v>3.1628571428571433</v>
      </c>
    </row>
    <row r="37" spans="1:15" x14ac:dyDescent="0.25">
      <c r="A37" s="66"/>
      <c r="B37" s="54" t="s">
        <v>90</v>
      </c>
      <c r="C37" s="52">
        <v>189</v>
      </c>
      <c r="D37" s="52">
        <v>171</v>
      </c>
      <c r="E37" s="51">
        <v>0.90476190476190477</v>
      </c>
      <c r="F37" s="52">
        <v>155</v>
      </c>
      <c r="G37" s="51">
        <v>0.82010582010582012</v>
      </c>
      <c r="H37" s="53">
        <v>3.0692771084337349</v>
      </c>
      <c r="I37" s="54" t="s">
        <v>90</v>
      </c>
      <c r="J37" s="52">
        <v>45</v>
      </c>
      <c r="K37" s="52">
        <v>41</v>
      </c>
      <c r="L37" s="51">
        <v>0.91111111111111109</v>
      </c>
      <c r="M37" s="52">
        <v>33</v>
      </c>
      <c r="N37" s="51">
        <v>0.73333333333333328</v>
      </c>
      <c r="O37" s="53">
        <v>2.9097560975609755</v>
      </c>
    </row>
    <row r="38" spans="1:15" x14ac:dyDescent="0.25">
      <c r="A38" s="66"/>
      <c r="B38" s="54" t="s">
        <v>91</v>
      </c>
      <c r="C38" s="52">
        <v>175</v>
      </c>
      <c r="D38" s="52">
        <v>161</v>
      </c>
      <c r="E38" s="51">
        <v>0.92</v>
      </c>
      <c r="F38" s="52">
        <v>143</v>
      </c>
      <c r="G38" s="51">
        <v>0.81714285714285717</v>
      </c>
      <c r="H38" s="53">
        <v>2.9881987577639753</v>
      </c>
      <c r="I38" s="54" t="s">
        <v>91</v>
      </c>
      <c r="J38" s="52">
        <v>70</v>
      </c>
      <c r="K38" s="52">
        <v>62</v>
      </c>
      <c r="L38" s="51">
        <v>0.88571428571428568</v>
      </c>
      <c r="M38" s="52">
        <v>49</v>
      </c>
      <c r="N38" s="51">
        <v>0.7</v>
      </c>
      <c r="O38" s="53">
        <v>2.4564516129032259</v>
      </c>
    </row>
    <row r="39" spans="1:15" x14ac:dyDescent="0.25">
      <c r="A39" s="66"/>
      <c r="B39" s="54" t="s">
        <v>92</v>
      </c>
      <c r="C39" s="52">
        <v>162</v>
      </c>
      <c r="D39" s="52">
        <v>145</v>
      </c>
      <c r="E39" s="51">
        <v>0.89506172839506171</v>
      </c>
      <c r="F39" s="52">
        <v>123</v>
      </c>
      <c r="G39" s="51">
        <v>0.7592592592592593</v>
      </c>
      <c r="H39" s="53">
        <v>2.9006896551724139</v>
      </c>
      <c r="I39" s="54" t="s">
        <v>92</v>
      </c>
      <c r="J39" s="52">
        <v>87</v>
      </c>
      <c r="K39" s="52">
        <v>73</v>
      </c>
      <c r="L39" s="51">
        <v>0.83908045977011492</v>
      </c>
      <c r="M39" s="52">
        <v>66</v>
      </c>
      <c r="N39" s="51">
        <v>0.75862068965517238</v>
      </c>
      <c r="O39" s="53">
        <v>3.1</v>
      </c>
    </row>
    <row r="40" spans="1:15" x14ac:dyDescent="0.25">
      <c r="A40" s="74" t="s">
        <v>13</v>
      </c>
      <c r="B40" s="47" t="s">
        <v>88</v>
      </c>
      <c r="C40" s="48">
        <v>2</v>
      </c>
      <c r="D40" s="48">
        <v>1</v>
      </c>
      <c r="E40" s="49">
        <v>0.5</v>
      </c>
      <c r="F40" s="48">
        <v>1</v>
      </c>
      <c r="G40" s="49">
        <v>0.5</v>
      </c>
      <c r="H40" s="50">
        <v>4</v>
      </c>
      <c r="I40" s="47" t="s">
        <v>88</v>
      </c>
      <c r="J40" s="48" t="s">
        <v>9</v>
      </c>
      <c r="K40" s="48" t="s">
        <v>9</v>
      </c>
      <c r="L40" s="49" t="s">
        <v>9</v>
      </c>
      <c r="M40" s="48" t="s">
        <v>9</v>
      </c>
      <c r="N40" s="49" t="s">
        <v>9</v>
      </c>
      <c r="O40" s="50" t="s">
        <v>9</v>
      </c>
    </row>
    <row r="41" spans="1:15" x14ac:dyDescent="0.25">
      <c r="A41" s="74"/>
      <c r="B41" s="47" t="s">
        <v>89</v>
      </c>
      <c r="C41" s="48">
        <v>2</v>
      </c>
      <c r="D41" s="48">
        <v>2</v>
      </c>
      <c r="E41" s="49">
        <v>1</v>
      </c>
      <c r="F41" s="48">
        <v>1</v>
      </c>
      <c r="G41" s="49">
        <v>0.5</v>
      </c>
      <c r="H41" s="50">
        <v>2</v>
      </c>
      <c r="I41" s="47" t="s">
        <v>89</v>
      </c>
      <c r="J41" s="48" t="s">
        <v>9</v>
      </c>
      <c r="K41" s="48" t="s">
        <v>9</v>
      </c>
      <c r="L41" s="49" t="s">
        <v>9</v>
      </c>
      <c r="M41" s="48" t="s">
        <v>9</v>
      </c>
      <c r="N41" s="49" t="s">
        <v>9</v>
      </c>
      <c r="O41" s="50" t="s">
        <v>9</v>
      </c>
    </row>
    <row r="42" spans="1:15" x14ac:dyDescent="0.25">
      <c r="A42" s="74"/>
      <c r="B42" s="47" t="s">
        <v>90</v>
      </c>
      <c r="C42" s="48">
        <v>1</v>
      </c>
      <c r="D42" s="48">
        <v>1</v>
      </c>
      <c r="E42" s="49">
        <v>1</v>
      </c>
      <c r="F42" s="48">
        <v>0</v>
      </c>
      <c r="G42" s="49">
        <v>0</v>
      </c>
      <c r="H42" s="50">
        <v>0</v>
      </c>
      <c r="I42" s="47" t="s">
        <v>90</v>
      </c>
      <c r="J42" s="48">
        <v>3</v>
      </c>
      <c r="K42" s="48">
        <v>3</v>
      </c>
      <c r="L42" s="49">
        <v>1</v>
      </c>
      <c r="M42" s="48">
        <v>3</v>
      </c>
      <c r="N42" s="49">
        <v>1</v>
      </c>
      <c r="O42" s="50">
        <v>2.9</v>
      </c>
    </row>
    <row r="43" spans="1:15" x14ac:dyDescent="0.25">
      <c r="A43" s="74"/>
      <c r="B43" s="47" t="s">
        <v>91</v>
      </c>
      <c r="C43" s="48">
        <v>1</v>
      </c>
      <c r="D43" s="48">
        <v>1</v>
      </c>
      <c r="E43" s="49">
        <v>1</v>
      </c>
      <c r="F43" s="48">
        <v>1</v>
      </c>
      <c r="G43" s="49">
        <v>1</v>
      </c>
      <c r="H43" s="50">
        <v>3.2999999999999994</v>
      </c>
      <c r="I43" s="47" t="s">
        <v>91</v>
      </c>
      <c r="J43" s="48" t="s">
        <v>9</v>
      </c>
      <c r="K43" s="48" t="s">
        <v>9</v>
      </c>
      <c r="L43" s="49" t="s">
        <v>9</v>
      </c>
      <c r="M43" s="48" t="s">
        <v>9</v>
      </c>
      <c r="N43" s="49" t="s">
        <v>9</v>
      </c>
      <c r="O43" s="50" t="s">
        <v>9</v>
      </c>
    </row>
    <row r="44" spans="1:15" x14ac:dyDescent="0.25">
      <c r="A44" s="74"/>
      <c r="B44" s="47" t="s">
        <v>92</v>
      </c>
      <c r="C44" s="48" t="s">
        <v>9</v>
      </c>
      <c r="D44" s="48" t="s">
        <v>9</v>
      </c>
      <c r="E44" s="49" t="s">
        <v>9</v>
      </c>
      <c r="F44" s="48" t="s">
        <v>9</v>
      </c>
      <c r="G44" s="49" t="s">
        <v>9</v>
      </c>
      <c r="H44" s="50" t="s">
        <v>9</v>
      </c>
      <c r="I44" s="47" t="s">
        <v>92</v>
      </c>
      <c r="J44" s="48">
        <v>1</v>
      </c>
      <c r="K44" s="48">
        <v>1</v>
      </c>
      <c r="L44" s="49">
        <v>1</v>
      </c>
      <c r="M44" s="48">
        <v>1</v>
      </c>
      <c r="N44" s="49">
        <v>1</v>
      </c>
      <c r="O44" s="50">
        <v>3</v>
      </c>
    </row>
    <row r="45" spans="1:15" ht="15" customHeight="1" x14ac:dyDescent="0.25">
      <c r="A45" s="71" t="s">
        <v>87</v>
      </c>
      <c r="B45" s="54" t="s">
        <v>88</v>
      </c>
      <c r="C45" s="52">
        <v>228</v>
      </c>
      <c r="D45" s="52">
        <v>201</v>
      </c>
      <c r="E45" s="51">
        <v>0.88157894736842102</v>
      </c>
      <c r="F45" s="52">
        <v>186</v>
      </c>
      <c r="G45" s="51">
        <v>0.81578947368421051</v>
      </c>
      <c r="H45" s="53">
        <v>3.1080402010050245</v>
      </c>
      <c r="I45" s="54" t="s">
        <v>88</v>
      </c>
      <c r="J45" s="52">
        <v>34</v>
      </c>
      <c r="K45" s="52">
        <v>31</v>
      </c>
      <c r="L45" s="51">
        <v>0.91176470588235292</v>
      </c>
      <c r="M45" s="52">
        <v>30</v>
      </c>
      <c r="N45" s="51">
        <v>0.88235294117647056</v>
      </c>
      <c r="O45" s="53">
        <v>3.5333333333333332</v>
      </c>
    </row>
    <row r="46" spans="1:15" x14ac:dyDescent="0.25">
      <c r="A46" s="71"/>
      <c r="B46" s="54" t="s">
        <v>89</v>
      </c>
      <c r="C46" s="52">
        <v>214</v>
      </c>
      <c r="D46" s="52">
        <v>191</v>
      </c>
      <c r="E46" s="51">
        <v>0.89252336448598135</v>
      </c>
      <c r="F46" s="52">
        <v>178</v>
      </c>
      <c r="G46" s="51">
        <v>0.83177570093457942</v>
      </c>
      <c r="H46" s="53">
        <v>3.2903225806451619</v>
      </c>
      <c r="I46" s="54" t="s">
        <v>89</v>
      </c>
      <c r="J46" s="52">
        <v>70</v>
      </c>
      <c r="K46" s="52">
        <v>66</v>
      </c>
      <c r="L46" s="51">
        <v>0.94285714285714284</v>
      </c>
      <c r="M46" s="52">
        <v>63</v>
      </c>
      <c r="N46" s="51">
        <v>0.9</v>
      </c>
      <c r="O46" s="53">
        <v>3.45</v>
      </c>
    </row>
    <row r="47" spans="1:15" x14ac:dyDescent="0.25">
      <c r="A47" s="71"/>
      <c r="B47" s="54" t="s">
        <v>90</v>
      </c>
      <c r="C47" s="52">
        <v>223</v>
      </c>
      <c r="D47" s="52">
        <v>205</v>
      </c>
      <c r="E47" s="51">
        <v>0.91928251121076232</v>
      </c>
      <c r="F47" s="52">
        <v>194</v>
      </c>
      <c r="G47" s="51">
        <v>0.8699551569506726</v>
      </c>
      <c r="H47" s="53">
        <v>3.3584999999999994</v>
      </c>
      <c r="I47" s="54" t="s">
        <v>90</v>
      </c>
      <c r="J47" s="52">
        <v>139</v>
      </c>
      <c r="K47" s="52">
        <v>133</v>
      </c>
      <c r="L47" s="51">
        <v>0.95683453237410077</v>
      </c>
      <c r="M47" s="52">
        <v>126</v>
      </c>
      <c r="N47" s="51">
        <v>0.90647482014388492</v>
      </c>
      <c r="O47" s="53">
        <v>3.4787878787878794</v>
      </c>
    </row>
    <row r="48" spans="1:15" x14ac:dyDescent="0.25">
      <c r="A48" s="71"/>
      <c r="B48" s="54" t="s">
        <v>91</v>
      </c>
      <c r="C48" s="52">
        <v>174</v>
      </c>
      <c r="D48" s="52">
        <v>164</v>
      </c>
      <c r="E48" s="51">
        <v>0.94252873563218387</v>
      </c>
      <c r="F48" s="52">
        <v>152</v>
      </c>
      <c r="G48" s="51">
        <v>0.87356321839080464</v>
      </c>
      <c r="H48" s="53">
        <v>3.2335403726708076</v>
      </c>
      <c r="I48" s="54" t="s">
        <v>91</v>
      </c>
      <c r="J48" s="52">
        <v>154</v>
      </c>
      <c r="K48" s="52">
        <v>142</v>
      </c>
      <c r="L48" s="51">
        <v>0.92207792207792205</v>
      </c>
      <c r="M48" s="52">
        <v>135</v>
      </c>
      <c r="N48" s="51">
        <v>0.87662337662337664</v>
      </c>
      <c r="O48" s="53">
        <v>3.2307142857142859</v>
      </c>
    </row>
    <row r="49" spans="1:15" x14ac:dyDescent="0.25">
      <c r="A49" s="71"/>
      <c r="B49" s="54" t="s">
        <v>92</v>
      </c>
      <c r="C49" s="52">
        <v>137</v>
      </c>
      <c r="D49" s="52">
        <v>128</v>
      </c>
      <c r="E49" s="51">
        <v>0.93430656934306566</v>
      </c>
      <c r="F49" s="52">
        <v>121</v>
      </c>
      <c r="G49" s="51">
        <v>0.88321167883211682</v>
      </c>
      <c r="H49" s="53">
        <v>3.2196850393700784</v>
      </c>
      <c r="I49" s="54" t="s">
        <v>92</v>
      </c>
      <c r="J49" s="52">
        <v>225</v>
      </c>
      <c r="K49" s="52">
        <v>197</v>
      </c>
      <c r="L49" s="51">
        <v>0.87555555555555553</v>
      </c>
      <c r="M49" s="52">
        <v>186</v>
      </c>
      <c r="N49" s="51">
        <v>0.82666666666666666</v>
      </c>
      <c r="O49" s="53">
        <v>3.4505154639175264</v>
      </c>
    </row>
    <row r="50" spans="1:15" ht="15" customHeight="1" x14ac:dyDescent="0.25">
      <c r="A50" s="78" t="s">
        <v>59</v>
      </c>
      <c r="B50" s="47" t="s">
        <v>88</v>
      </c>
      <c r="C50" s="48">
        <v>40</v>
      </c>
      <c r="D50" s="48">
        <v>38</v>
      </c>
      <c r="E50" s="49">
        <v>0.95</v>
      </c>
      <c r="F50" s="48">
        <v>33</v>
      </c>
      <c r="G50" s="49">
        <v>0.82499999999999996</v>
      </c>
      <c r="H50" s="50">
        <v>3.0297297297297296</v>
      </c>
      <c r="I50" s="47" t="s">
        <v>88</v>
      </c>
      <c r="J50" s="48">
        <v>4</v>
      </c>
      <c r="K50" s="48">
        <v>4</v>
      </c>
      <c r="L50" s="49">
        <v>1</v>
      </c>
      <c r="M50" s="48">
        <v>4</v>
      </c>
      <c r="N50" s="49">
        <v>1</v>
      </c>
      <c r="O50" s="50">
        <v>4</v>
      </c>
    </row>
    <row r="51" spans="1:15" x14ac:dyDescent="0.25">
      <c r="A51" s="78"/>
      <c r="B51" s="47" t="s">
        <v>89</v>
      </c>
      <c r="C51" s="48">
        <v>47</v>
      </c>
      <c r="D51" s="48">
        <v>38</v>
      </c>
      <c r="E51" s="49">
        <v>0.80851063829787229</v>
      </c>
      <c r="F51" s="48">
        <v>35</v>
      </c>
      <c r="G51" s="49">
        <v>0.74468085106382975</v>
      </c>
      <c r="H51" s="50">
        <v>3.3722222222222218</v>
      </c>
      <c r="I51" s="47" t="s">
        <v>89</v>
      </c>
      <c r="J51" s="48">
        <v>7</v>
      </c>
      <c r="K51" s="48">
        <v>6</v>
      </c>
      <c r="L51" s="49">
        <v>0.8571428571428571</v>
      </c>
      <c r="M51" s="48">
        <v>5</v>
      </c>
      <c r="N51" s="49">
        <v>0.7142857142857143</v>
      </c>
      <c r="O51" s="50">
        <v>3</v>
      </c>
    </row>
    <row r="52" spans="1:15" x14ac:dyDescent="0.25">
      <c r="A52" s="78"/>
      <c r="B52" s="47" t="s">
        <v>90</v>
      </c>
      <c r="C52" s="48">
        <v>33</v>
      </c>
      <c r="D52" s="48">
        <v>31</v>
      </c>
      <c r="E52" s="49">
        <v>0.93939393939393945</v>
      </c>
      <c r="F52" s="48">
        <v>29</v>
      </c>
      <c r="G52" s="49">
        <v>0.87878787878787878</v>
      </c>
      <c r="H52" s="50">
        <v>3.3933333333333331</v>
      </c>
      <c r="I52" s="47" t="s">
        <v>90</v>
      </c>
      <c r="J52" s="48">
        <v>21</v>
      </c>
      <c r="K52" s="48">
        <v>20</v>
      </c>
      <c r="L52" s="49">
        <v>0.95238095238095233</v>
      </c>
      <c r="M52" s="48">
        <v>18</v>
      </c>
      <c r="N52" s="49">
        <v>0.8571428571428571</v>
      </c>
      <c r="O52" s="50">
        <v>3.3473684210526313</v>
      </c>
    </row>
    <row r="53" spans="1:15" x14ac:dyDescent="0.25">
      <c r="A53" s="78"/>
      <c r="B53" s="47" t="s">
        <v>91</v>
      </c>
      <c r="C53" s="48">
        <v>21</v>
      </c>
      <c r="D53" s="48">
        <v>20</v>
      </c>
      <c r="E53" s="49">
        <v>0.95238095238095233</v>
      </c>
      <c r="F53" s="48">
        <v>19</v>
      </c>
      <c r="G53" s="49">
        <v>0.90476190476190477</v>
      </c>
      <c r="H53" s="50">
        <v>3.5117647058823533</v>
      </c>
      <c r="I53" s="47" t="s">
        <v>91</v>
      </c>
      <c r="J53" s="48">
        <v>19</v>
      </c>
      <c r="K53" s="48">
        <v>14</v>
      </c>
      <c r="L53" s="49">
        <v>0.73684210526315785</v>
      </c>
      <c r="M53" s="48">
        <v>13</v>
      </c>
      <c r="N53" s="49">
        <v>0.68421052631578949</v>
      </c>
      <c r="O53" s="50">
        <v>3.3384615384615386</v>
      </c>
    </row>
    <row r="54" spans="1:15" x14ac:dyDescent="0.25">
      <c r="A54" s="78"/>
      <c r="B54" s="47" t="s">
        <v>92</v>
      </c>
      <c r="C54" s="48">
        <v>26</v>
      </c>
      <c r="D54" s="48">
        <v>23</v>
      </c>
      <c r="E54" s="49">
        <v>0.88461538461538458</v>
      </c>
      <c r="F54" s="48">
        <v>18</v>
      </c>
      <c r="G54" s="49">
        <v>0.69230769230769229</v>
      </c>
      <c r="H54" s="50">
        <v>2.7260869565217392</v>
      </c>
      <c r="I54" s="47" t="s">
        <v>92</v>
      </c>
      <c r="J54" s="48">
        <v>26</v>
      </c>
      <c r="K54" s="48">
        <v>21</v>
      </c>
      <c r="L54" s="49">
        <v>0.80769230769230771</v>
      </c>
      <c r="M54" s="48">
        <v>18</v>
      </c>
      <c r="N54" s="49">
        <v>0.69230769230769229</v>
      </c>
      <c r="O54" s="50">
        <v>2.8952380952380952</v>
      </c>
    </row>
    <row r="55" spans="1:15" ht="15" customHeight="1" x14ac:dyDescent="0.25">
      <c r="A55" s="71" t="s">
        <v>60</v>
      </c>
      <c r="B55" s="54" t="s">
        <v>88</v>
      </c>
      <c r="C55" s="52">
        <v>8</v>
      </c>
      <c r="D55" s="52">
        <v>7</v>
      </c>
      <c r="E55" s="51">
        <v>0.875</v>
      </c>
      <c r="F55" s="52">
        <v>7</v>
      </c>
      <c r="G55" s="51">
        <v>0.875</v>
      </c>
      <c r="H55" s="53">
        <v>3.157142857142857</v>
      </c>
      <c r="I55" s="54" t="s">
        <v>88</v>
      </c>
      <c r="J55" s="52">
        <v>2</v>
      </c>
      <c r="K55" s="52">
        <v>2</v>
      </c>
      <c r="L55" s="51">
        <v>1</v>
      </c>
      <c r="M55" s="52">
        <v>2</v>
      </c>
      <c r="N55" s="51">
        <v>1</v>
      </c>
      <c r="O55" s="53">
        <v>3</v>
      </c>
    </row>
    <row r="56" spans="1:15" x14ac:dyDescent="0.25">
      <c r="A56" s="71"/>
      <c r="B56" s="54" t="s">
        <v>89</v>
      </c>
      <c r="C56" s="52">
        <v>5</v>
      </c>
      <c r="D56" s="52">
        <v>5</v>
      </c>
      <c r="E56" s="51">
        <v>1</v>
      </c>
      <c r="F56" s="52">
        <v>4</v>
      </c>
      <c r="G56" s="51">
        <v>0.8</v>
      </c>
      <c r="H56" s="53">
        <v>2.0750000000000002</v>
      </c>
      <c r="I56" s="54" t="s">
        <v>89</v>
      </c>
      <c r="J56" s="52" t="s">
        <v>9</v>
      </c>
      <c r="K56" s="52" t="s">
        <v>9</v>
      </c>
      <c r="L56" s="51" t="s">
        <v>9</v>
      </c>
      <c r="M56" s="52" t="s">
        <v>9</v>
      </c>
      <c r="N56" s="51" t="s">
        <v>9</v>
      </c>
      <c r="O56" s="53" t="s">
        <v>9</v>
      </c>
    </row>
    <row r="57" spans="1:15" x14ac:dyDescent="0.25">
      <c r="A57" s="71"/>
      <c r="B57" s="54" t="s">
        <v>90</v>
      </c>
      <c r="C57" s="52">
        <v>3</v>
      </c>
      <c r="D57" s="52">
        <v>3</v>
      </c>
      <c r="E57" s="51">
        <v>1</v>
      </c>
      <c r="F57" s="52">
        <v>3</v>
      </c>
      <c r="G57" s="51">
        <v>1</v>
      </c>
      <c r="H57" s="53">
        <v>3.6666666666666665</v>
      </c>
      <c r="I57" s="54" t="s">
        <v>90</v>
      </c>
      <c r="J57" s="52">
        <v>3</v>
      </c>
      <c r="K57" s="52">
        <v>3</v>
      </c>
      <c r="L57" s="51">
        <v>1</v>
      </c>
      <c r="M57" s="52">
        <v>3</v>
      </c>
      <c r="N57" s="51">
        <v>1</v>
      </c>
      <c r="O57" s="53">
        <v>4</v>
      </c>
    </row>
    <row r="58" spans="1:15" x14ac:dyDescent="0.25">
      <c r="A58" s="71"/>
      <c r="B58" s="54" t="s">
        <v>91</v>
      </c>
      <c r="C58" s="52">
        <v>5</v>
      </c>
      <c r="D58" s="52">
        <v>4</v>
      </c>
      <c r="E58" s="51">
        <v>0.8</v>
      </c>
      <c r="F58" s="52">
        <v>4</v>
      </c>
      <c r="G58" s="51">
        <v>0.8</v>
      </c>
      <c r="H58" s="53">
        <v>3.5999999999999996</v>
      </c>
      <c r="I58" s="54" t="s">
        <v>91</v>
      </c>
      <c r="J58" s="52">
        <v>4</v>
      </c>
      <c r="K58" s="52">
        <v>3</v>
      </c>
      <c r="L58" s="51">
        <v>0.75</v>
      </c>
      <c r="M58" s="52">
        <v>3</v>
      </c>
      <c r="N58" s="51">
        <v>0.75</v>
      </c>
      <c r="O58" s="53">
        <v>3.3333333333333335</v>
      </c>
    </row>
    <row r="59" spans="1:15" x14ac:dyDescent="0.25">
      <c r="A59" s="71"/>
      <c r="B59" s="54" t="s">
        <v>92</v>
      </c>
      <c r="C59" s="52">
        <v>3</v>
      </c>
      <c r="D59" s="52">
        <v>3</v>
      </c>
      <c r="E59" s="51">
        <v>1</v>
      </c>
      <c r="F59" s="52">
        <v>3</v>
      </c>
      <c r="G59" s="51">
        <v>1</v>
      </c>
      <c r="H59" s="53">
        <v>3.3333333333333335</v>
      </c>
      <c r="I59" s="54" t="s">
        <v>92</v>
      </c>
      <c r="J59" s="52">
        <v>3</v>
      </c>
      <c r="K59" s="52">
        <v>2</v>
      </c>
      <c r="L59" s="51">
        <v>0.66666666666666663</v>
      </c>
      <c r="M59" s="52">
        <v>2</v>
      </c>
      <c r="N59" s="51">
        <v>0.66666666666666663</v>
      </c>
      <c r="O59" s="53">
        <v>3.6500000000000004</v>
      </c>
    </row>
  </sheetData>
  <mergeCells count="13">
    <mergeCell ref="A2:A6"/>
    <mergeCell ref="A7:A11"/>
    <mergeCell ref="A15:A19"/>
    <mergeCell ref="A20:A24"/>
    <mergeCell ref="A50:A54"/>
    <mergeCell ref="A55:A59"/>
    <mergeCell ref="I13:O13"/>
    <mergeCell ref="B13:H13"/>
    <mergeCell ref="A25:A29"/>
    <mergeCell ref="A30:A34"/>
    <mergeCell ref="A35:A39"/>
    <mergeCell ref="A40:A44"/>
    <mergeCell ref="A45:A49"/>
  </mergeCells>
  <printOptions horizontalCentered="1"/>
  <pageMargins left="0.7" right="0.7" top="0.75" bottom="0.75" header="0.3" footer="0.3"/>
  <pageSetup scale="55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4" workbookViewId="0">
      <selection activeCell="L23" sqref="L23"/>
    </sheetView>
  </sheetViews>
  <sheetFormatPr defaultRowHeight="15" x14ac:dyDescent="0.25"/>
  <cols>
    <col min="1" max="1" width="14" style="35" customWidth="1"/>
    <col min="2" max="8" width="14" style="9" customWidth="1"/>
  </cols>
  <sheetData>
    <row r="1" spans="1:8" ht="30" x14ac:dyDescent="0.25">
      <c r="A1" s="30" t="s">
        <v>0</v>
      </c>
      <c r="B1" s="2" t="s">
        <v>31</v>
      </c>
      <c r="C1" s="12" t="s">
        <v>77</v>
      </c>
      <c r="D1" s="12" t="s">
        <v>78</v>
      </c>
      <c r="E1" s="13" t="s">
        <v>79</v>
      </c>
      <c r="F1" s="12" t="s">
        <v>80</v>
      </c>
      <c r="G1" s="13" t="s">
        <v>32</v>
      </c>
      <c r="H1" s="14" t="s">
        <v>81</v>
      </c>
    </row>
    <row r="2" spans="1:8" x14ac:dyDescent="0.25">
      <c r="A2" s="66" t="s">
        <v>2</v>
      </c>
      <c r="B2" s="54" t="s">
        <v>88</v>
      </c>
      <c r="C2" s="5">
        <v>322</v>
      </c>
      <c r="D2" s="5">
        <v>273</v>
      </c>
      <c r="E2" s="16">
        <v>0.84782608695652173</v>
      </c>
      <c r="F2" s="5">
        <v>251</v>
      </c>
      <c r="G2" s="16">
        <v>0.77950310559006208</v>
      </c>
      <c r="H2" s="17">
        <v>3.1022304832713754</v>
      </c>
    </row>
    <row r="3" spans="1:8" x14ac:dyDescent="0.25">
      <c r="A3" s="66"/>
      <c r="B3" s="54" t="s">
        <v>89</v>
      </c>
      <c r="C3" s="5">
        <v>370</v>
      </c>
      <c r="D3" s="5">
        <v>332</v>
      </c>
      <c r="E3" s="16">
        <v>0.89729729729729735</v>
      </c>
      <c r="F3" s="5">
        <v>311</v>
      </c>
      <c r="G3" s="16">
        <v>0.8405405405405405</v>
      </c>
      <c r="H3" s="17">
        <v>3.331172839506173</v>
      </c>
    </row>
    <row r="4" spans="1:8" x14ac:dyDescent="0.25">
      <c r="A4" s="66"/>
      <c r="B4" s="54" t="s">
        <v>90</v>
      </c>
      <c r="C4" s="5">
        <v>452</v>
      </c>
      <c r="D4" s="5">
        <v>422</v>
      </c>
      <c r="E4" s="16">
        <v>0.9336283185840708</v>
      </c>
      <c r="F4" s="5">
        <v>390</v>
      </c>
      <c r="G4" s="16">
        <v>0.86283185840707965</v>
      </c>
      <c r="H4" s="17">
        <v>3.3305084745762712</v>
      </c>
    </row>
    <row r="5" spans="1:8" x14ac:dyDescent="0.25">
      <c r="A5" s="66"/>
      <c r="B5" s="54" t="s">
        <v>91</v>
      </c>
      <c r="C5" s="5">
        <v>404</v>
      </c>
      <c r="D5" s="5">
        <v>363</v>
      </c>
      <c r="E5" s="16">
        <v>0.89851485148514854</v>
      </c>
      <c r="F5" s="5">
        <v>331</v>
      </c>
      <c r="G5" s="16">
        <v>0.81930693069306926</v>
      </c>
      <c r="H5" s="17">
        <v>3.1445070422535206</v>
      </c>
    </row>
    <row r="6" spans="1:8" x14ac:dyDescent="0.25">
      <c r="A6" s="66"/>
      <c r="B6" s="54" t="s">
        <v>92</v>
      </c>
      <c r="C6" s="5">
        <v>423</v>
      </c>
      <c r="D6" s="5">
        <v>374</v>
      </c>
      <c r="E6" s="16">
        <v>0.88416075650118209</v>
      </c>
      <c r="F6" s="5">
        <v>347</v>
      </c>
      <c r="G6" s="16">
        <v>0.82033096926713944</v>
      </c>
      <c r="H6" s="17">
        <v>3.3029729729729729</v>
      </c>
    </row>
    <row r="7" spans="1:8" x14ac:dyDescent="0.25">
      <c r="A7" s="66" t="s">
        <v>3</v>
      </c>
      <c r="B7" s="54" t="s">
        <v>88</v>
      </c>
      <c r="C7" s="5">
        <v>273</v>
      </c>
      <c r="D7" s="5">
        <v>252</v>
      </c>
      <c r="E7" s="16">
        <v>0.92307692307692313</v>
      </c>
      <c r="F7" s="5">
        <v>221</v>
      </c>
      <c r="G7" s="16">
        <v>0.80952380952380953</v>
      </c>
      <c r="H7" s="17">
        <v>2.9459677419354833</v>
      </c>
    </row>
    <row r="8" spans="1:8" x14ac:dyDescent="0.25">
      <c r="A8" s="66"/>
      <c r="B8" s="54" t="s">
        <v>89</v>
      </c>
      <c r="C8" s="5">
        <v>273</v>
      </c>
      <c r="D8" s="5">
        <v>235</v>
      </c>
      <c r="E8" s="16">
        <v>0.86080586080586086</v>
      </c>
      <c r="F8" s="5">
        <v>211</v>
      </c>
      <c r="G8" s="16">
        <v>0.77289377289377292</v>
      </c>
      <c r="H8" s="17">
        <v>3.1025974025974024</v>
      </c>
    </row>
    <row r="9" spans="1:8" x14ac:dyDescent="0.25">
      <c r="A9" s="66"/>
      <c r="B9" s="54" t="s">
        <v>90</v>
      </c>
      <c r="C9" s="5">
        <v>272</v>
      </c>
      <c r="D9" s="5">
        <v>247</v>
      </c>
      <c r="E9" s="16">
        <v>0.90808823529411764</v>
      </c>
      <c r="F9" s="5">
        <v>225</v>
      </c>
      <c r="G9" s="16">
        <v>0.82720588235294112</v>
      </c>
      <c r="H9" s="17">
        <v>3.1103734439834025</v>
      </c>
    </row>
    <row r="10" spans="1:8" x14ac:dyDescent="0.25">
      <c r="A10" s="66"/>
      <c r="B10" s="54" t="s">
        <v>91</v>
      </c>
      <c r="C10" s="5">
        <v>260</v>
      </c>
      <c r="D10" s="5">
        <v>246</v>
      </c>
      <c r="E10" s="16">
        <v>0.94615384615384612</v>
      </c>
      <c r="F10" s="5">
        <v>225</v>
      </c>
      <c r="G10" s="16">
        <v>0.86538461538461542</v>
      </c>
      <c r="H10" s="17">
        <v>3.0536885245901639</v>
      </c>
    </row>
    <row r="11" spans="1:8" x14ac:dyDescent="0.25">
      <c r="A11" s="66"/>
      <c r="B11" s="54" t="s">
        <v>92</v>
      </c>
      <c r="C11" s="5">
        <v>299</v>
      </c>
      <c r="D11" s="5">
        <v>267</v>
      </c>
      <c r="E11" s="16">
        <v>0.8929765886287625</v>
      </c>
      <c r="F11" s="5">
        <v>239</v>
      </c>
      <c r="G11" s="16">
        <v>0.79933110367892979</v>
      </c>
      <c r="H11" s="17">
        <v>3.0577358490566038</v>
      </c>
    </row>
    <row r="12" spans="1:8" ht="30" x14ac:dyDescent="0.25">
      <c r="A12" s="30" t="s">
        <v>55</v>
      </c>
      <c r="B12" s="2" t="s">
        <v>31</v>
      </c>
      <c r="C12" s="12" t="s">
        <v>77</v>
      </c>
      <c r="D12" s="12" t="s">
        <v>78</v>
      </c>
      <c r="E12" s="13" t="s">
        <v>79</v>
      </c>
      <c r="F12" s="12" t="s">
        <v>80</v>
      </c>
      <c r="G12" s="13" t="s">
        <v>32</v>
      </c>
      <c r="H12" s="14" t="s">
        <v>81</v>
      </c>
    </row>
    <row r="13" spans="1:8" x14ac:dyDescent="0.25">
      <c r="A13" s="75" t="s">
        <v>56</v>
      </c>
      <c r="B13" s="54" t="s">
        <v>88</v>
      </c>
      <c r="C13" s="5">
        <v>28</v>
      </c>
      <c r="D13" s="5">
        <v>25</v>
      </c>
      <c r="E13" s="16">
        <v>0.8928571428571429</v>
      </c>
      <c r="F13" s="5">
        <v>23</v>
      </c>
      <c r="G13" s="16">
        <v>0.8214285714285714</v>
      </c>
      <c r="H13" s="17">
        <v>2.7719999999999998</v>
      </c>
    </row>
    <row r="14" spans="1:8" x14ac:dyDescent="0.25">
      <c r="A14" s="76"/>
      <c r="B14" s="54" t="s">
        <v>89</v>
      </c>
      <c r="C14" s="5">
        <v>34</v>
      </c>
      <c r="D14" s="5">
        <v>28</v>
      </c>
      <c r="E14" s="16">
        <v>0.82352941176470584</v>
      </c>
      <c r="F14" s="5">
        <v>23</v>
      </c>
      <c r="G14" s="16">
        <v>0.67647058823529416</v>
      </c>
      <c r="H14" s="17">
        <v>2.5035714285714286</v>
      </c>
    </row>
    <row r="15" spans="1:8" x14ac:dyDescent="0.25">
      <c r="A15" s="76"/>
      <c r="B15" s="54" t="s">
        <v>90</v>
      </c>
      <c r="C15" s="5">
        <v>34</v>
      </c>
      <c r="D15" s="5">
        <v>30</v>
      </c>
      <c r="E15" s="16">
        <v>0.88235294117647056</v>
      </c>
      <c r="F15" s="5">
        <v>26</v>
      </c>
      <c r="G15" s="16">
        <v>0.76470588235294112</v>
      </c>
      <c r="H15" s="17">
        <v>2.6965517241379313</v>
      </c>
    </row>
    <row r="16" spans="1:8" x14ac:dyDescent="0.25">
      <c r="A16" s="76"/>
      <c r="B16" s="54" t="s">
        <v>91</v>
      </c>
      <c r="C16" s="5">
        <v>24</v>
      </c>
      <c r="D16" s="5">
        <v>22</v>
      </c>
      <c r="E16" s="16">
        <v>0.91666666666666663</v>
      </c>
      <c r="F16" s="5">
        <v>21</v>
      </c>
      <c r="G16" s="16">
        <v>0.875</v>
      </c>
      <c r="H16" s="17">
        <v>3.1727272727272724</v>
      </c>
    </row>
    <row r="17" spans="1:8" x14ac:dyDescent="0.25">
      <c r="A17" s="77"/>
      <c r="B17" s="54" t="s">
        <v>92</v>
      </c>
      <c r="C17" s="5">
        <v>22</v>
      </c>
      <c r="D17" s="5">
        <v>20</v>
      </c>
      <c r="E17" s="16">
        <v>0.90909090909090906</v>
      </c>
      <c r="F17" s="5">
        <v>18</v>
      </c>
      <c r="G17" s="16">
        <v>0.81818181818181823</v>
      </c>
      <c r="H17" s="17">
        <v>3.2388888888888889</v>
      </c>
    </row>
    <row r="18" spans="1:8" x14ac:dyDescent="0.25">
      <c r="A18" s="71" t="s">
        <v>57</v>
      </c>
      <c r="B18" s="54" t="s">
        <v>88</v>
      </c>
      <c r="C18" s="5">
        <v>5</v>
      </c>
      <c r="D18" s="5">
        <v>5</v>
      </c>
      <c r="E18" s="16">
        <v>1</v>
      </c>
      <c r="F18" s="5">
        <v>4</v>
      </c>
      <c r="G18" s="16">
        <v>0.8</v>
      </c>
      <c r="H18" s="17">
        <v>2.8</v>
      </c>
    </row>
    <row r="19" spans="1:8" x14ac:dyDescent="0.25">
      <c r="A19" s="71"/>
      <c r="B19" s="54" t="s">
        <v>89</v>
      </c>
      <c r="C19" s="20">
        <v>5</v>
      </c>
      <c r="D19" s="20">
        <v>3</v>
      </c>
      <c r="E19" s="16">
        <v>0.6</v>
      </c>
      <c r="F19" s="20">
        <v>1</v>
      </c>
      <c r="G19" s="16">
        <v>0.2</v>
      </c>
      <c r="H19" s="21">
        <v>1.3333333333333333</v>
      </c>
    </row>
    <row r="20" spans="1:8" x14ac:dyDescent="0.25">
      <c r="A20" s="71"/>
      <c r="B20" s="54" t="s">
        <v>90</v>
      </c>
      <c r="C20" s="5">
        <v>4</v>
      </c>
      <c r="D20" s="5">
        <v>3</v>
      </c>
      <c r="E20" s="16">
        <v>0.75</v>
      </c>
      <c r="F20" s="5">
        <v>3</v>
      </c>
      <c r="G20" s="16">
        <v>0.75</v>
      </c>
      <c r="H20" s="17">
        <v>3.6666666666666665</v>
      </c>
    </row>
    <row r="21" spans="1:8" x14ac:dyDescent="0.25">
      <c r="A21" s="71"/>
      <c r="B21" s="54" t="s">
        <v>91</v>
      </c>
      <c r="C21" s="5" t="s">
        <v>9</v>
      </c>
      <c r="D21" s="5" t="s">
        <v>9</v>
      </c>
      <c r="E21" s="16" t="s">
        <v>9</v>
      </c>
      <c r="F21" s="5" t="s">
        <v>9</v>
      </c>
      <c r="G21" s="16" t="s">
        <v>9</v>
      </c>
      <c r="H21" s="17" t="s">
        <v>9</v>
      </c>
    </row>
    <row r="22" spans="1:8" x14ac:dyDescent="0.25">
      <c r="A22" s="71"/>
      <c r="B22" s="54" t="s">
        <v>92</v>
      </c>
      <c r="C22" s="5" t="s">
        <v>9</v>
      </c>
      <c r="D22" s="5" t="s">
        <v>9</v>
      </c>
      <c r="E22" s="16" t="s">
        <v>9</v>
      </c>
      <c r="F22" s="5" t="s">
        <v>9</v>
      </c>
      <c r="G22" s="16" t="s">
        <v>9</v>
      </c>
      <c r="H22" s="17" t="s">
        <v>9</v>
      </c>
    </row>
    <row r="23" spans="1:8" x14ac:dyDescent="0.25">
      <c r="A23" s="66" t="s">
        <v>10</v>
      </c>
      <c r="B23" s="54" t="s">
        <v>88</v>
      </c>
      <c r="C23" s="5">
        <v>12</v>
      </c>
      <c r="D23" s="5">
        <v>9</v>
      </c>
      <c r="E23" s="16">
        <v>0.75</v>
      </c>
      <c r="F23" s="5">
        <v>7</v>
      </c>
      <c r="G23" s="16">
        <v>0.58333333333333337</v>
      </c>
      <c r="H23" s="17">
        <v>2.7333333333333334</v>
      </c>
    </row>
    <row r="24" spans="1:8" x14ac:dyDescent="0.25">
      <c r="A24" s="66"/>
      <c r="B24" s="54" t="s">
        <v>89</v>
      </c>
      <c r="C24" s="20">
        <v>22</v>
      </c>
      <c r="D24" s="20">
        <v>20</v>
      </c>
      <c r="E24" s="16">
        <v>0.90909090909090906</v>
      </c>
      <c r="F24" s="20">
        <v>19</v>
      </c>
      <c r="G24" s="16">
        <v>0.86363636363636365</v>
      </c>
      <c r="H24" s="21">
        <v>3.6666666666666665</v>
      </c>
    </row>
    <row r="25" spans="1:8" x14ac:dyDescent="0.25">
      <c r="A25" s="66"/>
      <c r="B25" s="54" t="s">
        <v>90</v>
      </c>
      <c r="C25" s="5">
        <v>20</v>
      </c>
      <c r="D25" s="5">
        <v>20</v>
      </c>
      <c r="E25" s="16">
        <v>1</v>
      </c>
      <c r="F25" s="5">
        <v>20</v>
      </c>
      <c r="G25" s="16">
        <v>1</v>
      </c>
      <c r="H25" s="17">
        <v>3.6</v>
      </c>
    </row>
    <row r="26" spans="1:8" x14ac:dyDescent="0.25">
      <c r="A26" s="66"/>
      <c r="B26" s="54" t="s">
        <v>91</v>
      </c>
      <c r="C26" s="5">
        <v>16</v>
      </c>
      <c r="D26" s="5">
        <v>15</v>
      </c>
      <c r="E26" s="16">
        <v>0.9375</v>
      </c>
      <c r="F26" s="5">
        <v>15</v>
      </c>
      <c r="G26" s="16">
        <v>0.9375</v>
      </c>
      <c r="H26" s="17">
        <v>3.75</v>
      </c>
    </row>
    <row r="27" spans="1:8" x14ac:dyDescent="0.25">
      <c r="A27" s="66"/>
      <c r="B27" s="54" t="s">
        <v>92</v>
      </c>
      <c r="C27" s="5">
        <v>21</v>
      </c>
      <c r="D27" s="5">
        <v>19</v>
      </c>
      <c r="E27" s="16">
        <v>0.90476190476190477</v>
      </c>
      <c r="F27" s="5">
        <v>19</v>
      </c>
      <c r="G27" s="16">
        <v>0.90476190476190477</v>
      </c>
      <c r="H27" s="17">
        <v>3.6894736842105256</v>
      </c>
    </row>
    <row r="28" spans="1:8" x14ac:dyDescent="0.25">
      <c r="A28" s="66" t="s">
        <v>11</v>
      </c>
      <c r="B28" s="54" t="s">
        <v>88</v>
      </c>
      <c r="C28" s="5">
        <v>10</v>
      </c>
      <c r="D28" s="5">
        <v>10</v>
      </c>
      <c r="E28" s="16">
        <v>1</v>
      </c>
      <c r="F28" s="5">
        <v>10</v>
      </c>
      <c r="G28" s="16">
        <v>1</v>
      </c>
      <c r="H28" s="17">
        <v>3.5</v>
      </c>
    </row>
    <row r="29" spans="1:8" x14ac:dyDescent="0.25">
      <c r="A29" s="66"/>
      <c r="B29" s="54" t="s">
        <v>89</v>
      </c>
      <c r="C29" s="5">
        <v>13</v>
      </c>
      <c r="D29" s="5">
        <v>12</v>
      </c>
      <c r="E29" s="16">
        <v>0.92307692307692313</v>
      </c>
      <c r="F29" s="5">
        <v>12</v>
      </c>
      <c r="G29" s="16">
        <v>0.92307692307692313</v>
      </c>
      <c r="H29" s="17">
        <v>3.6166666666666663</v>
      </c>
    </row>
    <row r="30" spans="1:8" x14ac:dyDescent="0.25">
      <c r="A30" s="66"/>
      <c r="B30" s="54" t="s">
        <v>90</v>
      </c>
      <c r="C30" s="5">
        <v>15</v>
      </c>
      <c r="D30" s="5">
        <v>14</v>
      </c>
      <c r="E30" s="16">
        <v>0.93333333333333335</v>
      </c>
      <c r="F30" s="5">
        <v>11</v>
      </c>
      <c r="G30" s="16">
        <v>0.73333333333333328</v>
      </c>
      <c r="H30" s="17">
        <v>2.8</v>
      </c>
    </row>
    <row r="31" spans="1:8" x14ac:dyDescent="0.25">
      <c r="A31" s="66"/>
      <c r="B31" s="54" t="s">
        <v>91</v>
      </c>
      <c r="C31" s="5">
        <v>13</v>
      </c>
      <c r="D31" s="5">
        <v>12</v>
      </c>
      <c r="E31" s="16">
        <v>0.92307692307692313</v>
      </c>
      <c r="F31" s="5">
        <v>11</v>
      </c>
      <c r="G31" s="16">
        <v>0.84615384615384615</v>
      </c>
      <c r="H31" s="17">
        <v>3.2166666666666663</v>
      </c>
    </row>
    <row r="32" spans="1:8" x14ac:dyDescent="0.25">
      <c r="A32" s="66"/>
      <c r="B32" s="54" t="s">
        <v>92</v>
      </c>
      <c r="C32" s="5">
        <v>19</v>
      </c>
      <c r="D32" s="5">
        <v>18</v>
      </c>
      <c r="E32" s="16">
        <v>0.94736842105263153</v>
      </c>
      <c r="F32" s="5">
        <v>18</v>
      </c>
      <c r="G32" s="16">
        <v>0.94736842105263153</v>
      </c>
      <c r="H32" s="17">
        <v>3.4833333333333329</v>
      </c>
    </row>
    <row r="33" spans="1:8" x14ac:dyDescent="0.25">
      <c r="A33" s="66" t="s">
        <v>12</v>
      </c>
      <c r="B33" s="54" t="s">
        <v>88</v>
      </c>
      <c r="C33" s="5">
        <v>227</v>
      </c>
      <c r="D33" s="5">
        <v>197</v>
      </c>
      <c r="E33" s="16">
        <v>0.86784140969162993</v>
      </c>
      <c r="F33" s="5">
        <v>170</v>
      </c>
      <c r="G33" s="16">
        <v>0.74889867841409696</v>
      </c>
      <c r="H33" s="17">
        <v>2.8782383419689119</v>
      </c>
    </row>
    <row r="34" spans="1:8" x14ac:dyDescent="0.25">
      <c r="A34" s="66"/>
      <c r="B34" s="54" t="s">
        <v>89</v>
      </c>
      <c r="C34" s="5">
        <v>227</v>
      </c>
      <c r="D34" s="5">
        <v>198</v>
      </c>
      <c r="E34" s="16">
        <v>0.8722466960352423</v>
      </c>
      <c r="F34" s="5">
        <v>183</v>
      </c>
      <c r="G34" s="16">
        <v>0.80616740088105732</v>
      </c>
      <c r="H34" s="17">
        <v>3.2086294416243657</v>
      </c>
    </row>
    <row r="35" spans="1:8" x14ac:dyDescent="0.25">
      <c r="A35" s="66"/>
      <c r="B35" s="54" t="s">
        <v>90</v>
      </c>
      <c r="C35" s="5">
        <v>234</v>
      </c>
      <c r="D35" s="5">
        <v>212</v>
      </c>
      <c r="E35" s="16">
        <v>0.90598290598290598</v>
      </c>
      <c r="F35" s="5">
        <v>188</v>
      </c>
      <c r="G35" s="16">
        <v>0.80341880341880345</v>
      </c>
      <c r="H35" s="17">
        <v>3.0376811594202899</v>
      </c>
    </row>
    <row r="36" spans="1:8" x14ac:dyDescent="0.25">
      <c r="A36" s="66"/>
      <c r="B36" s="54" t="s">
        <v>91</v>
      </c>
      <c r="C36" s="5">
        <v>245</v>
      </c>
      <c r="D36" s="5">
        <v>223</v>
      </c>
      <c r="E36" s="16">
        <v>0.91020408163265309</v>
      </c>
      <c r="F36" s="5">
        <v>192</v>
      </c>
      <c r="G36" s="16">
        <v>0.78367346938775506</v>
      </c>
      <c r="H36" s="17">
        <v>2.840358744394619</v>
      </c>
    </row>
    <row r="37" spans="1:8" x14ac:dyDescent="0.25">
      <c r="A37" s="66"/>
      <c r="B37" s="54" t="s">
        <v>92</v>
      </c>
      <c r="C37" s="5">
        <v>249</v>
      </c>
      <c r="D37" s="5">
        <v>218</v>
      </c>
      <c r="E37" s="16">
        <v>0.87550200803212852</v>
      </c>
      <c r="F37" s="5">
        <v>189</v>
      </c>
      <c r="G37" s="16">
        <v>0.75903614457831325</v>
      </c>
      <c r="H37" s="17">
        <v>2.9674311926605506</v>
      </c>
    </row>
    <row r="38" spans="1:8" x14ac:dyDescent="0.25">
      <c r="A38" s="66" t="s">
        <v>13</v>
      </c>
      <c r="B38" s="54" t="s">
        <v>88</v>
      </c>
      <c r="C38" s="5">
        <v>2</v>
      </c>
      <c r="D38" s="5">
        <v>1</v>
      </c>
      <c r="E38" s="16">
        <v>0.5</v>
      </c>
      <c r="F38" s="5">
        <v>1</v>
      </c>
      <c r="G38" s="16">
        <v>0.5</v>
      </c>
      <c r="H38" s="17">
        <v>4</v>
      </c>
    </row>
    <row r="39" spans="1:8" x14ac:dyDescent="0.25">
      <c r="A39" s="66"/>
      <c r="B39" s="54" t="s">
        <v>89</v>
      </c>
      <c r="C39" s="5">
        <v>2</v>
      </c>
      <c r="D39" s="5">
        <v>2</v>
      </c>
      <c r="E39" s="16">
        <v>1</v>
      </c>
      <c r="F39" s="5">
        <v>1</v>
      </c>
      <c r="G39" s="16">
        <v>0.5</v>
      </c>
      <c r="H39" s="17">
        <v>2</v>
      </c>
    </row>
    <row r="40" spans="1:8" x14ac:dyDescent="0.25">
      <c r="A40" s="66"/>
      <c r="B40" s="54" t="s">
        <v>90</v>
      </c>
      <c r="C40" s="5">
        <v>4</v>
      </c>
      <c r="D40" s="5">
        <v>4</v>
      </c>
      <c r="E40" s="16">
        <v>1</v>
      </c>
      <c r="F40" s="5">
        <v>3</v>
      </c>
      <c r="G40" s="16">
        <v>0.75</v>
      </c>
      <c r="H40" s="17">
        <v>2.1749999999999998</v>
      </c>
    </row>
    <row r="41" spans="1:8" x14ac:dyDescent="0.25">
      <c r="A41" s="66"/>
      <c r="B41" s="54" t="s">
        <v>91</v>
      </c>
      <c r="C41" s="5" t="s">
        <v>9</v>
      </c>
      <c r="D41" s="5" t="s">
        <v>9</v>
      </c>
      <c r="E41" s="16" t="s">
        <v>9</v>
      </c>
      <c r="F41" s="5" t="s">
        <v>9</v>
      </c>
      <c r="G41" s="16" t="s">
        <v>9</v>
      </c>
      <c r="H41" s="17" t="s">
        <v>9</v>
      </c>
    </row>
    <row r="42" spans="1:8" x14ac:dyDescent="0.25">
      <c r="A42" s="66"/>
      <c r="B42" s="54" t="s">
        <v>92</v>
      </c>
      <c r="C42" s="5">
        <v>2</v>
      </c>
      <c r="D42" s="5">
        <v>2</v>
      </c>
      <c r="E42" s="16">
        <v>1</v>
      </c>
      <c r="F42" s="5">
        <v>2</v>
      </c>
      <c r="G42" s="16">
        <v>1</v>
      </c>
      <c r="H42" s="17">
        <v>3.15</v>
      </c>
    </row>
    <row r="43" spans="1:8" x14ac:dyDescent="0.25">
      <c r="A43" s="71" t="s">
        <v>58</v>
      </c>
      <c r="B43" s="54" t="s">
        <v>88</v>
      </c>
      <c r="C43" s="5">
        <v>262</v>
      </c>
      <c r="D43" s="5">
        <v>232</v>
      </c>
      <c r="E43" s="16">
        <v>0.8854961832061069</v>
      </c>
      <c r="F43" s="5">
        <v>216</v>
      </c>
      <c r="G43" s="16">
        <v>0.82442748091603058</v>
      </c>
      <c r="H43" s="17">
        <v>3.1637554585152832</v>
      </c>
    </row>
    <row r="44" spans="1:8" x14ac:dyDescent="0.25">
      <c r="A44" s="71"/>
      <c r="B44" s="54" t="s">
        <v>89</v>
      </c>
      <c r="C44" s="5">
        <v>284</v>
      </c>
      <c r="D44" s="5">
        <v>257</v>
      </c>
      <c r="E44" s="16">
        <v>0.90492957746478875</v>
      </c>
      <c r="F44" s="5">
        <v>241</v>
      </c>
      <c r="G44" s="16">
        <v>0.84859154929577463</v>
      </c>
      <c r="H44" s="17">
        <v>3.3321428571428569</v>
      </c>
    </row>
    <row r="45" spans="1:8" x14ac:dyDescent="0.25">
      <c r="A45" s="71"/>
      <c r="B45" s="54" t="s">
        <v>90</v>
      </c>
      <c r="C45" s="5">
        <v>362</v>
      </c>
      <c r="D45" s="5">
        <v>338</v>
      </c>
      <c r="E45" s="16">
        <v>0.93370165745856348</v>
      </c>
      <c r="F45" s="5">
        <v>320</v>
      </c>
      <c r="G45" s="16">
        <v>0.88397790055248615</v>
      </c>
      <c r="H45" s="17">
        <v>3.4063253012048196</v>
      </c>
    </row>
    <row r="46" spans="1:8" x14ac:dyDescent="0.25">
      <c r="A46" s="71"/>
      <c r="B46" s="54" t="s">
        <v>91</v>
      </c>
      <c r="C46" s="5">
        <v>328</v>
      </c>
      <c r="D46" s="5">
        <v>306</v>
      </c>
      <c r="E46" s="16">
        <v>0.93292682926829273</v>
      </c>
      <c r="F46" s="5">
        <v>287</v>
      </c>
      <c r="G46" s="16">
        <v>0.875</v>
      </c>
      <c r="H46" s="17">
        <v>3.2322259136212628</v>
      </c>
    </row>
    <row r="47" spans="1:8" x14ac:dyDescent="0.25">
      <c r="A47" s="71"/>
      <c r="B47" s="54" t="s">
        <v>92</v>
      </c>
      <c r="C47" s="5">
        <v>362</v>
      </c>
      <c r="D47" s="5">
        <v>325</v>
      </c>
      <c r="E47" s="16">
        <v>0.89779005524861877</v>
      </c>
      <c r="F47" s="5">
        <v>307</v>
      </c>
      <c r="G47" s="16">
        <v>0.84806629834254144</v>
      </c>
      <c r="H47" s="17">
        <v>3.3591900311526479</v>
      </c>
    </row>
    <row r="48" spans="1:8" x14ac:dyDescent="0.25">
      <c r="A48" s="71" t="s">
        <v>59</v>
      </c>
      <c r="B48" s="54" t="s">
        <v>88</v>
      </c>
      <c r="C48" s="5">
        <v>44</v>
      </c>
      <c r="D48" s="5">
        <v>42</v>
      </c>
      <c r="E48" s="16">
        <v>0.95454545454545459</v>
      </c>
      <c r="F48" s="5">
        <v>37</v>
      </c>
      <c r="G48" s="16">
        <v>0.84090909090909094</v>
      </c>
      <c r="H48" s="17">
        <v>3.1243902439024391</v>
      </c>
    </row>
    <row r="49" spans="1:8" x14ac:dyDescent="0.25">
      <c r="A49" s="71"/>
      <c r="B49" s="54" t="s">
        <v>89</v>
      </c>
      <c r="C49" s="5">
        <v>54</v>
      </c>
      <c r="D49" s="5">
        <v>44</v>
      </c>
      <c r="E49" s="16">
        <v>0.81481481481481477</v>
      </c>
      <c r="F49" s="5">
        <v>40</v>
      </c>
      <c r="G49" s="16">
        <v>0.7407407407407407</v>
      </c>
      <c r="H49" s="17">
        <v>3.3268292682926828</v>
      </c>
    </row>
    <row r="50" spans="1:8" x14ac:dyDescent="0.25">
      <c r="A50" s="71"/>
      <c r="B50" s="54" t="s">
        <v>90</v>
      </c>
      <c r="C50" s="5">
        <v>54</v>
      </c>
      <c r="D50" s="5">
        <v>51</v>
      </c>
      <c r="E50" s="16">
        <v>0.94444444444444442</v>
      </c>
      <c r="F50" s="5">
        <v>47</v>
      </c>
      <c r="G50" s="16">
        <v>0.87037037037037035</v>
      </c>
      <c r="H50" s="17">
        <v>3.3755102040816327</v>
      </c>
    </row>
    <row r="51" spans="1:8" x14ac:dyDescent="0.25">
      <c r="A51" s="71"/>
      <c r="B51" s="54" t="s">
        <v>91</v>
      </c>
      <c r="C51" s="5">
        <v>40</v>
      </c>
      <c r="D51" s="5">
        <v>34</v>
      </c>
      <c r="E51" s="16">
        <v>0.85</v>
      </c>
      <c r="F51" s="5">
        <v>32</v>
      </c>
      <c r="G51" s="16">
        <v>0.8</v>
      </c>
      <c r="H51" s="17">
        <v>3.436666666666667</v>
      </c>
    </row>
    <row r="52" spans="1:8" x14ac:dyDescent="0.25">
      <c r="A52" s="71"/>
      <c r="B52" s="54" t="s">
        <v>92</v>
      </c>
      <c r="C52" s="5">
        <v>52</v>
      </c>
      <c r="D52" s="5">
        <v>44</v>
      </c>
      <c r="E52" s="16">
        <v>0.84615384615384615</v>
      </c>
      <c r="F52" s="5">
        <v>36</v>
      </c>
      <c r="G52" s="16">
        <v>0.69230769230769229</v>
      </c>
      <c r="H52" s="17">
        <v>2.8068181818181817</v>
      </c>
    </row>
    <row r="53" spans="1:8" x14ac:dyDescent="0.25">
      <c r="A53" s="71" t="s">
        <v>60</v>
      </c>
      <c r="B53" s="54" t="s">
        <v>88</v>
      </c>
      <c r="C53" s="5">
        <v>10</v>
      </c>
      <c r="D53" s="5">
        <v>9</v>
      </c>
      <c r="E53" s="16">
        <v>0.9</v>
      </c>
      <c r="F53" s="5">
        <v>9</v>
      </c>
      <c r="G53" s="16">
        <v>0.9</v>
      </c>
      <c r="H53" s="17">
        <v>3.1222222222222218</v>
      </c>
    </row>
    <row r="54" spans="1:8" x14ac:dyDescent="0.25">
      <c r="A54" s="71"/>
      <c r="B54" s="54" t="s">
        <v>89</v>
      </c>
      <c r="C54" s="5">
        <v>5</v>
      </c>
      <c r="D54" s="5">
        <v>5</v>
      </c>
      <c r="E54" s="16">
        <v>1</v>
      </c>
      <c r="F54" s="5">
        <v>4</v>
      </c>
      <c r="G54" s="16">
        <v>0.8</v>
      </c>
      <c r="H54" s="17">
        <v>2.0750000000000002</v>
      </c>
    </row>
    <row r="55" spans="1:8" x14ac:dyDescent="0.25">
      <c r="A55" s="71"/>
      <c r="B55" s="54" t="s">
        <v>90</v>
      </c>
      <c r="C55" s="5">
        <v>6</v>
      </c>
      <c r="D55" s="5">
        <v>6</v>
      </c>
      <c r="E55" s="16">
        <v>1</v>
      </c>
      <c r="F55" s="5">
        <v>6</v>
      </c>
      <c r="G55" s="16">
        <v>1</v>
      </c>
      <c r="H55" s="17">
        <v>3.8333333333333335</v>
      </c>
    </row>
    <row r="56" spans="1:8" x14ac:dyDescent="0.25">
      <c r="A56" s="71"/>
      <c r="B56" s="54" t="s">
        <v>91</v>
      </c>
      <c r="C56" s="5">
        <v>9</v>
      </c>
      <c r="D56" s="5">
        <v>7</v>
      </c>
      <c r="E56" s="16">
        <v>0.77777777777777779</v>
      </c>
      <c r="F56" s="5">
        <v>7</v>
      </c>
      <c r="G56" s="16">
        <v>0.77777777777777779</v>
      </c>
      <c r="H56" s="17">
        <v>3.4857142857142853</v>
      </c>
    </row>
    <row r="57" spans="1:8" x14ac:dyDescent="0.25">
      <c r="A57" s="71"/>
      <c r="B57" s="54" t="s">
        <v>92</v>
      </c>
      <c r="C57" s="5">
        <v>6</v>
      </c>
      <c r="D57" s="5">
        <v>5</v>
      </c>
      <c r="E57" s="16">
        <v>0.83333333333333337</v>
      </c>
      <c r="F57" s="5">
        <v>5</v>
      </c>
      <c r="G57" s="16">
        <v>0.83333333333333337</v>
      </c>
      <c r="H57" s="17">
        <v>3.4600000000000004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L23" sqref="L23"/>
    </sheetView>
  </sheetViews>
  <sheetFormatPr defaultRowHeight="15" x14ac:dyDescent="0.25"/>
  <cols>
    <col min="1" max="1" width="23.28515625" customWidth="1"/>
  </cols>
  <sheetData>
    <row r="1" spans="1:6" x14ac:dyDescent="0.25">
      <c r="A1" s="79" t="s">
        <v>35</v>
      </c>
      <c r="B1" s="80"/>
      <c r="C1" s="80"/>
      <c r="D1" s="80"/>
      <c r="E1" s="80"/>
      <c r="F1" s="80"/>
    </row>
    <row r="2" spans="1:6" x14ac:dyDescent="0.25">
      <c r="A2" s="81" t="s">
        <v>82</v>
      </c>
      <c r="B2" s="82" t="s">
        <v>83</v>
      </c>
      <c r="C2" s="82"/>
      <c r="D2" s="82"/>
      <c r="E2" s="82"/>
      <c r="F2" s="82"/>
    </row>
    <row r="3" spans="1:6" x14ac:dyDescent="0.25">
      <c r="A3" s="81"/>
      <c r="B3" s="60" t="s">
        <v>62</v>
      </c>
      <c r="C3" s="60" t="s">
        <v>63</v>
      </c>
      <c r="D3" s="60" t="s">
        <v>64</v>
      </c>
      <c r="E3" s="60" t="s">
        <v>65</v>
      </c>
      <c r="F3" s="29" t="s">
        <v>98</v>
      </c>
    </row>
    <row r="4" spans="1:6" x14ac:dyDescent="0.25">
      <c r="A4" s="38" t="s">
        <v>61</v>
      </c>
      <c r="B4" s="40" t="s">
        <v>9</v>
      </c>
      <c r="C4" s="40" t="s">
        <v>9</v>
      </c>
      <c r="D4" s="40" t="s">
        <v>9</v>
      </c>
      <c r="E4" s="40" t="s">
        <v>9</v>
      </c>
      <c r="F4" s="40" t="s">
        <v>9</v>
      </c>
    </row>
    <row r="5" spans="1:6" x14ac:dyDescent="0.25">
      <c r="A5" s="38" t="s">
        <v>84</v>
      </c>
      <c r="B5" s="1">
        <v>9</v>
      </c>
      <c r="C5" s="1">
        <v>10</v>
      </c>
      <c r="D5" s="1">
        <v>8</v>
      </c>
      <c r="E5" s="1">
        <v>3</v>
      </c>
      <c r="F5" s="1">
        <v>10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L23" sqref="L23"/>
    </sheetView>
  </sheetViews>
  <sheetFormatPr defaultRowHeight="15" x14ac:dyDescent="0.25"/>
  <cols>
    <col min="1" max="1" width="15.42578125" style="35" customWidth="1"/>
    <col min="2" max="11" width="11.7109375" style="9" customWidth="1"/>
  </cols>
  <sheetData>
    <row r="1" spans="1:11" ht="45" x14ac:dyDescent="0.25">
      <c r="A1" s="39" t="s">
        <v>31</v>
      </c>
      <c r="B1" s="12" t="s">
        <v>66</v>
      </c>
      <c r="C1" s="12" t="s">
        <v>67</v>
      </c>
      <c r="D1" s="12" t="s">
        <v>68</v>
      </c>
      <c r="E1" s="12" t="s">
        <v>69</v>
      </c>
      <c r="F1" s="12" t="s">
        <v>70</v>
      </c>
      <c r="G1" s="12" t="s">
        <v>71</v>
      </c>
      <c r="H1" s="12" t="s">
        <v>72</v>
      </c>
      <c r="I1" s="12" t="s">
        <v>73</v>
      </c>
      <c r="J1" s="12" t="s">
        <v>74</v>
      </c>
      <c r="K1" s="12" t="s">
        <v>75</v>
      </c>
    </row>
    <row r="2" spans="1:11" x14ac:dyDescent="0.25">
      <c r="A2" s="31" t="s">
        <v>88</v>
      </c>
      <c r="B2" s="11">
        <v>23</v>
      </c>
      <c r="C2" s="24">
        <v>2569.1129579999997</v>
      </c>
      <c r="D2" s="25">
        <v>405.92715405277272</v>
      </c>
      <c r="E2" s="24">
        <v>85.637098599999987</v>
      </c>
      <c r="F2" s="24">
        <v>6.3290000000000024</v>
      </c>
      <c r="G2" s="26">
        <v>4.3310000000000022</v>
      </c>
      <c r="H2" s="25">
        <v>13.530905135092425</v>
      </c>
      <c r="I2" s="11">
        <v>582</v>
      </c>
      <c r="J2" s="11">
        <v>712</v>
      </c>
      <c r="K2" s="27">
        <v>0.81741573033707871</v>
      </c>
    </row>
    <row r="3" spans="1:11" x14ac:dyDescent="0.25">
      <c r="A3" s="31" t="s">
        <v>89</v>
      </c>
      <c r="B3" s="11">
        <v>23</v>
      </c>
      <c r="C3" s="24">
        <v>2615.6592600000008</v>
      </c>
      <c r="D3" s="25">
        <v>400.62172767652009</v>
      </c>
      <c r="E3" s="24">
        <v>87.18864200000003</v>
      </c>
      <c r="F3" s="24">
        <v>6.5290000000000026</v>
      </c>
      <c r="G3" s="26">
        <v>4.5310000000000024</v>
      </c>
      <c r="H3" s="25">
        <v>13.354057589217337</v>
      </c>
      <c r="I3" s="11">
        <v>619</v>
      </c>
      <c r="J3" s="11">
        <v>786</v>
      </c>
      <c r="K3" s="27">
        <v>0.78753180661577604</v>
      </c>
    </row>
    <row r="4" spans="1:11" x14ac:dyDescent="0.25">
      <c r="A4" s="31" t="s">
        <v>90</v>
      </c>
      <c r="B4" s="11">
        <v>22</v>
      </c>
      <c r="C4" s="26">
        <v>2836.8395399999999</v>
      </c>
      <c r="D4" s="28">
        <v>467.63917709312085</v>
      </c>
      <c r="E4" s="26">
        <v>94.561318</v>
      </c>
      <c r="F4" s="26">
        <v>6.0663000000000018</v>
      </c>
      <c r="G4" s="26">
        <v>4.3998000000000017</v>
      </c>
      <c r="H4" s="28">
        <v>15.587972569770695</v>
      </c>
      <c r="I4" s="11">
        <v>730</v>
      </c>
      <c r="J4" s="11">
        <v>870</v>
      </c>
      <c r="K4" s="27">
        <v>0.83908045977011492</v>
      </c>
    </row>
    <row r="5" spans="1:11" x14ac:dyDescent="0.25">
      <c r="A5" s="31" t="s">
        <v>91</v>
      </c>
      <c r="B5" s="11">
        <v>21</v>
      </c>
      <c r="C5" s="24">
        <v>2564.3307600000003</v>
      </c>
      <c r="D5" s="25">
        <v>493.16898282593223</v>
      </c>
      <c r="E5" s="24">
        <v>85.477692000000005</v>
      </c>
      <c r="F5" s="24">
        <v>5.1997000000000009</v>
      </c>
      <c r="G5" s="26">
        <v>4.3664000000000005</v>
      </c>
      <c r="H5" s="25">
        <v>16.438966094197742</v>
      </c>
      <c r="I5" s="11">
        <v>657</v>
      </c>
      <c r="J5" s="11">
        <v>829</v>
      </c>
      <c r="K5" s="27">
        <v>0.79252110977080825</v>
      </c>
    </row>
    <row r="6" spans="1:11" x14ac:dyDescent="0.25">
      <c r="A6" s="31" t="s">
        <v>92</v>
      </c>
      <c r="B6" s="11">
        <v>22</v>
      </c>
      <c r="C6" s="24">
        <v>2771.1</v>
      </c>
      <c r="D6" s="25">
        <v>494.86579638194894</v>
      </c>
      <c r="E6" s="24">
        <v>92.37</v>
      </c>
      <c r="F6" s="24">
        <v>5.5997000000000012</v>
      </c>
      <c r="G6" s="26">
        <v>4.9330000000000016</v>
      </c>
      <c r="H6" s="25">
        <v>16.495526546064966</v>
      </c>
      <c r="I6" s="11">
        <v>732</v>
      </c>
      <c r="J6" s="11">
        <v>892</v>
      </c>
      <c r="K6" s="27">
        <v>0.820627802690583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dcterms:created xsi:type="dcterms:W3CDTF">2017-08-30T16:06:04Z</dcterms:created>
  <dcterms:modified xsi:type="dcterms:W3CDTF">2018-08-30T16:52:46Z</dcterms:modified>
</cp:coreProperties>
</file>