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27" i="1"/>
  <c r="K28" i="1"/>
  <c r="K29" i="1"/>
  <c r="K30" i="1"/>
  <c r="K31" i="1"/>
  <c r="K26" i="1"/>
  <c r="K21" i="1"/>
  <c r="K22" i="1"/>
  <c r="K23" i="1"/>
  <c r="K24" i="1"/>
  <c r="K20" i="1"/>
  <c r="K10" i="1"/>
  <c r="K11" i="1"/>
  <c r="K12" i="1"/>
  <c r="K13" i="1"/>
  <c r="K15" i="1"/>
  <c r="K16" i="1"/>
  <c r="K17" i="1"/>
  <c r="K18" i="1"/>
  <c r="K9" i="1"/>
  <c r="K5" i="1"/>
  <c r="K6" i="1"/>
  <c r="K4" i="1"/>
  <c r="K7" i="1"/>
  <c r="H35" i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E31" i="1"/>
  <c r="D31" i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E24" i="1"/>
  <c r="D24" i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C10" i="1"/>
  <c r="I9" i="1"/>
  <c r="G9" i="1"/>
  <c r="E9" i="1"/>
  <c r="C9" i="1"/>
  <c r="H7" i="1"/>
  <c r="I7" i="1" s="1"/>
  <c r="F7" i="1"/>
  <c r="G7" i="1" s="1"/>
  <c r="E7" i="1"/>
  <c r="D7" i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L10" i="1" l="1"/>
  <c r="J35" i="1"/>
  <c r="K35" i="1" s="1"/>
  <c r="L34" i="1"/>
  <c r="L33" i="1"/>
  <c r="J31" i="1"/>
  <c r="L30" i="1"/>
  <c r="L29" i="1"/>
  <c r="L28" i="1"/>
  <c r="L27" i="1"/>
  <c r="L26" i="1"/>
  <c r="J24" i="1"/>
  <c r="L23" i="1"/>
  <c r="L22" i="1"/>
  <c r="L21" i="1"/>
  <c r="L20" i="1"/>
  <c r="J18" i="1"/>
  <c r="L17" i="1"/>
  <c r="L16" i="1"/>
  <c r="L15" i="1"/>
  <c r="L13" i="1"/>
  <c r="L12" i="1"/>
  <c r="L11" i="1"/>
  <c r="L9" i="1"/>
  <c r="J7" i="1"/>
  <c r="L6" i="1"/>
  <c r="L5" i="1"/>
  <c r="L4" i="1"/>
  <c r="L7" i="1" l="1"/>
  <c r="L35" i="1"/>
  <c r="L31" i="1"/>
  <c r="L18" i="1"/>
  <c r="L24" i="1"/>
</calcChain>
</file>

<file path=xl/sharedStrings.xml><?xml version="1.0" encoding="utf-8"?>
<sst xmlns="http://schemas.openxmlformats.org/spreadsheetml/2006/main" count="905" uniqueCount="100">
  <si>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</si>
  <si>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</si>
  <si>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</si>
  <si>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</si>
  <si>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</si>
  <si>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</si>
  <si>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</si>
  <si>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</si>
  <si>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</si>
  <si>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</si>
  <si>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</si>
  <si>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</si>
  <si>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</si>
  <si>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</si>
  <si>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</si>
  <si>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</si>
  <si>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</si>
  <si>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</si>
  <si>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</si>
  <si>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</si>
  <si>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</si>
  <si>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</si>
  <si>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</si>
  <si>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</si>
  <si>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</si>
  <si>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</si>
  <si>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</si>
  <si>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</si>
  <si>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</si>
  <si>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</si>
  <si>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</si>
  <si>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</si>
  <si>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</si>
  <si>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</si>
  <si>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Art
Student Characteristics</t>
  </si>
  <si>
    <t>Program</t>
  </si>
  <si>
    <t>Term</t>
  </si>
  <si>
    <t>Success Rate</t>
  </si>
  <si>
    <t>Course</t>
  </si>
  <si>
    <t>Art
Success and Retention Rates by Course</t>
  </si>
  <si>
    <t>Art</t>
  </si>
  <si>
    <t>ART-100 : Art Appreciation</t>
  </si>
  <si>
    <t>ART-120 : Two-Dimensional Design</t>
  </si>
  <si>
    <t>ART-121 : Painting I</t>
  </si>
  <si>
    <t>ART-124 : Drawing I</t>
  </si>
  <si>
    <t>ART-125 : Drawing II</t>
  </si>
  <si>
    <t>ART-129 : Three-Dimensional Design</t>
  </si>
  <si>
    <t>ART-135 : Watercolor I</t>
  </si>
  <si>
    <t>ART-140 : Hist West Art I: Pre-1250 AD</t>
  </si>
  <si>
    <t>ART-143 : Modern Art</t>
  </si>
  <si>
    <t>ART-199 : Special Studies/Projects ART</t>
  </si>
  <si>
    <t>ART-220 : Painting II</t>
  </si>
  <si>
    <t>ART-221 : Painting III</t>
  </si>
  <si>
    <t>ART-222 : Painting IV</t>
  </si>
  <si>
    <t>ART-224 : Drawing III</t>
  </si>
  <si>
    <t>ART-225 : Drawing IV</t>
  </si>
  <si>
    <t>ART-230 : Figure Drawing I</t>
  </si>
  <si>
    <t>ART-231 : Figure Drawing II</t>
  </si>
  <si>
    <t>ART-232 : Figure Drawing III</t>
  </si>
  <si>
    <t>ART-233 : Figure Drawing IV</t>
  </si>
  <si>
    <t>ART-235 : Watercolor II</t>
  </si>
  <si>
    <t>ART-236 : Watercolor III</t>
  </si>
  <si>
    <t>ART-241 : Illustration I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</si>
  <si>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</si>
  <si>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</si>
  <si>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</si>
  <si>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</si>
  <si>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</si>
  <si>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</si>
  <si>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</si>
  <si>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</si>
  <si>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</si>
  <si>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2013-14</t>
  </si>
  <si>
    <t>2014-15</t>
  </si>
  <si>
    <t>2015-16</t>
  </si>
  <si>
    <t>2016-17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</si>
  <si>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</si>
  <si>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</si>
  <si>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</si>
  <si>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</si>
  <si>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</si>
  <si>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</si>
  <si>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</si>
  <si>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</si>
  <si>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</si>
  <si>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</si>
  <si>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</si>
  <si>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</si>
  <si>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</si>
  <si>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</si>
  <si>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</si>
  <si>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</si>
  <si>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</si>
  <si>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</si>
  <si>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</si>
  <si>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</si>
  <si>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Fall 2017</t>
  </si>
  <si>
    <t>ART-242 : Illustration II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</si>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</sst>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quotePrefix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0" xfId="0" applyFill="1" applyBorder="1" applyAlignment="1">
      <alignment horizontal="left" vertical="center"/>
    </xf>
    <xf numFmtId="0" fontId="0" fillId="6" borderId="0" xfId="0" applyFill="1" applyBorder="1" applyAlignment="1">
      <alignment horizontal="center" vertical="center"/>
    </xf>
    <xf numFmtId="3" fontId="0" fillId="6" borderId="0" xfId="0" quotePrefix="1" applyNumberFormat="1" applyFill="1" applyBorder="1" applyAlignment="1">
      <alignment horizontal="center" vertical="center"/>
    </xf>
    <xf numFmtId="9" fontId="0" fillId="6" borderId="0" xfId="0" quotePrefix="1" applyNumberFormat="1" applyFill="1" applyBorder="1" applyAlignment="1">
      <alignment horizontal="center" vertical="center"/>
    </xf>
    <xf numFmtId="2" fontId="0" fillId="6" borderId="0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8" sqref="M8"/>
    </sheetView>
  </sheetViews>
  <sheetFormatPr defaultRowHeight="15" x14ac:dyDescent="0.25"/>
  <cols>
    <col min="1" max="1" width="30" style="35" customWidth="1"/>
    <col min="2" max="12" width="8.28515625" style="9" customWidth="1"/>
  </cols>
  <sheetData>
    <row r="1" spans="1:12" x14ac:dyDescent="0.25">
      <c r="A1" s="63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30" x14ac:dyDescent="0.25">
      <c r="A3" s="30" t="s">
        <v>0</v>
      </c>
      <c r="B3" s="60" t="s">
        <v>1</v>
      </c>
      <c r="C3" s="61"/>
      <c r="D3" s="60" t="s">
        <v>2</v>
      </c>
      <c r="E3" s="61"/>
      <c r="F3" s="60" t="s">
        <v>3</v>
      </c>
      <c r="G3" s="61"/>
      <c r="H3" s="60" t="s">
        <v>4</v>
      </c>
      <c r="I3" s="61"/>
      <c r="J3" s="62" t="s">
        <v>96</v>
      </c>
      <c r="K3" s="62"/>
      <c r="L3" s="4" t="s">
        <v>5</v>
      </c>
    </row>
    <row r="4" spans="1:12" x14ac:dyDescent="0.25">
      <c r="A4" s="31" t="s">
        <v>6</v>
      </c>
      <c r="B4" s="5">
        <v>250</v>
      </c>
      <c r="C4" s="6">
        <f t="shared" ref="C4:C6" si="0">B4/445</f>
        <v>0.5617977528089888</v>
      </c>
      <c r="D4" s="5">
        <v>256</v>
      </c>
      <c r="E4" s="6">
        <f t="shared" ref="E4:E6" si="1">D4/448</f>
        <v>0.5714285714285714</v>
      </c>
      <c r="F4" s="5">
        <v>336</v>
      </c>
      <c r="G4" s="6">
        <f t="shared" ref="G4:G6" si="2">F4/574</f>
        <v>0.58536585365853655</v>
      </c>
      <c r="H4" s="5">
        <v>360</v>
      </c>
      <c r="I4" s="6">
        <f t="shared" ref="I4:I6" si="3">H4/589</f>
        <v>0.61120543293718166</v>
      </c>
      <c r="J4" s="5">
        <v>347</v>
      </c>
      <c r="K4" s="8">
        <f>J4/596</f>
        <v>0.58221476510067116</v>
      </c>
      <c r="L4" s="6">
        <f>(J4-B4)/B4</f>
        <v>0.38800000000000001</v>
      </c>
    </row>
    <row r="5" spans="1:12" x14ac:dyDescent="0.25">
      <c r="A5" s="31" t="s">
        <v>7</v>
      </c>
      <c r="B5" s="5">
        <v>191</v>
      </c>
      <c r="C5" s="6">
        <f t="shared" si="0"/>
        <v>0.42921348314606744</v>
      </c>
      <c r="D5" s="5">
        <v>187</v>
      </c>
      <c r="E5" s="6">
        <f t="shared" si="1"/>
        <v>0.4174107142857143</v>
      </c>
      <c r="F5" s="5">
        <v>232</v>
      </c>
      <c r="G5" s="6">
        <f t="shared" si="2"/>
        <v>0.40418118466898956</v>
      </c>
      <c r="H5" s="5">
        <v>223</v>
      </c>
      <c r="I5" s="6">
        <f t="shared" si="3"/>
        <v>0.37860780984719866</v>
      </c>
      <c r="J5" s="5">
        <v>241</v>
      </c>
      <c r="K5" s="8">
        <f t="shared" ref="K5:K6" si="4">J5/596</f>
        <v>0.40436241610738255</v>
      </c>
      <c r="L5" s="6">
        <f t="shared" ref="L5:L7" si="5">(J5-B5)/B5</f>
        <v>0.26178010471204188</v>
      </c>
    </row>
    <row r="6" spans="1:12" x14ac:dyDescent="0.25">
      <c r="A6" s="31" t="s">
        <v>8</v>
      </c>
      <c r="B6" s="5">
        <v>4</v>
      </c>
      <c r="C6" s="6">
        <f t="shared" si="0"/>
        <v>8.988764044943821E-3</v>
      </c>
      <c r="D6" s="5">
        <v>5</v>
      </c>
      <c r="E6" s="6">
        <f t="shared" si="1"/>
        <v>1.1160714285714286E-2</v>
      </c>
      <c r="F6" s="5">
        <v>6</v>
      </c>
      <c r="G6" s="6">
        <f t="shared" si="2"/>
        <v>1.0452961672473868E-2</v>
      </c>
      <c r="H6" s="5">
        <v>6</v>
      </c>
      <c r="I6" s="6">
        <f t="shared" si="3"/>
        <v>1.0186757215619695E-2</v>
      </c>
      <c r="J6" s="5">
        <v>8</v>
      </c>
      <c r="K6" s="8">
        <f t="shared" si="4"/>
        <v>1.3422818791946308E-2</v>
      </c>
      <c r="L6" s="6">
        <f t="shared" si="5"/>
        <v>1</v>
      </c>
    </row>
    <row r="7" spans="1:12" s="10" customFormat="1" x14ac:dyDescent="0.25">
      <c r="A7" s="32" t="s">
        <v>9</v>
      </c>
      <c r="B7" s="7">
        <f t="shared" ref="B7" si="6">SUM(B4:B6)</f>
        <v>445</v>
      </c>
      <c r="C7" s="8">
        <f>B7/445</f>
        <v>1</v>
      </c>
      <c r="D7" s="7">
        <f t="shared" ref="D7" si="7">SUM(D4:D6)</f>
        <v>448</v>
      </c>
      <c r="E7" s="8">
        <f>D7/448</f>
        <v>1</v>
      </c>
      <c r="F7" s="7">
        <f t="shared" ref="F7" si="8">SUM(F4:F6)</f>
        <v>574</v>
      </c>
      <c r="G7" s="8">
        <f>F7/574</f>
        <v>1</v>
      </c>
      <c r="H7" s="7">
        <f>SUM(H4:H6)</f>
        <v>589</v>
      </c>
      <c r="I7" s="8">
        <f>H7/589</f>
        <v>1</v>
      </c>
      <c r="J7" s="7">
        <f>SUM(J4:J6)</f>
        <v>596</v>
      </c>
      <c r="K7" s="8">
        <f>J7/596</f>
        <v>1</v>
      </c>
      <c r="L7" s="8">
        <f t="shared" si="5"/>
        <v>0.33932584269662919</v>
      </c>
    </row>
    <row r="8" spans="1:12" ht="30" x14ac:dyDescent="0.25">
      <c r="A8" s="30" t="s">
        <v>10</v>
      </c>
      <c r="B8" s="60" t="s">
        <v>1</v>
      </c>
      <c r="C8" s="61"/>
      <c r="D8" s="60" t="s">
        <v>2</v>
      </c>
      <c r="E8" s="61"/>
      <c r="F8" s="60" t="s">
        <v>3</v>
      </c>
      <c r="G8" s="61"/>
      <c r="H8" s="60" t="s">
        <v>4</v>
      </c>
      <c r="I8" s="61"/>
      <c r="J8" s="62" t="s">
        <v>96</v>
      </c>
      <c r="K8" s="62"/>
      <c r="L8" s="4" t="s">
        <v>5</v>
      </c>
    </row>
    <row r="9" spans="1:12" x14ac:dyDescent="0.25">
      <c r="A9" s="31" t="s">
        <v>11</v>
      </c>
      <c r="B9" s="5">
        <v>20</v>
      </c>
      <c r="C9" s="6">
        <f>B9/445</f>
        <v>4.49438202247191E-2</v>
      </c>
      <c r="D9" s="5">
        <v>23</v>
      </c>
      <c r="E9" s="6">
        <f>D9/448</f>
        <v>5.1339285714285712E-2</v>
      </c>
      <c r="F9" s="5">
        <v>22</v>
      </c>
      <c r="G9" s="6">
        <f>F9/574</f>
        <v>3.8327526132404179E-2</v>
      </c>
      <c r="H9" s="5">
        <v>29</v>
      </c>
      <c r="I9" s="6">
        <f>H9/589</f>
        <v>4.9235993208828523E-2</v>
      </c>
      <c r="J9" s="5">
        <v>21</v>
      </c>
      <c r="K9" s="8">
        <f>J9/596</f>
        <v>3.5234899328859058E-2</v>
      </c>
      <c r="L9" s="6">
        <f t="shared" ref="L9:L18" si="9">(J9-B9)/B9</f>
        <v>0.05</v>
      </c>
    </row>
    <row r="10" spans="1:12" x14ac:dyDescent="0.25">
      <c r="A10" s="31" t="s">
        <v>12</v>
      </c>
      <c r="B10" s="5">
        <v>1</v>
      </c>
      <c r="C10" s="6">
        <f t="shared" ref="C10:C18" si="10">B10/445</f>
        <v>2.2471910112359553E-3</v>
      </c>
      <c r="D10" s="5">
        <v>4</v>
      </c>
      <c r="E10" s="6">
        <f t="shared" ref="E10:E13" si="11">D10/448</f>
        <v>8.9285714285714281E-3</v>
      </c>
      <c r="F10" s="5">
        <v>2</v>
      </c>
      <c r="G10" s="6">
        <f t="shared" ref="G10:G18" si="12">F10/574</f>
        <v>3.4843205574912892E-3</v>
      </c>
      <c r="H10" s="5">
        <v>3</v>
      </c>
      <c r="I10" s="6">
        <f t="shared" ref="I10:I18" si="13">H10/589</f>
        <v>5.0933786078098476E-3</v>
      </c>
      <c r="J10" s="5">
        <v>4</v>
      </c>
      <c r="K10" s="8">
        <f t="shared" ref="K10:K35" si="14">J10/596</f>
        <v>6.7114093959731542E-3</v>
      </c>
      <c r="L10" s="6">
        <f t="shared" si="9"/>
        <v>3</v>
      </c>
    </row>
    <row r="11" spans="1:12" x14ac:dyDescent="0.25">
      <c r="A11" s="31" t="s">
        <v>14</v>
      </c>
      <c r="B11" s="5">
        <v>13</v>
      </c>
      <c r="C11" s="6">
        <f t="shared" si="10"/>
        <v>2.9213483146067417E-2</v>
      </c>
      <c r="D11" s="5">
        <v>12</v>
      </c>
      <c r="E11" s="6">
        <f t="shared" si="11"/>
        <v>2.6785714285714284E-2</v>
      </c>
      <c r="F11" s="5">
        <v>23</v>
      </c>
      <c r="G11" s="6">
        <f t="shared" si="12"/>
        <v>4.0069686411149823E-2</v>
      </c>
      <c r="H11" s="5">
        <v>11</v>
      </c>
      <c r="I11" s="6">
        <f t="shared" si="13"/>
        <v>1.8675721561969439E-2</v>
      </c>
      <c r="J11" s="5">
        <v>19</v>
      </c>
      <c r="K11" s="8">
        <f t="shared" si="14"/>
        <v>3.1879194630872486E-2</v>
      </c>
      <c r="L11" s="6">
        <f t="shared" si="9"/>
        <v>0.46153846153846156</v>
      </c>
    </row>
    <row r="12" spans="1:12" x14ac:dyDescent="0.25">
      <c r="A12" s="31" t="s">
        <v>15</v>
      </c>
      <c r="B12" s="5">
        <v>10</v>
      </c>
      <c r="C12" s="6">
        <f t="shared" si="10"/>
        <v>2.247191011235955E-2</v>
      </c>
      <c r="D12" s="5">
        <v>11</v>
      </c>
      <c r="E12" s="6">
        <f t="shared" si="11"/>
        <v>2.4553571428571428E-2</v>
      </c>
      <c r="F12" s="5">
        <v>18</v>
      </c>
      <c r="G12" s="6">
        <f t="shared" si="12"/>
        <v>3.1358885017421602E-2</v>
      </c>
      <c r="H12" s="5">
        <v>10</v>
      </c>
      <c r="I12" s="6">
        <f t="shared" si="13"/>
        <v>1.6977928692699491E-2</v>
      </c>
      <c r="J12" s="5">
        <v>10</v>
      </c>
      <c r="K12" s="8">
        <f t="shared" si="14"/>
        <v>1.6778523489932886E-2</v>
      </c>
      <c r="L12" s="6">
        <f t="shared" si="9"/>
        <v>0</v>
      </c>
    </row>
    <row r="13" spans="1:12" x14ac:dyDescent="0.25">
      <c r="A13" s="31" t="s">
        <v>16</v>
      </c>
      <c r="B13" s="5">
        <v>159</v>
      </c>
      <c r="C13" s="6">
        <f t="shared" si="10"/>
        <v>0.35730337078651686</v>
      </c>
      <c r="D13" s="5">
        <v>183</v>
      </c>
      <c r="E13" s="6">
        <f t="shared" si="11"/>
        <v>0.40848214285714285</v>
      </c>
      <c r="F13" s="5">
        <v>191</v>
      </c>
      <c r="G13" s="6">
        <f t="shared" si="12"/>
        <v>0.3327526132404181</v>
      </c>
      <c r="H13" s="5">
        <v>245</v>
      </c>
      <c r="I13" s="6">
        <f t="shared" si="13"/>
        <v>0.41595925297113751</v>
      </c>
      <c r="J13" s="5">
        <v>238</v>
      </c>
      <c r="K13" s="8">
        <f t="shared" si="14"/>
        <v>0.39932885906040266</v>
      </c>
      <c r="L13" s="6">
        <f t="shared" si="9"/>
        <v>0.49685534591194969</v>
      </c>
    </row>
    <row r="14" spans="1:12" x14ac:dyDescent="0.25">
      <c r="A14" s="31" t="s">
        <v>17</v>
      </c>
      <c r="B14" s="5">
        <v>6</v>
      </c>
      <c r="C14" s="6">
        <f t="shared" si="10"/>
        <v>1.3483146067415731E-2</v>
      </c>
      <c r="D14" s="22" t="s">
        <v>13</v>
      </c>
      <c r="E14" s="29" t="s">
        <v>13</v>
      </c>
      <c r="F14" s="5">
        <v>1</v>
      </c>
      <c r="G14" s="6">
        <f t="shared" si="12"/>
        <v>1.7421602787456446E-3</v>
      </c>
      <c r="H14" s="5">
        <v>1</v>
      </c>
      <c r="I14" s="6">
        <f t="shared" si="13"/>
        <v>1.697792869269949E-3</v>
      </c>
      <c r="J14" s="22" t="s">
        <v>13</v>
      </c>
      <c r="K14" s="22" t="s">
        <v>13</v>
      </c>
      <c r="L14" s="6">
        <v>-1</v>
      </c>
    </row>
    <row r="15" spans="1:12" x14ac:dyDescent="0.25">
      <c r="A15" s="31" t="s">
        <v>18</v>
      </c>
      <c r="B15" s="5">
        <v>195</v>
      </c>
      <c r="C15" s="6">
        <f t="shared" si="10"/>
        <v>0.43820224719101125</v>
      </c>
      <c r="D15" s="5">
        <v>183</v>
      </c>
      <c r="E15" s="6">
        <f t="shared" ref="E15:E18" si="15">D15/448</f>
        <v>0.40848214285714285</v>
      </c>
      <c r="F15" s="5">
        <v>271</v>
      </c>
      <c r="G15" s="6">
        <f t="shared" si="12"/>
        <v>0.47212543554006969</v>
      </c>
      <c r="H15" s="5">
        <v>244</v>
      </c>
      <c r="I15" s="6">
        <f t="shared" si="13"/>
        <v>0.4142614601018676</v>
      </c>
      <c r="J15" s="5">
        <v>257</v>
      </c>
      <c r="K15" s="8">
        <f t="shared" si="14"/>
        <v>0.43120805369127518</v>
      </c>
      <c r="L15" s="6">
        <f t="shared" si="9"/>
        <v>0.31794871794871793</v>
      </c>
    </row>
    <row r="16" spans="1:12" x14ac:dyDescent="0.25">
      <c r="A16" s="31" t="s">
        <v>19</v>
      </c>
      <c r="B16" s="5">
        <v>30</v>
      </c>
      <c r="C16" s="6">
        <f t="shared" si="10"/>
        <v>6.741573033707865E-2</v>
      </c>
      <c r="D16" s="5">
        <v>27</v>
      </c>
      <c r="E16" s="6">
        <f t="shared" si="15"/>
        <v>6.0267857142857144E-2</v>
      </c>
      <c r="F16" s="5">
        <v>41</v>
      </c>
      <c r="G16" s="6">
        <f t="shared" si="12"/>
        <v>7.1428571428571425E-2</v>
      </c>
      <c r="H16" s="5">
        <v>42</v>
      </c>
      <c r="I16" s="6">
        <f t="shared" si="13"/>
        <v>7.1307300509337868E-2</v>
      </c>
      <c r="J16" s="5">
        <v>44</v>
      </c>
      <c r="K16" s="8">
        <f t="shared" si="14"/>
        <v>7.3825503355704702E-2</v>
      </c>
      <c r="L16" s="6">
        <f t="shared" si="9"/>
        <v>0.46666666666666667</v>
      </c>
    </row>
    <row r="17" spans="1:12" x14ac:dyDescent="0.25">
      <c r="A17" s="31" t="s">
        <v>20</v>
      </c>
      <c r="B17" s="5">
        <v>11</v>
      </c>
      <c r="C17" s="6">
        <f t="shared" si="10"/>
        <v>2.4719101123595506E-2</v>
      </c>
      <c r="D17" s="5">
        <v>5</v>
      </c>
      <c r="E17" s="6">
        <f t="shared" si="15"/>
        <v>1.1160714285714286E-2</v>
      </c>
      <c r="F17" s="5">
        <v>5</v>
      </c>
      <c r="G17" s="6">
        <f t="shared" si="12"/>
        <v>8.7108013937282226E-3</v>
      </c>
      <c r="H17" s="5">
        <v>4</v>
      </c>
      <c r="I17" s="6">
        <f t="shared" si="13"/>
        <v>6.7911714770797962E-3</v>
      </c>
      <c r="J17" s="5">
        <v>3</v>
      </c>
      <c r="K17" s="8">
        <f t="shared" si="14"/>
        <v>5.0335570469798654E-3</v>
      </c>
      <c r="L17" s="6">
        <f t="shared" si="9"/>
        <v>-0.72727272727272729</v>
      </c>
    </row>
    <row r="18" spans="1:12" s="10" customFormat="1" x14ac:dyDescent="0.25">
      <c r="A18" s="32" t="s">
        <v>9</v>
      </c>
      <c r="B18" s="7">
        <f t="shared" ref="B18" si="16">SUM(B9:B17)</f>
        <v>445</v>
      </c>
      <c r="C18" s="8">
        <f t="shared" si="10"/>
        <v>1</v>
      </c>
      <c r="D18" s="7">
        <f t="shared" ref="D18" si="17">SUM(D9:D17)</f>
        <v>448</v>
      </c>
      <c r="E18" s="8">
        <f t="shared" si="15"/>
        <v>1</v>
      </c>
      <c r="F18" s="7">
        <f t="shared" ref="F18" si="18">SUM(F9:F17)</f>
        <v>574</v>
      </c>
      <c r="G18" s="8">
        <f t="shared" si="12"/>
        <v>1</v>
      </c>
      <c r="H18" s="7">
        <f t="shared" ref="H18" si="19">SUM(H9:H17)</f>
        <v>589</v>
      </c>
      <c r="I18" s="8">
        <f t="shared" si="13"/>
        <v>1</v>
      </c>
      <c r="J18" s="7">
        <f t="shared" ref="J18" si="20">SUM(J9:J17)</f>
        <v>596</v>
      </c>
      <c r="K18" s="8">
        <f t="shared" si="14"/>
        <v>1</v>
      </c>
      <c r="L18" s="8">
        <f t="shared" si="9"/>
        <v>0.33932584269662919</v>
      </c>
    </row>
    <row r="19" spans="1:12" ht="30" x14ac:dyDescent="0.25">
      <c r="A19" s="30" t="s">
        <v>21</v>
      </c>
      <c r="B19" s="60" t="s">
        <v>1</v>
      </c>
      <c r="C19" s="61"/>
      <c r="D19" s="60" t="s">
        <v>2</v>
      </c>
      <c r="E19" s="61"/>
      <c r="F19" s="60" t="s">
        <v>3</v>
      </c>
      <c r="G19" s="61"/>
      <c r="H19" s="60" t="s">
        <v>4</v>
      </c>
      <c r="I19" s="61"/>
      <c r="J19" s="62" t="s">
        <v>96</v>
      </c>
      <c r="K19" s="62"/>
      <c r="L19" s="4" t="s">
        <v>5</v>
      </c>
    </row>
    <row r="20" spans="1:12" x14ac:dyDescent="0.25">
      <c r="A20" s="31" t="s">
        <v>22</v>
      </c>
      <c r="B20" s="5">
        <v>133</v>
      </c>
      <c r="C20" s="6">
        <f t="shared" ref="C20:C24" si="21">B20/445</f>
        <v>0.29887640449438202</v>
      </c>
      <c r="D20" s="5">
        <v>139</v>
      </c>
      <c r="E20" s="6">
        <f t="shared" ref="E20:E24" si="22">D20/448</f>
        <v>0.31026785714285715</v>
      </c>
      <c r="F20" s="5">
        <v>193</v>
      </c>
      <c r="G20" s="6">
        <f t="shared" ref="G20:G24" si="23">F20/574</f>
        <v>0.33623693379790942</v>
      </c>
      <c r="H20" s="5">
        <v>215</v>
      </c>
      <c r="I20" s="6">
        <f t="shared" ref="I20:I24" si="24">H20/589</f>
        <v>0.36502546689303905</v>
      </c>
      <c r="J20" s="5">
        <v>177</v>
      </c>
      <c r="K20" s="8">
        <f t="shared" si="14"/>
        <v>0.29697986577181207</v>
      </c>
      <c r="L20" s="6">
        <f t="shared" ref="L20:L24" si="25">(J20-B20)/B20</f>
        <v>0.33082706766917291</v>
      </c>
    </row>
    <row r="21" spans="1:12" x14ac:dyDescent="0.25">
      <c r="A21" s="31" t="s">
        <v>23</v>
      </c>
      <c r="B21" s="5">
        <v>198</v>
      </c>
      <c r="C21" s="6">
        <f t="shared" si="21"/>
        <v>0.44494382022471912</v>
      </c>
      <c r="D21" s="5">
        <v>192</v>
      </c>
      <c r="E21" s="6">
        <f t="shared" si="22"/>
        <v>0.42857142857142855</v>
      </c>
      <c r="F21" s="5">
        <v>214</v>
      </c>
      <c r="G21" s="6">
        <f t="shared" si="23"/>
        <v>0.37282229965156793</v>
      </c>
      <c r="H21" s="5">
        <v>220</v>
      </c>
      <c r="I21" s="6">
        <f t="shared" si="24"/>
        <v>0.37351443123938882</v>
      </c>
      <c r="J21" s="5">
        <v>254</v>
      </c>
      <c r="K21" s="8">
        <f t="shared" si="14"/>
        <v>0.4261744966442953</v>
      </c>
      <c r="L21" s="6">
        <f t="shared" si="25"/>
        <v>0.28282828282828282</v>
      </c>
    </row>
    <row r="22" spans="1:12" x14ac:dyDescent="0.25">
      <c r="A22" s="31" t="s">
        <v>24</v>
      </c>
      <c r="B22" s="5">
        <v>65</v>
      </c>
      <c r="C22" s="6">
        <f t="shared" si="21"/>
        <v>0.14606741573033707</v>
      </c>
      <c r="D22" s="5">
        <v>80</v>
      </c>
      <c r="E22" s="6">
        <f t="shared" si="22"/>
        <v>0.17857142857142858</v>
      </c>
      <c r="F22" s="5">
        <v>104</v>
      </c>
      <c r="G22" s="6">
        <f t="shared" si="23"/>
        <v>0.18118466898954705</v>
      </c>
      <c r="H22" s="5">
        <v>108</v>
      </c>
      <c r="I22" s="6">
        <f t="shared" si="24"/>
        <v>0.18336162988115451</v>
      </c>
      <c r="J22" s="5">
        <v>112</v>
      </c>
      <c r="K22" s="8">
        <f t="shared" si="14"/>
        <v>0.18791946308724833</v>
      </c>
      <c r="L22" s="6">
        <f t="shared" si="25"/>
        <v>0.72307692307692306</v>
      </c>
    </row>
    <row r="23" spans="1:12" x14ac:dyDescent="0.25">
      <c r="A23" s="31" t="s">
        <v>25</v>
      </c>
      <c r="B23" s="5">
        <v>49</v>
      </c>
      <c r="C23" s="6">
        <f t="shared" si="21"/>
        <v>0.1101123595505618</v>
      </c>
      <c r="D23" s="5">
        <v>37</v>
      </c>
      <c r="E23" s="6">
        <f t="shared" si="22"/>
        <v>8.2589285714285712E-2</v>
      </c>
      <c r="F23" s="5">
        <v>63</v>
      </c>
      <c r="G23" s="6">
        <f t="shared" si="23"/>
        <v>0.10975609756097561</v>
      </c>
      <c r="H23" s="5">
        <v>46</v>
      </c>
      <c r="I23" s="6">
        <f t="shared" si="24"/>
        <v>7.8098471986417659E-2</v>
      </c>
      <c r="J23" s="5">
        <v>53</v>
      </c>
      <c r="K23" s="8">
        <f t="shared" si="14"/>
        <v>8.8926174496644292E-2</v>
      </c>
      <c r="L23" s="6">
        <f t="shared" si="25"/>
        <v>8.1632653061224483E-2</v>
      </c>
    </row>
    <row r="24" spans="1:12" s="10" customFormat="1" x14ac:dyDescent="0.25">
      <c r="A24" s="32" t="s">
        <v>9</v>
      </c>
      <c r="B24" s="7">
        <f t="shared" ref="B24" si="26">SUM(B20:B23)</f>
        <v>445</v>
      </c>
      <c r="C24" s="8">
        <f t="shared" si="21"/>
        <v>1</v>
      </c>
      <c r="D24" s="7">
        <f t="shared" ref="D24" si="27">SUM(D20:D23)</f>
        <v>448</v>
      </c>
      <c r="E24" s="8">
        <f t="shared" si="22"/>
        <v>1</v>
      </c>
      <c r="F24" s="7">
        <f t="shared" ref="F24" si="28">SUM(F20:F23)</f>
        <v>574</v>
      </c>
      <c r="G24" s="8">
        <f t="shared" si="23"/>
        <v>1</v>
      </c>
      <c r="H24" s="7">
        <f t="shared" ref="H24" si="29">SUM(H20:H23)</f>
        <v>589</v>
      </c>
      <c r="I24" s="8">
        <f t="shared" si="24"/>
        <v>1</v>
      </c>
      <c r="J24" s="7">
        <f t="shared" ref="J24" si="30">SUM(J20:J23)</f>
        <v>596</v>
      </c>
      <c r="K24" s="8">
        <f t="shared" si="14"/>
        <v>1</v>
      </c>
      <c r="L24" s="8">
        <f t="shared" si="25"/>
        <v>0.33932584269662919</v>
      </c>
    </row>
    <row r="25" spans="1:12" ht="30" x14ac:dyDescent="0.25">
      <c r="A25" s="33" t="s">
        <v>26</v>
      </c>
      <c r="B25" s="60" t="s">
        <v>1</v>
      </c>
      <c r="C25" s="61"/>
      <c r="D25" s="60" t="s">
        <v>2</v>
      </c>
      <c r="E25" s="61"/>
      <c r="F25" s="60" t="s">
        <v>3</v>
      </c>
      <c r="G25" s="61"/>
      <c r="H25" s="60" t="s">
        <v>4</v>
      </c>
      <c r="I25" s="61"/>
      <c r="J25" s="62" t="s">
        <v>96</v>
      </c>
      <c r="K25" s="62"/>
      <c r="L25" s="4" t="s">
        <v>5</v>
      </c>
    </row>
    <row r="26" spans="1:12" x14ac:dyDescent="0.25">
      <c r="A26" s="31" t="s">
        <v>27</v>
      </c>
      <c r="B26" s="5">
        <v>223</v>
      </c>
      <c r="C26" s="6">
        <f t="shared" ref="C26:C31" si="31">B26/445</f>
        <v>0.50112359550561802</v>
      </c>
      <c r="D26" s="5">
        <v>235</v>
      </c>
      <c r="E26" s="6">
        <f t="shared" ref="E26:E31" si="32">D26/448</f>
        <v>0.5245535714285714</v>
      </c>
      <c r="F26" s="5">
        <v>309</v>
      </c>
      <c r="G26" s="6">
        <f t="shared" ref="G26:G31" si="33">F26/574</f>
        <v>0.5383275261324042</v>
      </c>
      <c r="H26" s="5">
        <v>338</v>
      </c>
      <c r="I26" s="6">
        <f t="shared" ref="I26:I31" si="34">H26/589</f>
        <v>0.57385398981324276</v>
      </c>
      <c r="J26" s="5">
        <v>359</v>
      </c>
      <c r="K26" s="8">
        <f t="shared" si="14"/>
        <v>0.6023489932885906</v>
      </c>
      <c r="L26" s="6">
        <f t="shared" ref="L26:L31" si="35">(J26-B26)/B26</f>
        <v>0.60986547085201792</v>
      </c>
    </row>
    <row r="27" spans="1:12" x14ac:dyDescent="0.25">
      <c r="A27" s="31" t="s">
        <v>28</v>
      </c>
      <c r="B27" s="5">
        <v>75</v>
      </c>
      <c r="C27" s="6">
        <f t="shared" si="31"/>
        <v>0.16853932584269662</v>
      </c>
      <c r="D27" s="5">
        <v>78</v>
      </c>
      <c r="E27" s="6">
        <f t="shared" si="32"/>
        <v>0.17410714285714285</v>
      </c>
      <c r="F27" s="5">
        <v>125</v>
      </c>
      <c r="G27" s="6">
        <f t="shared" si="33"/>
        <v>0.21777003484320556</v>
      </c>
      <c r="H27" s="5">
        <v>96</v>
      </c>
      <c r="I27" s="6">
        <f t="shared" si="34"/>
        <v>0.16298811544991512</v>
      </c>
      <c r="J27" s="5">
        <v>107</v>
      </c>
      <c r="K27" s="8">
        <f t="shared" si="14"/>
        <v>0.17953020134228187</v>
      </c>
      <c r="L27" s="6">
        <f t="shared" si="35"/>
        <v>0.42666666666666669</v>
      </c>
    </row>
    <row r="28" spans="1:12" x14ac:dyDescent="0.25">
      <c r="A28" s="31" t="s">
        <v>29</v>
      </c>
      <c r="B28" s="5">
        <v>52</v>
      </c>
      <c r="C28" s="6">
        <f t="shared" si="31"/>
        <v>0.11685393258426967</v>
      </c>
      <c r="D28" s="5">
        <v>51</v>
      </c>
      <c r="E28" s="6">
        <f t="shared" si="32"/>
        <v>0.11383928571428571</v>
      </c>
      <c r="F28" s="5">
        <v>60</v>
      </c>
      <c r="G28" s="6">
        <f t="shared" si="33"/>
        <v>0.10452961672473868</v>
      </c>
      <c r="H28" s="5">
        <v>64</v>
      </c>
      <c r="I28" s="6">
        <f t="shared" si="34"/>
        <v>0.10865874363327674</v>
      </c>
      <c r="J28" s="5">
        <v>76</v>
      </c>
      <c r="K28" s="8">
        <f t="shared" si="14"/>
        <v>0.12751677852348994</v>
      </c>
      <c r="L28" s="6">
        <f t="shared" si="35"/>
        <v>0.46153846153846156</v>
      </c>
    </row>
    <row r="29" spans="1:12" x14ac:dyDescent="0.25">
      <c r="A29" s="31" t="s">
        <v>30</v>
      </c>
      <c r="B29" s="5">
        <v>10</v>
      </c>
      <c r="C29" s="6">
        <f t="shared" si="31"/>
        <v>2.247191011235955E-2</v>
      </c>
      <c r="D29" s="5">
        <v>9</v>
      </c>
      <c r="E29" s="6">
        <f t="shared" si="32"/>
        <v>2.0089285714285716E-2</v>
      </c>
      <c r="F29" s="5">
        <v>5</v>
      </c>
      <c r="G29" s="6">
        <f t="shared" si="33"/>
        <v>8.7108013937282226E-3</v>
      </c>
      <c r="H29" s="5">
        <v>8</v>
      </c>
      <c r="I29" s="6">
        <f t="shared" si="34"/>
        <v>1.3582342954159592E-2</v>
      </c>
      <c r="J29" s="5">
        <v>3</v>
      </c>
      <c r="K29" s="8">
        <f t="shared" si="14"/>
        <v>5.0335570469798654E-3</v>
      </c>
      <c r="L29" s="6">
        <f t="shared" si="35"/>
        <v>-0.7</v>
      </c>
    </row>
    <row r="30" spans="1:12" x14ac:dyDescent="0.25">
      <c r="A30" s="31" t="s">
        <v>31</v>
      </c>
      <c r="B30" s="5">
        <v>85</v>
      </c>
      <c r="C30" s="6">
        <f t="shared" si="31"/>
        <v>0.19101123595505617</v>
      </c>
      <c r="D30" s="5">
        <v>75</v>
      </c>
      <c r="E30" s="6">
        <f t="shared" si="32"/>
        <v>0.16741071428571427</v>
      </c>
      <c r="F30" s="5">
        <v>75</v>
      </c>
      <c r="G30" s="6">
        <f t="shared" si="33"/>
        <v>0.13066202090592335</v>
      </c>
      <c r="H30" s="5">
        <v>83</v>
      </c>
      <c r="I30" s="6">
        <f t="shared" si="34"/>
        <v>0.14091680814940577</v>
      </c>
      <c r="J30" s="5">
        <v>51</v>
      </c>
      <c r="K30" s="8">
        <f t="shared" si="14"/>
        <v>8.557046979865772E-2</v>
      </c>
      <c r="L30" s="6">
        <f t="shared" si="35"/>
        <v>-0.4</v>
      </c>
    </row>
    <row r="31" spans="1:12" s="10" customFormat="1" x14ac:dyDescent="0.25">
      <c r="A31" s="32" t="s">
        <v>9</v>
      </c>
      <c r="B31" s="7">
        <f t="shared" ref="B31" si="36">SUM(B26:B30)</f>
        <v>445</v>
      </c>
      <c r="C31" s="8">
        <f t="shared" si="31"/>
        <v>1</v>
      </c>
      <c r="D31" s="7">
        <f t="shared" ref="D31" si="37">SUM(D26:D30)</f>
        <v>448</v>
      </c>
      <c r="E31" s="8">
        <f t="shared" si="32"/>
        <v>1</v>
      </c>
      <c r="F31" s="7">
        <f t="shared" ref="F31" si="38">SUM(F26:F30)</f>
        <v>574</v>
      </c>
      <c r="G31" s="8">
        <f t="shared" si="33"/>
        <v>1</v>
      </c>
      <c r="H31" s="7">
        <f t="shared" ref="H31" si="39">SUM(H26:H30)</f>
        <v>589</v>
      </c>
      <c r="I31" s="8">
        <f t="shared" si="34"/>
        <v>1</v>
      </c>
      <c r="J31" s="7">
        <f t="shared" ref="J31" si="40">SUM(J26:J30)</f>
        <v>596</v>
      </c>
      <c r="K31" s="8">
        <f t="shared" si="14"/>
        <v>1</v>
      </c>
      <c r="L31" s="8">
        <f t="shared" si="35"/>
        <v>0.33932584269662919</v>
      </c>
    </row>
    <row r="32" spans="1:12" ht="30" x14ac:dyDescent="0.25">
      <c r="A32" s="30" t="s">
        <v>32</v>
      </c>
      <c r="B32" s="60" t="s">
        <v>1</v>
      </c>
      <c r="C32" s="61"/>
      <c r="D32" s="60" t="s">
        <v>2</v>
      </c>
      <c r="E32" s="61"/>
      <c r="F32" s="60" t="s">
        <v>3</v>
      </c>
      <c r="G32" s="61"/>
      <c r="H32" s="60" t="s">
        <v>4</v>
      </c>
      <c r="I32" s="61"/>
      <c r="J32" s="62" t="s">
        <v>96</v>
      </c>
      <c r="K32" s="62"/>
      <c r="L32" s="4" t="s">
        <v>5</v>
      </c>
    </row>
    <row r="33" spans="1:12" ht="30" x14ac:dyDescent="0.25">
      <c r="A33" s="34" t="s">
        <v>95</v>
      </c>
      <c r="B33" s="5">
        <v>289</v>
      </c>
      <c r="C33" s="6">
        <f t="shared" ref="C33:C35" si="41">B33/445</f>
        <v>0.64943820224719107</v>
      </c>
      <c r="D33" s="5">
        <v>279</v>
      </c>
      <c r="E33" s="6">
        <f t="shared" ref="E33:E35" si="42">D33/448</f>
        <v>0.6227678571428571</v>
      </c>
      <c r="F33" s="5">
        <v>351</v>
      </c>
      <c r="G33" s="6">
        <f t="shared" ref="G33:G35" si="43">F33/574</f>
        <v>0.61149825783972123</v>
      </c>
      <c r="H33" s="5">
        <v>366</v>
      </c>
      <c r="I33" s="6">
        <f t="shared" ref="I33:I35" si="44">H33/589</f>
        <v>0.62139219015280134</v>
      </c>
      <c r="J33" s="5">
        <v>376</v>
      </c>
      <c r="K33" s="8">
        <f t="shared" si="14"/>
        <v>0.63087248322147649</v>
      </c>
      <c r="L33" s="6">
        <f t="shared" ref="L33:L35" si="45">(J33-B33)/B33</f>
        <v>0.30103806228373703</v>
      </c>
    </row>
    <row r="34" spans="1:12" x14ac:dyDescent="0.25">
      <c r="A34" s="31" t="s">
        <v>33</v>
      </c>
      <c r="B34" s="5">
        <v>156</v>
      </c>
      <c r="C34" s="6">
        <f t="shared" si="41"/>
        <v>0.35056179775280899</v>
      </c>
      <c r="D34" s="5">
        <v>169</v>
      </c>
      <c r="E34" s="6">
        <f t="shared" si="42"/>
        <v>0.37723214285714285</v>
      </c>
      <c r="F34" s="5">
        <v>223</v>
      </c>
      <c r="G34" s="6">
        <f t="shared" si="43"/>
        <v>0.38850174216027872</v>
      </c>
      <c r="H34" s="5">
        <v>223</v>
      </c>
      <c r="I34" s="6">
        <f t="shared" si="44"/>
        <v>0.37860780984719866</v>
      </c>
      <c r="J34" s="5">
        <v>220</v>
      </c>
      <c r="K34" s="8">
        <f t="shared" si="14"/>
        <v>0.36912751677852351</v>
      </c>
      <c r="L34" s="6">
        <f t="shared" si="45"/>
        <v>0.41025641025641024</v>
      </c>
    </row>
    <row r="35" spans="1:12" s="10" customFormat="1" x14ac:dyDescent="0.25">
      <c r="A35" s="32" t="s">
        <v>9</v>
      </c>
      <c r="B35" s="7">
        <f t="shared" ref="B35" si="46">SUM(B33:B34)</f>
        <v>445</v>
      </c>
      <c r="C35" s="8">
        <f t="shared" si="41"/>
        <v>1</v>
      </c>
      <c r="D35" s="7">
        <f t="shared" ref="D35" si="47">SUM(D33:D34)</f>
        <v>448</v>
      </c>
      <c r="E35" s="8">
        <f t="shared" si="42"/>
        <v>1</v>
      </c>
      <c r="F35" s="7">
        <f t="shared" ref="F35" si="48">SUM(F33:F34)</f>
        <v>574</v>
      </c>
      <c r="G35" s="8">
        <f t="shared" si="43"/>
        <v>1</v>
      </c>
      <c r="H35" s="7">
        <f t="shared" ref="H35" si="49">SUM(H33:H34)</f>
        <v>589</v>
      </c>
      <c r="I35" s="8">
        <f t="shared" si="44"/>
        <v>1</v>
      </c>
      <c r="J35" s="7">
        <f t="shared" ref="J35" si="50">SUM(J33:J34)</f>
        <v>596</v>
      </c>
      <c r="K35" s="8">
        <f t="shared" si="14"/>
        <v>1</v>
      </c>
      <c r="L35" s="8">
        <f t="shared" si="45"/>
        <v>0.33932584269662919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7"/>
  <sheetViews>
    <sheetView zoomScaleNormal="100" workbookViewId="0">
      <selection activeCell="M20" sqref="M20"/>
    </sheetView>
  </sheetViews>
  <sheetFormatPr defaultRowHeight="15" x14ac:dyDescent="0.25"/>
  <cols>
    <col min="1" max="1" width="38.140625" style="35" customWidth="1"/>
    <col min="2" max="2" width="18.5703125" style="9" customWidth="1"/>
    <col min="3" max="4" width="13.140625" style="9" customWidth="1"/>
    <col min="5" max="5" width="13.140625" style="18" customWidth="1"/>
    <col min="6" max="6" width="13.140625" style="9" customWidth="1"/>
    <col min="7" max="7" width="13.140625" style="18" customWidth="1"/>
    <col min="8" max="8" width="13.140625" style="19" customWidth="1"/>
  </cols>
  <sheetData>
    <row r="1" spans="1:8" x14ac:dyDescent="0.25">
      <c r="A1" s="63" t="s">
        <v>39</v>
      </c>
      <c r="B1" s="63"/>
      <c r="C1" s="63"/>
      <c r="D1" s="63"/>
      <c r="E1" s="63"/>
      <c r="F1" s="63"/>
      <c r="G1" s="63"/>
      <c r="H1" s="63"/>
    </row>
    <row r="2" spans="1:8" x14ac:dyDescent="0.25">
      <c r="A2" s="67"/>
      <c r="B2" s="67"/>
      <c r="C2" s="67"/>
      <c r="D2" s="67"/>
      <c r="E2" s="67"/>
      <c r="F2" s="67"/>
      <c r="G2" s="67"/>
      <c r="H2" s="67"/>
    </row>
    <row r="3" spans="1:8" ht="30" x14ac:dyDescent="0.25">
      <c r="A3" s="36" t="s">
        <v>35</v>
      </c>
      <c r="B3" s="2" t="s">
        <v>36</v>
      </c>
      <c r="C3" s="12" t="s">
        <v>87</v>
      </c>
      <c r="D3" s="12" t="s">
        <v>88</v>
      </c>
      <c r="E3" s="13" t="s">
        <v>89</v>
      </c>
      <c r="F3" s="12" t="s">
        <v>90</v>
      </c>
      <c r="G3" s="13" t="s">
        <v>37</v>
      </c>
      <c r="H3" s="14" t="s">
        <v>91</v>
      </c>
    </row>
    <row r="4" spans="1:8" x14ac:dyDescent="0.25">
      <c r="A4" s="68" t="s">
        <v>40</v>
      </c>
      <c r="B4" s="3" t="s">
        <v>1</v>
      </c>
      <c r="C4" s="5">
        <v>486</v>
      </c>
      <c r="D4" s="5">
        <v>432</v>
      </c>
      <c r="E4" s="15">
        <v>0.88888888888888884</v>
      </c>
      <c r="F4" s="5">
        <v>383</v>
      </c>
      <c r="G4" s="15">
        <v>0.7880658436213992</v>
      </c>
      <c r="H4" s="17" t="s">
        <v>13</v>
      </c>
    </row>
    <row r="5" spans="1:8" x14ac:dyDescent="0.25">
      <c r="A5" s="69"/>
      <c r="B5" s="3" t="s">
        <v>2</v>
      </c>
      <c r="C5" s="5">
        <v>484</v>
      </c>
      <c r="D5" s="5">
        <v>432</v>
      </c>
      <c r="E5" s="15">
        <v>0.8925619834710744</v>
      </c>
      <c r="F5" s="5">
        <v>397</v>
      </c>
      <c r="G5" s="15">
        <v>0.82024793388429751</v>
      </c>
      <c r="H5" s="17" t="s">
        <v>13</v>
      </c>
    </row>
    <row r="6" spans="1:8" x14ac:dyDescent="0.25">
      <c r="A6" s="69"/>
      <c r="B6" s="3" t="s">
        <v>3</v>
      </c>
      <c r="C6" s="5">
        <v>626</v>
      </c>
      <c r="D6" s="5">
        <v>578</v>
      </c>
      <c r="E6" s="15">
        <v>0.92332268370607029</v>
      </c>
      <c r="F6" s="5">
        <v>512</v>
      </c>
      <c r="G6" s="15">
        <v>0.8178913738019169</v>
      </c>
      <c r="H6" s="17" t="s">
        <v>13</v>
      </c>
    </row>
    <row r="7" spans="1:8" x14ac:dyDescent="0.25">
      <c r="A7" s="69"/>
      <c r="B7" s="3" t="s">
        <v>4</v>
      </c>
      <c r="C7" s="5">
        <v>605</v>
      </c>
      <c r="D7" s="5">
        <v>555</v>
      </c>
      <c r="E7" s="15">
        <v>0.9173553719008265</v>
      </c>
      <c r="F7" s="5">
        <v>487</v>
      </c>
      <c r="G7" s="15">
        <v>0.80495867768595042</v>
      </c>
      <c r="H7" s="17" t="s">
        <v>13</v>
      </c>
    </row>
    <row r="8" spans="1:8" x14ac:dyDescent="0.25">
      <c r="A8" s="70"/>
      <c r="B8" s="3" t="s">
        <v>96</v>
      </c>
      <c r="C8" s="5">
        <v>651</v>
      </c>
      <c r="D8" s="5">
        <v>573</v>
      </c>
      <c r="E8" s="15">
        <v>0.88018433179723499</v>
      </c>
      <c r="F8" s="5">
        <v>511</v>
      </c>
      <c r="G8" s="15">
        <v>0.78494623655913975</v>
      </c>
      <c r="H8" s="17" t="s">
        <v>13</v>
      </c>
    </row>
    <row r="10" spans="1:8" ht="30" x14ac:dyDescent="0.25">
      <c r="A10" s="30" t="s">
        <v>38</v>
      </c>
      <c r="B10" s="2" t="s">
        <v>36</v>
      </c>
      <c r="C10" s="12" t="s">
        <v>87</v>
      </c>
      <c r="D10" s="12" t="s">
        <v>88</v>
      </c>
      <c r="E10" s="13" t="s">
        <v>89</v>
      </c>
      <c r="F10" s="12" t="s">
        <v>90</v>
      </c>
      <c r="G10" s="13" t="s">
        <v>37</v>
      </c>
      <c r="H10" s="14" t="s">
        <v>91</v>
      </c>
    </row>
    <row r="11" spans="1:8" x14ac:dyDescent="0.25">
      <c r="A11" s="66" t="s">
        <v>41</v>
      </c>
      <c r="B11" s="3" t="s">
        <v>1</v>
      </c>
      <c r="C11" s="5">
        <v>193</v>
      </c>
      <c r="D11" s="5">
        <v>176</v>
      </c>
      <c r="E11" s="16">
        <v>0.91191709844559588</v>
      </c>
      <c r="F11" s="5">
        <v>157</v>
      </c>
      <c r="G11" s="16">
        <v>0.81347150259067358</v>
      </c>
      <c r="H11" s="17">
        <v>2.8636363636363642</v>
      </c>
    </row>
    <row r="12" spans="1:8" x14ac:dyDescent="0.25">
      <c r="A12" s="66"/>
      <c r="B12" s="3" t="s">
        <v>2</v>
      </c>
      <c r="C12" s="5">
        <v>217</v>
      </c>
      <c r="D12" s="5">
        <v>192</v>
      </c>
      <c r="E12" s="16">
        <v>0.88479262672811065</v>
      </c>
      <c r="F12" s="5">
        <v>178</v>
      </c>
      <c r="G12" s="16">
        <v>0.82027649769585254</v>
      </c>
      <c r="H12" s="17">
        <v>3.1365079365079365</v>
      </c>
    </row>
    <row r="13" spans="1:8" x14ac:dyDescent="0.25">
      <c r="A13" s="66"/>
      <c r="B13" s="3" t="s">
        <v>3</v>
      </c>
      <c r="C13" s="5">
        <v>318</v>
      </c>
      <c r="D13" s="5">
        <v>295</v>
      </c>
      <c r="E13" s="16">
        <v>0.92767295597484278</v>
      </c>
      <c r="F13" s="5">
        <v>261</v>
      </c>
      <c r="G13" s="16">
        <v>0.82075471698113212</v>
      </c>
      <c r="H13" s="17">
        <v>3.0522033898305088</v>
      </c>
    </row>
    <row r="14" spans="1:8" x14ac:dyDescent="0.25">
      <c r="A14" s="66"/>
      <c r="B14" s="3" t="s">
        <v>4</v>
      </c>
      <c r="C14" s="5">
        <v>332</v>
      </c>
      <c r="D14" s="5">
        <v>305</v>
      </c>
      <c r="E14" s="16">
        <v>0.91867469879518071</v>
      </c>
      <c r="F14" s="5">
        <v>257</v>
      </c>
      <c r="G14" s="16">
        <v>0.77409638554216864</v>
      </c>
      <c r="H14" s="17">
        <v>2.8759868421052635</v>
      </c>
    </row>
    <row r="15" spans="1:8" x14ac:dyDescent="0.25">
      <c r="A15" s="66"/>
      <c r="B15" s="3" t="s">
        <v>96</v>
      </c>
      <c r="C15" s="5">
        <v>342</v>
      </c>
      <c r="D15" s="5">
        <v>297</v>
      </c>
      <c r="E15" s="16">
        <v>0.86842105263157898</v>
      </c>
      <c r="F15" s="5">
        <v>253</v>
      </c>
      <c r="G15" s="16">
        <v>0.73976608187134507</v>
      </c>
      <c r="H15" s="17">
        <v>2.8837837837837843</v>
      </c>
    </row>
    <row r="16" spans="1:8" ht="30" x14ac:dyDescent="0.25">
      <c r="A16" s="37"/>
      <c r="B16" s="2" t="s">
        <v>36</v>
      </c>
      <c r="C16" s="12" t="s">
        <v>87</v>
      </c>
      <c r="D16" s="12" t="s">
        <v>88</v>
      </c>
      <c r="E16" s="13" t="s">
        <v>89</v>
      </c>
      <c r="F16" s="12" t="s">
        <v>90</v>
      </c>
      <c r="G16" s="13" t="s">
        <v>37</v>
      </c>
      <c r="H16" s="14" t="s">
        <v>91</v>
      </c>
    </row>
    <row r="17" spans="1:8" x14ac:dyDescent="0.25">
      <c r="A17" s="66" t="s">
        <v>42</v>
      </c>
      <c r="B17" s="3" t="s">
        <v>1</v>
      </c>
      <c r="C17" s="5">
        <v>63</v>
      </c>
      <c r="D17" s="5">
        <v>52</v>
      </c>
      <c r="E17" s="16">
        <v>0.82539682539682535</v>
      </c>
      <c r="F17" s="5">
        <v>49</v>
      </c>
      <c r="G17" s="16">
        <v>0.77777777777777779</v>
      </c>
      <c r="H17" s="17">
        <v>3.3192307692307694</v>
      </c>
    </row>
    <row r="18" spans="1:8" x14ac:dyDescent="0.25">
      <c r="A18" s="66"/>
      <c r="B18" s="3" t="s">
        <v>2</v>
      </c>
      <c r="C18" s="5">
        <v>65</v>
      </c>
      <c r="D18" s="5">
        <v>61</v>
      </c>
      <c r="E18" s="16">
        <v>0.93846153846153846</v>
      </c>
      <c r="F18" s="5">
        <v>55</v>
      </c>
      <c r="G18" s="16">
        <v>0.84615384615384615</v>
      </c>
      <c r="H18" s="17">
        <v>3.1065573770491803</v>
      </c>
    </row>
    <row r="19" spans="1:8" x14ac:dyDescent="0.25">
      <c r="A19" s="66"/>
      <c r="B19" s="3" t="s">
        <v>3</v>
      </c>
      <c r="C19" s="5">
        <v>40</v>
      </c>
      <c r="D19" s="5">
        <v>38</v>
      </c>
      <c r="E19" s="16">
        <v>0.95</v>
      </c>
      <c r="F19" s="5">
        <v>36</v>
      </c>
      <c r="G19" s="16">
        <v>0.9</v>
      </c>
      <c r="H19" s="17">
        <v>3.4894736842105263</v>
      </c>
    </row>
    <row r="20" spans="1:8" x14ac:dyDescent="0.25">
      <c r="A20" s="66"/>
      <c r="B20" s="3" t="s">
        <v>4</v>
      </c>
      <c r="C20" s="5">
        <v>37</v>
      </c>
      <c r="D20" s="5">
        <v>31</v>
      </c>
      <c r="E20" s="16">
        <v>0.83783783783783783</v>
      </c>
      <c r="F20" s="5">
        <v>28</v>
      </c>
      <c r="G20" s="16">
        <v>0.7567567567567568</v>
      </c>
      <c r="H20" s="17">
        <v>3.2483870967741937</v>
      </c>
    </row>
    <row r="21" spans="1:8" x14ac:dyDescent="0.25">
      <c r="A21" s="66"/>
      <c r="B21" s="3" t="s">
        <v>96</v>
      </c>
      <c r="C21" s="5">
        <v>47</v>
      </c>
      <c r="D21" s="5">
        <v>42</v>
      </c>
      <c r="E21" s="16">
        <v>0.8936170212765957</v>
      </c>
      <c r="F21" s="5">
        <v>41</v>
      </c>
      <c r="G21" s="16">
        <v>0.87234042553191493</v>
      </c>
      <c r="H21" s="17">
        <v>3.4119047619047622</v>
      </c>
    </row>
    <row r="22" spans="1:8" ht="30" x14ac:dyDescent="0.25">
      <c r="A22" s="37"/>
      <c r="B22" s="2" t="s">
        <v>36</v>
      </c>
      <c r="C22" s="12" t="s">
        <v>87</v>
      </c>
      <c r="D22" s="12" t="s">
        <v>88</v>
      </c>
      <c r="E22" s="13" t="s">
        <v>89</v>
      </c>
      <c r="F22" s="12" t="s">
        <v>90</v>
      </c>
      <c r="G22" s="13" t="s">
        <v>37</v>
      </c>
      <c r="H22" s="14" t="s">
        <v>91</v>
      </c>
    </row>
    <row r="23" spans="1:8" x14ac:dyDescent="0.25">
      <c r="A23" s="66" t="s">
        <v>43</v>
      </c>
      <c r="B23" s="3" t="s">
        <v>1</v>
      </c>
      <c r="C23" s="5">
        <v>20</v>
      </c>
      <c r="D23" s="5">
        <v>17</v>
      </c>
      <c r="E23" s="16">
        <v>0.85</v>
      </c>
      <c r="F23" s="5">
        <v>15</v>
      </c>
      <c r="G23" s="16">
        <v>0.75</v>
      </c>
      <c r="H23" s="17">
        <v>3.1176470588235294</v>
      </c>
    </row>
    <row r="24" spans="1:8" x14ac:dyDescent="0.25">
      <c r="A24" s="66"/>
      <c r="B24" s="3" t="s">
        <v>2</v>
      </c>
      <c r="C24" s="5">
        <v>18</v>
      </c>
      <c r="D24" s="5">
        <v>15</v>
      </c>
      <c r="E24" s="16">
        <v>0.83333333333333337</v>
      </c>
      <c r="F24" s="5">
        <v>13</v>
      </c>
      <c r="G24" s="16">
        <v>0.72222222222222221</v>
      </c>
      <c r="H24" s="17">
        <v>3.06</v>
      </c>
    </row>
    <row r="25" spans="1:8" x14ac:dyDescent="0.25">
      <c r="A25" s="66"/>
      <c r="B25" s="3" t="s">
        <v>3</v>
      </c>
      <c r="C25" s="3">
        <v>17</v>
      </c>
      <c r="D25" s="3">
        <v>15</v>
      </c>
      <c r="E25" s="16">
        <v>0.88235294117647056</v>
      </c>
      <c r="F25" s="3">
        <v>13</v>
      </c>
      <c r="G25" s="16">
        <v>0.76470588235294112</v>
      </c>
      <c r="H25" s="17">
        <v>3.1133333333333333</v>
      </c>
    </row>
    <row r="26" spans="1:8" x14ac:dyDescent="0.25">
      <c r="A26" s="66"/>
      <c r="B26" s="3" t="s">
        <v>4</v>
      </c>
      <c r="C26" s="5">
        <v>11</v>
      </c>
      <c r="D26" s="5">
        <v>11</v>
      </c>
      <c r="E26" s="16">
        <v>1</v>
      </c>
      <c r="F26" s="5">
        <v>11</v>
      </c>
      <c r="G26" s="16">
        <v>1</v>
      </c>
      <c r="H26" s="17">
        <v>3.8181818181818183</v>
      </c>
    </row>
    <row r="27" spans="1:8" x14ac:dyDescent="0.25">
      <c r="A27" s="66"/>
      <c r="B27" s="3" t="s">
        <v>96</v>
      </c>
      <c r="C27" s="5">
        <v>17</v>
      </c>
      <c r="D27" s="5">
        <v>17</v>
      </c>
      <c r="E27" s="16">
        <v>1</v>
      </c>
      <c r="F27" s="5">
        <v>17</v>
      </c>
      <c r="G27" s="16">
        <v>1</v>
      </c>
      <c r="H27" s="17">
        <v>3.7117647058823526</v>
      </c>
    </row>
    <row r="28" spans="1:8" ht="30" x14ac:dyDescent="0.25">
      <c r="A28" s="37"/>
      <c r="B28" s="2" t="s">
        <v>36</v>
      </c>
      <c r="C28" s="12" t="s">
        <v>87</v>
      </c>
      <c r="D28" s="12" t="s">
        <v>88</v>
      </c>
      <c r="E28" s="13" t="s">
        <v>89</v>
      </c>
      <c r="F28" s="12" t="s">
        <v>90</v>
      </c>
      <c r="G28" s="13" t="s">
        <v>37</v>
      </c>
      <c r="H28" s="14" t="s">
        <v>91</v>
      </c>
    </row>
    <row r="29" spans="1:8" x14ac:dyDescent="0.25">
      <c r="A29" s="66" t="s">
        <v>44</v>
      </c>
      <c r="B29" s="3" t="s">
        <v>1</v>
      </c>
      <c r="C29" s="5">
        <v>70</v>
      </c>
      <c r="D29" s="5">
        <v>65</v>
      </c>
      <c r="E29" s="16">
        <v>0.9285714285714286</v>
      </c>
      <c r="F29" s="5">
        <v>58</v>
      </c>
      <c r="G29" s="16">
        <v>0.82857142857142863</v>
      </c>
      <c r="H29" s="17">
        <v>2.9476923076923076</v>
      </c>
    </row>
    <row r="30" spans="1:8" x14ac:dyDescent="0.25">
      <c r="A30" s="66"/>
      <c r="B30" s="3" t="s">
        <v>2</v>
      </c>
      <c r="C30" s="5">
        <v>69</v>
      </c>
      <c r="D30" s="5">
        <v>62.999999999999993</v>
      </c>
      <c r="E30" s="16">
        <v>0.91304347826086951</v>
      </c>
      <c r="F30" s="5">
        <v>59</v>
      </c>
      <c r="G30" s="16">
        <v>0.85507246376811596</v>
      </c>
      <c r="H30" s="17">
        <v>3.1523809523809523</v>
      </c>
    </row>
    <row r="31" spans="1:8" x14ac:dyDescent="0.25">
      <c r="A31" s="66"/>
      <c r="B31" s="3" t="s">
        <v>3</v>
      </c>
      <c r="C31" s="5">
        <v>62</v>
      </c>
      <c r="D31" s="5">
        <v>58</v>
      </c>
      <c r="E31" s="16">
        <v>0.93548387096774188</v>
      </c>
      <c r="F31" s="5">
        <v>53</v>
      </c>
      <c r="G31" s="16">
        <v>0.85483870967741937</v>
      </c>
      <c r="H31" s="17">
        <v>3.1879310344827587</v>
      </c>
    </row>
    <row r="32" spans="1:8" x14ac:dyDescent="0.25">
      <c r="A32" s="66"/>
      <c r="B32" s="3" t="s">
        <v>4</v>
      </c>
      <c r="C32" s="5">
        <v>62</v>
      </c>
      <c r="D32" s="5">
        <v>53</v>
      </c>
      <c r="E32" s="16">
        <v>0.85483870967741937</v>
      </c>
      <c r="F32" s="5">
        <v>49</v>
      </c>
      <c r="G32" s="16">
        <v>0.79032258064516125</v>
      </c>
      <c r="H32" s="17">
        <v>3.1698113207547172</v>
      </c>
    </row>
    <row r="33" spans="1:8" x14ac:dyDescent="0.25">
      <c r="A33" s="66"/>
      <c r="B33" s="3" t="s">
        <v>96</v>
      </c>
      <c r="C33" s="5">
        <v>65</v>
      </c>
      <c r="D33" s="5">
        <v>54</v>
      </c>
      <c r="E33" s="16">
        <v>0.83076923076923082</v>
      </c>
      <c r="F33" s="5">
        <v>50</v>
      </c>
      <c r="G33" s="16">
        <v>0.76923076923076927</v>
      </c>
      <c r="H33" s="17">
        <v>3.0735849056603772</v>
      </c>
    </row>
    <row r="34" spans="1:8" ht="30" x14ac:dyDescent="0.25">
      <c r="A34" s="37"/>
      <c r="B34" s="2" t="s">
        <v>36</v>
      </c>
      <c r="C34" s="12" t="s">
        <v>87</v>
      </c>
      <c r="D34" s="12" t="s">
        <v>88</v>
      </c>
      <c r="E34" s="13" t="s">
        <v>89</v>
      </c>
      <c r="F34" s="12" t="s">
        <v>90</v>
      </c>
      <c r="G34" s="13" t="s">
        <v>37</v>
      </c>
      <c r="H34" s="14" t="s">
        <v>91</v>
      </c>
    </row>
    <row r="35" spans="1:8" x14ac:dyDescent="0.25">
      <c r="A35" s="66" t="s">
        <v>45</v>
      </c>
      <c r="B35" s="3" t="s">
        <v>1</v>
      </c>
      <c r="C35" s="5">
        <v>15</v>
      </c>
      <c r="D35" s="5">
        <v>12</v>
      </c>
      <c r="E35" s="16">
        <v>0.8</v>
      </c>
      <c r="F35" s="5">
        <v>12</v>
      </c>
      <c r="G35" s="16">
        <v>0.8</v>
      </c>
      <c r="H35" s="17">
        <v>3.0833333333333335</v>
      </c>
    </row>
    <row r="36" spans="1:8" x14ac:dyDescent="0.25">
      <c r="A36" s="66"/>
      <c r="B36" s="3" t="s">
        <v>2</v>
      </c>
      <c r="C36" s="5">
        <v>8</v>
      </c>
      <c r="D36" s="5">
        <v>7</v>
      </c>
      <c r="E36" s="16">
        <v>0.875</v>
      </c>
      <c r="F36" s="5">
        <v>7</v>
      </c>
      <c r="G36" s="16">
        <v>0.875</v>
      </c>
      <c r="H36" s="17">
        <v>3.5714285714285716</v>
      </c>
    </row>
    <row r="37" spans="1:8" x14ac:dyDescent="0.25">
      <c r="A37" s="66"/>
      <c r="B37" s="3" t="s">
        <v>3</v>
      </c>
      <c r="C37" s="5">
        <v>22</v>
      </c>
      <c r="D37" s="5">
        <v>21</v>
      </c>
      <c r="E37" s="16">
        <v>0.95454545454545459</v>
      </c>
      <c r="F37" s="5">
        <v>17</v>
      </c>
      <c r="G37" s="16">
        <v>0.77272727272727271</v>
      </c>
      <c r="H37" s="17">
        <v>2.7142857142857144</v>
      </c>
    </row>
    <row r="38" spans="1:8" x14ac:dyDescent="0.25">
      <c r="A38" s="66"/>
      <c r="B38" s="3" t="s">
        <v>4</v>
      </c>
      <c r="C38" s="5">
        <v>18</v>
      </c>
      <c r="D38" s="5">
        <v>18</v>
      </c>
      <c r="E38" s="16">
        <v>1</v>
      </c>
      <c r="F38" s="5">
        <v>15</v>
      </c>
      <c r="G38" s="16">
        <v>0.83333333333333337</v>
      </c>
      <c r="H38" s="17">
        <v>2.9444444444444446</v>
      </c>
    </row>
    <row r="39" spans="1:8" x14ac:dyDescent="0.25">
      <c r="A39" s="66"/>
      <c r="B39" s="3" t="s">
        <v>96</v>
      </c>
      <c r="C39" s="5">
        <v>7</v>
      </c>
      <c r="D39" s="5">
        <v>7</v>
      </c>
      <c r="E39" s="16">
        <v>1</v>
      </c>
      <c r="F39" s="5">
        <v>6</v>
      </c>
      <c r="G39" s="16">
        <v>0.8571428571428571</v>
      </c>
      <c r="H39" s="17">
        <v>2.7142857142857144</v>
      </c>
    </row>
    <row r="40" spans="1:8" ht="30" x14ac:dyDescent="0.25">
      <c r="A40" s="37"/>
      <c r="B40" s="2" t="s">
        <v>36</v>
      </c>
      <c r="C40" s="12" t="s">
        <v>87</v>
      </c>
      <c r="D40" s="12" t="s">
        <v>88</v>
      </c>
      <c r="E40" s="13" t="s">
        <v>89</v>
      </c>
      <c r="F40" s="12" t="s">
        <v>90</v>
      </c>
      <c r="G40" s="13" t="s">
        <v>37</v>
      </c>
      <c r="H40" s="14" t="s">
        <v>91</v>
      </c>
    </row>
    <row r="41" spans="1:8" x14ac:dyDescent="0.25">
      <c r="A41" s="66" t="s">
        <v>46</v>
      </c>
      <c r="B41" s="3" t="s">
        <v>1</v>
      </c>
      <c r="C41" s="5">
        <v>33</v>
      </c>
      <c r="D41" s="5">
        <v>27</v>
      </c>
      <c r="E41" s="16">
        <v>0.81818181818181823</v>
      </c>
      <c r="F41" s="5">
        <v>26</v>
      </c>
      <c r="G41" s="16">
        <v>0.78787878787878785</v>
      </c>
      <c r="H41" s="17">
        <v>3.4222222222222225</v>
      </c>
    </row>
    <row r="42" spans="1:8" x14ac:dyDescent="0.25">
      <c r="A42" s="66"/>
      <c r="B42" s="3" t="s">
        <v>2</v>
      </c>
      <c r="C42" s="5">
        <v>22</v>
      </c>
      <c r="D42" s="5">
        <v>18</v>
      </c>
      <c r="E42" s="16">
        <v>0.81818181818181823</v>
      </c>
      <c r="F42" s="5">
        <v>18</v>
      </c>
      <c r="G42" s="16">
        <v>0.81818181818181823</v>
      </c>
      <c r="H42" s="17">
        <v>3.0944444444444446</v>
      </c>
    </row>
    <row r="43" spans="1:8" x14ac:dyDescent="0.25">
      <c r="A43" s="66"/>
      <c r="B43" s="3" t="s">
        <v>3</v>
      </c>
      <c r="C43" s="5">
        <v>23</v>
      </c>
      <c r="D43" s="5">
        <v>21</v>
      </c>
      <c r="E43" s="16">
        <v>0.91304347826086951</v>
      </c>
      <c r="F43" s="5">
        <v>20</v>
      </c>
      <c r="G43" s="16">
        <v>0.86956521739130432</v>
      </c>
      <c r="H43" s="17">
        <v>3.1476190476190475</v>
      </c>
    </row>
    <row r="44" spans="1:8" x14ac:dyDescent="0.25">
      <c r="A44" s="66"/>
      <c r="B44" s="3" t="s">
        <v>4</v>
      </c>
      <c r="C44" s="5">
        <v>14</v>
      </c>
      <c r="D44" s="5">
        <v>13</v>
      </c>
      <c r="E44" s="16">
        <v>0.9285714285714286</v>
      </c>
      <c r="F44" s="5">
        <v>12</v>
      </c>
      <c r="G44" s="16">
        <v>0.8571428571428571</v>
      </c>
      <c r="H44" s="17">
        <v>3.2307692307692308</v>
      </c>
    </row>
    <row r="45" spans="1:8" x14ac:dyDescent="0.25">
      <c r="A45" s="66"/>
      <c r="B45" s="3" t="s">
        <v>96</v>
      </c>
      <c r="C45" s="5">
        <v>21</v>
      </c>
      <c r="D45" s="5">
        <v>20</v>
      </c>
      <c r="E45" s="16">
        <v>0.95238095238095233</v>
      </c>
      <c r="F45" s="5">
        <v>19</v>
      </c>
      <c r="G45" s="16">
        <v>0.90476190476190477</v>
      </c>
      <c r="H45" s="17">
        <v>3.45</v>
      </c>
    </row>
    <row r="46" spans="1:8" ht="30" x14ac:dyDescent="0.25">
      <c r="A46" s="37"/>
      <c r="B46" s="2" t="s">
        <v>36</v>
      </c>
      <c r="C46" s="12" t="s">
        <v>87</v>
      </c>
      <c r="D46" s="12" t="s">
        <v>88</v>
      </c>
      <c r="E46" s="13" t="s">
        <v>89</v>
      </c>
      <c r="F46" s="12" t="s">
        <v>90</v>
      </c>
      <c r="G46" s="13" t="s">
        <v>37</v>
      </c>
      <c r="H46" s="14" t="s">
        <v>91</v>
      </c>
    </row>
    <row r="47" spans="1:8" x14ac:dyDescent="0.25">
      <c r="A47" s="66" t="s">
        <v>47</v>
      </c>
      <c r="B47" s="3" t="s">
        <v>1</v>
      </c>
      <c r="C47" s="5" t="s">
        <v>13</v>
      </c>
      <c r="D47" s="5" t="s">
        <v>13</v>
      </c>
      <c r="E47" s="16" t="s">
        <v>13</v>
      </c>
      <c r="F47" s="5" t="s">
        <v>13</v>
      </c>
      <c r="G47" s="16" t="s">
        <v>13</v>
      </c>
      <c r="H47" s="17" t="s">
        <v>13</v>
      </c>
    </row>
    <row r="48" spans="1:8" x14ac:dyDescent="0.25">
      <c r="A48" s="66"/>
      <c r="B48" s="3" t="s">
        <v>2</v>
      </c>
      <c r="C48" s="5">
        <v>24</v>
      </c>
      <c r="D48" s="5">
        <v>22</v>
      </c>
      <c r="E48" s="16">
        <v>0.91666666666666663</v>
      </c>
      <c r="F48" s="5">
        <v>21</v>
      </c>
      <c r="G48" s="16">
        <v>0.875</v>
      </c>
      <c r="H48" s="17">
        <v>3.1590909090909092</v>
      </c>
    </row>
    <row r="49" spans="1:8" x14ac:dyDescent="0.25">
      <c r="A49" s="66"/>
      <c r="B49" s="3" t="s">
        <v>3</v>
      </c>
      <c r="C49" s="5">
        <v>25</v>
      </c>
      <c r="D49" s="5">
        <v>23</v>
      </c>
      <c r="E49" s="16">
        <v>0.92</v>
      </c>
      <c r="F49" s="5">
        <v>20</v>
      </c>
      <c r="G49" s="16">
        <v>0.8</v>
      </c>
      <c r="H49" s="17">
        <v>3.3368421052631581</v>
      </c>
    </row>
    <row r="50" spans="1:8" x14ac:dyDescent="0.25">
      <c r="A50" s="66"/>
      <c r="B50" s="3" t="s">
        <v>4</v>
      </c>
      <c r="C50" s="5">
        <v>22</v>
      </c>
      <c r="D50" s="5">
        <v>21</v>
      </c>
      <c r="E50" s="16">
        <v>0.95454545454545459</v>
      </c>
      <c r="F50" s="5">
        <v>20</v>
      </c>
      <c r="G50" s="16">
        <v>0.90909090909090906</v>
      </c>
      <c r="H50" s="17">
        <v>3.5142857142857142</v>
      </c>
    </row>
    <row r="51" spans="1:8" x14ac:dyDescent="0.25">
      <c r="A51" s="66"/>
      <c r="B51" s="3" t="s">
        <v>96</v>
      </c>
      <c r="C51" s="5">
        <v>17</v>
      </c>
      <c r="D51" s="5">
        <v>17</v>
      </c>
      <c r="E51" s="16">
        <v>1</v>
      </c>
      <c r="F51" s="5">
        <v>17</v>
      </c>
      <c r="G51" s="16">
        <v>1</v>
      </c>
      <c r="H51" s="17">
        <v>3.3176470588235296</v>
      </c>
    </row>
    <row r="52" spans="1:8" ht="30" x14ac:dyDescent="0.25">
      <c r="A52" s="30" t="s">
        <v>38</v>
      </c>
      <c r="B52" s="2" t="s">
        <v>36</v>
      </c>
      <c r="C52" s="12" t="s">
        <v>87</v>
      </c>
      <c r="D52" s="12" t="s">
        <v>88</v>
      </c>
      <c r="E52" s="13" t="s">
        <v>89</v>
      </c>
      <c r="F52" s="12" t="s">
        <v>90</v>
      </c>
      <c r="G52" s="13" t="s">
        <v>37</v>
      </c>
      <c r="H52" s="14" t="s">
        <v>91</v>
      </c>
    </row>
    <row r="53" spans="1:8" x14ac:dyDescent="0.25">
      <c r="A53" s="66" t="s">
        <v>48</v>
      </c>
      <c r="B53" s="3" t="s">
        <v>1</v>
      </c>
      <c r="C53" s="5">
        <v>39</v>
      </c>
      <c r="D53" s="5">
        <v>36</v>
      </c>
      <c r="E53" s="16">
        <v>0.92307692307692313</v>
      </c>
      <c r="F53" s="5">
        <v>33</v>
      </c>
      <c r="G53" s="16">
        <v>0.84615384615384615</v>
      </c>
      <c r="H53" s="17">
        <v>3.0555555555555558</v>
      </c>
    </row>
    <row r="54" spans="1:8" x14ac:dyDescent="0.25">
      <c r="A54" s="66"/>
      <c r="B54" s="3" t="s">
        <v>2</v>
      </c>
      <c r="C54" s="5">
        <v>36</v>
      </c>
      <c r="D54" s="5">
        <v>32</v>
      </c>
      <c r="E54" s="16">
        <v>0.88888888888888884</v>
      </c>
      <c r="F54" s="5">
        <v>25</v>
      </c>
      <c r="G54" s="16">
        <v>0.69444444444444442</v>
      </c>
      <c r="H54" s="17">
        <v>2.46875</v>
      </c>
    </row>
    <row r="55" spans="1:8" x14ac:dyDescent="0.25">
      <c r="A55" s="66"/>
      <c r="B55" s="3" t="s">
        <v>3</v>
      </c>
      <c r="C55" s="5">
        <v>31</v>
      </c>
      <c r="D55" s="5">
        <v>27</v>
      </c>
      <c r="E55" s="16">
        <v>0.87096774193548387</v>
      </c>
      <c r="F55" s="5">
        <v>20</v>
      </c>
      <c r="G55" s="16">
        <v>0.64516129032258063</v>
      </c>
      <c r="H55" s="17">
        <v>2.2222222222222223</v>
      </c>
    </row>
    <row r="56" spans="1:8" x14ac:dyDescent="0.25">
      <c r="A56" s="66"/>
      <c r="B56" s="3" t="s">
        <v>4</v>
      </c>
      <c r="C56" s="5">
        <v>26</v>
      </c>
      <c r="D56" s="5">
        <v>23</v>
      </c>
      <c r="E56" s="16">
        <v>0.88461538461538458</v>
      </c>
      <c r="F56" s="5">
        <v>23</v>
      </c>
      <c r="G56" s="16">
        <v>0.88461538461538458</v>
      </c>
      <c r="H56" s="17">
        <v>2.5217391304347827</v>
      </c>
    </row>
    <row r="57" spans="1:8" x14ac:dyDescent="0.25">
      <c r="A57" s="66"/>
      <c r="B57" s="3" t="s">
        <v>96</v>
      </c>
      <c r="C57" s="5">
        <v>30</v>
      </c>
      <c r="D57" s="5">
        <v>28</v>
      </c>
      <c r="E57" s="16">
        <v>0.93333333333333335</v>
      </c>
      <c r="F57" s="5">
        <v>25</v>
      </c>
      <c r="G57" s="16">
        <v>0.83333333333333337</v>
      </c>
      <c r="H57" s="17">
        <v>3.0964285714285715</v>
      </c>
    </row>
    <row r="58" spans="1:8" ht="30" x14ac:dyDescent="0.25">
      <c r="A58" s="37"/>
      <c r="B58" s="2" t="s">
        <v>36</v>
      </c>
      <c r="C58" s="12" t="s">
        <v>87</v>
      </c>
      <c r="D58" s="12" t="s">
        <v>88</v>
      </c>
      <c r="E58" s="13" t="s">
        <v>89</v>
      </c>
      <c r="F58" s="12" t="s">
        <v>90</v>
      </c>
      <c r="G58" s="13" t="s">
        <v>37</v>
      </c>
      <c r="H58" s="14" t="s">
        <v>91</v>
      </c>
    </row>
    <row r="59" spans="1:8" x14ac:dyDescent="0.25">
      <c r="A59" s="66" t="s">
        <v>49</v>
      </c>
      <c r="B59" s="3" t="s">
        <v>1</v>
      </c>
      <c r="C59" s="5">
        <v>30</v>
      </c>
      <c r="D59" s="5">
        <v>27</v>
      </c>
      <c r="E59" s="16">
        <v>0.9</v>
      </c>
      <c r="F59" s="5">
        <v>15</v>
      </c>
      <c r="G59" s="16">
        <v>0.5</v>
      </c>
      <c r="H59" s="17">
        <v>1.8</v>
      </c>
    </row>
    <row r="60" spans="1:8" x14ac:dyDescent="0.25">
      <c r="A60" s="66"/>
      <c r="B60" s="3" t="s">
        <v>2</v>
      </c>
      <c r="C60" s="5" t="s">
        <v>13</v>
      </c>
      <c r="D60" s="5" t="s">
        <v>13</v>
      </c>
      <c r="E60" s="16" t="s">
        <v>13</v>
      </c>
      <c r="F60" s="5" t="s">
        <v>13</v>
      </c>
      <c r="G60" s="16" t="s">
        <v>13</v>
      </c>
      <c r="H60" s="17" t="s">
        <v>13</v>
      </c>
    </row>
    <row r="61" spans="1:8" x14ac:dyDescent="0.25">
      <c r="A61" s="66"/>
      <c r="B61" s="3" t="s">
        <v>3</v>
      </c>
      <c r="C61" s="5">
        <v>41</v>
      </c>
      <c r="D61" s="5">
        <v>39</v>
      </c>
      <c r="E61" s="16">
        <v>0.95121951219512191</v>
      </c>
      <c r="F61" s="5">
        <v>32</v>
      </c>
      <c r="G61" s="16">
        <v>0.78048780487804881</v>
      </c>
      <c r="H61" s="17">
        <v>2.8487179487179484</v>
      </c>
    </row>
    <row r="62" spans="1:8" x14ac:dyDescent="0.25">
      <c r="A62" s="66"/>
      <c r="B62" s="3" t="s">
        <v>4</v>
      </c>
      <c r="C62" s="5">
        <v>34</v>
      </c>
      <c r="D62" s="5">
        <v>32</v>
      </c>
      <c r="E62" s="16">
        <v>0.94117647058823528</v>
      </c>
      <c r="F62" s="5">
        <v>25</v>
      </c>
      <c r="G62" s="16">
        <v>0.73529411764705888</v>
      </c>
      <c r="H62" s="17">
        <v>2.6374999999999997</v>
      </c>
    </row>
    <row r="63" spans="1:8" x14ac:dyDescent="0.25">
      <c r="A63" s="66"/>
      <c r="B63" s="3" t="s">
        <v>96</v>
      </c>
      <c r="C63" s="5">
        <v>46</v>
      </c>
      <c r="D63" s="5">
        <v>40</v>
      </c>
      <c r="E63" s="16">
        <v>0.86956521739130432</v>
      </c>
      <c r="F63" s="5">
        <v>34</v>
      </c>
      <c r="G63" s="16">
        <v>0.73913043478260865</v>
      </c>
      <c r="H63" s="17">
        <v>2.83</v>
      </c>
    </row>
    <row r="64" spans="1:8" ht="30" x14ac:dyDescent="0.25">
      <c r="A64" s="37"/>
      <c r="B64" s="2" t="s">
        <v>36</v>
      </c>
      <c r="C64" s="12" t="s">
        <v>87</v>
      </c>
      <c r="D64" s="12" t="s">
        <v>88</v>
      </c>
      <c r="E64" s="13" t="s">
        <v>89</v>
      </c>
      <c r="F64" s="12" t="s">
        <v>90</v>
      </c>
      <c r="G64" s="13" t="s">
        <v>37</v>
      </c>
      <c r="H64" s="14" t="s">
        <v>91</v>
      </c>
    </row>
    <row r="65" spans="1:8" x14ac:dyDescent="0.25">
      <c r="A65" s="66" t="s">
        <v>50</v>
      </c>
      <c r="B65" s="3" t="s">
        <v>1</v>
      </c>
      <c r="C65" s="5" t="s">
        <v>13</v>
      </c>
      <c r="D65" s="5" t="s">
        <v>13</v>
      </c>
      <c r="E65" s="16" t="s">
        <v>13</v>
      </c>
      <c r="F65" s="5" t="s">
        <v>13</v>
      </c>
      <c r="G65" s="16" t="s">
        <v>13</v>
      </c>
      <c r="H65" s="17" t="s">
        <v>13</v>
      </c>
    </row>
    <row r="66" spans="1:8" x14ac:dyDescent="0.25">
      <c r="A66" s="66"/>
      <c r="B66" s="3" t="s">
        <v>2</v>
      </c>
      <c r="C66" s="5" t="s">
        <v>13</v>
      </c>
      <c r="D66" s="5" t="s">
        <v>13</v>
      </c>
      <c r="E66" s="16" t="s">
        <v>13</v>
      </c>
      <c r="F66" s="5" t="s">
        <v>13</v>
      </c>
      <c r="G66" s="16" t="s">
        <v>13</v>
      </c>
      <c r="H66" s="17" t="s">
        <v>13</v>
      </c>
    </row>
    <row r="67" spans="1:8" x14ac:dyDescent="0.25">
      <c r="A67" s="66"/>
      <c r="B67" s="3" t="s">
        <v>3</v>
      </c>
      <c r="C67" s="3" t="s">
        <v>13</v>
      </c>
      <c r="D67" s="3" t="s">
        <v>13</v>
      </c>
      <c r="E67" s="16" t="s">
        <v>13</v>
      </c>
      <c r="F67" s="3" t="s">
        <v>13</v>
      </c>
      <c r="G67" s="16" t="s">
        <v>13</v>
      </c>
      <c r="H67" s="17" t="s">
        <v>13</v>
      </c>
    </row>
    <row r="68" spans="1:8" x14ac:dyDescent="0.25">
      <c r="A68" s="66"/>
      <c r="B68" s="3" t="s">
        <v>4</v>
      </c>
      <c r="C68" s="5" t="s">
        <v>13</v>
      </c>
      <c r="D68" s="5" t="s">
        <v>13</v>
      </c>
      <c r="E68" s="16" t="s">
        <v>13</v>
      </c>
      <c r="F68" s="5" t="s">
        <v>13</v>
      </c>
      <c r="G68" s="16" t="s">
        <v>13</v>
      </c>
      <c r="H68" s="17" t="s">
        <v>13</v>
      </c>
    </row>
    <row r="69" spans="1:8" x14ac:dyDescent="0.25">
      <c r="A69" s="66"/>
      <c r="B69" s="3" t="s">
        <v>96</v>
      </c>
      <c r="C69" s="5" t="s">
        <v>13</v>
      </c>
      <c r="D69" s="5" t="s">
        <v>13</v>
      </c>
      <c r="E69" s="16" t="s">
        <v>13</v>
      </c>
      <c r="F69" s="5" t="s">
        <v>13</v>
      </c>
      <c r="G69" s="16" t="s">
        <v>13</v>
      </c>
      <c r="H69" s="17" t="s">
        <v>13</v>
      </c>
    </row>
    <row r="70" spans="1:8" ht="30" x14ac:dyDescent="0.25">
      <c r="A70" s="37"/>
      <c r="B70" s="2" t="s">
        <v>36</v>
      </c>
      <c r="C70" s="12" t="s">
        <v>87</v>
      </c>
      <c r="D70" s="12" t="s">
        <v>88</v>
      </c>
      <c r="E70" s="13" t="s">
        <v>89</v>
      </c>
      <c r="F70" s="12" t="s">
        <v>90</v>
      </c>
      <c r="G70" s="13" t="s">
        <v>37</v>
      </c>
      <c r="H70" s="14" t="s">
        <v>91</v>
      </c>
    </row>
    <row r="71" spans="1:8" x14ac:dyDescent="0.25">
      <c r="A71" s="66" t="s">
        <v>51</v>
      </c>
      <c r="B71" s="3" t="s">
        <v>1</v>
      </c>
      <c r="C71" s="5">
        <v>2</v>
      </c>
      <c r="D71" s="5">
        <v>1</v>
      </c>
      <c r="E71" s="16">
        <v>0.5</v>
      </c>
      <c r="F71" s="5">
        <v>1</v>
      </c>
      <c r="G71" s="16">
        <v>0.5</v>
      </c>
      <c r="H71" s="17">
        <v>3</v>
      </c>
    </row>
    <row r="72" spans="1:8" x14ac:dyDescent="0.25">
      <c r="A72" s="66"/>
      <c r="B72" s="3" t="s">
        <v>2</v>
      </c>
      <c r="C72" s="5" t="s">
        <v>13</v>
      </c>
      <c r="D72" s="5" t="s">
        <v>13</v>
      </c>
      <c r="E72" s="16" t="s">
        <v>13</v>
      </c>
      <c r="F72" s="5" t="s">
        <v>13</v>
      </c>
      <c r="G72" s="16" t="s">
        <v>13</v>
      </c>
      <c r="H72" s="17" t="s">
        <v>13</v>
      </c>
    </row>
    <row r="73" spans="1:8" x14ac:dyDescent="0.25">
      <c r="A73" s="66"/>
      <c r="B73" s="3" t="s">
        <v>3</v>
      </c>
      <c r="C73" s="5">
        <v>9</v>
      </c>
      <c r="D73" s="5">
        <v>7</v>
      </c>
      <c r="E73" s="16">
        <v>0.77777777777777779</v>
      </c>
      <c r="F73" s="5">
        <v>7</v>
      </c>
      <c r="G73" s="16">
        <v>0.77777777777777779</v>
      </c>
      <c r="H73" s="17">
        <v>3.3333333333333335</v>
      </c>
    </row>
    <row r="74" spans="1:8" x14ac:dyDescent="0.25">
      <c r="A74" s="66"/>
      <c r="B74" s="3" t="s">
        <v>4</v>
      </c>
      <c r="C74" s="5">
        <v>5</v>
      </c>
      <c r="D74" s="5">
        <v>5</v>
      </c>
      <c r="E74" s="16">
        <v>1</v>
      </c>
      <c r="F74" s="5">
        <v>5</v>
      </c>
      <c r="G74" s="16">
        <v>1</v>
      </c>
      <c r="H74" s="17">
        <v>3.82</v>
      </c>
    </row>
    <row r="75" spans="1:8" x14ac:dyDescent="0.25">
      <c r="A75" s="66"/>
      <c r="B75" s="3" t="s">
        <v>96</v>
      </c>
      <c r="C75" s="5">
        <v>5</v>
      </c>
      <c r="D75" s="5">
        <v>4</v>
      </c>
      <c r="E75" s="16">
        <v>0.8</v>
      </c>
      <c r="F75" s="5">
        <v>4</v>
      </c>
      <c r="G75" s="16">
        <v>0.8</v>
      </c>
      <c r="H75" s="17">
        <v>3.9249999999999998</v>
      </c>
    </row>
    <row r="76" spans="1:8" ht="30" x14ac:dyDescent="0.25">
      <c r="A76" s="37"/>
      <c r="B76" s="2" t="s">
        <v>36</v>
      </c>
      <c r="C76" s="12" t="s">
        <v>87</v>
      </c>
      <c r="D76" s="12" t="s">
        <v>88</v>
      </c>
      <c r="E76" s="13" t="s">
        <v>89</v>
      </c>
      <c r="F76" s="12" t="s">
        <v>90</v>
      </c>
      <c r="G76" s="13" t="s">
        <v>37</v>
      </c>
      <c r="H76" s="14" t="s">
        <v>91</v>
      </c>
    </row>
    <row r="77" spans="1:8" x14ac:dyDescent="0.25">
      <c r="A77" s="66" t="s">
        <v>52</v>
      </c>
      <c r="B77" s="3" t="s">
        <v>1</v>
      </c>
      <c r="C77" s="5">
        <v>1</v>
      </c>
      <c r="D77" s="5">
        <v>1</v>
      </c>
      <c r="E77" s="16">
        <v>1</v>
      </c>
      <c r="F77" s="5">
        <v>1</v>
      </c>
      <c r="G77" s="16">
        <v>1</v>
      </c>
      <c r="H77" s="17">
        <v>4</v>
      </c>
    </row>
    <row r="78" spans="1:8" x14ac:dyDescent="0.25">
      <c r="A78" s="66"/>
      <c r="B78" s="3" t="s">
        <v>2</v>
      </c>
      <c r="C78" s="5" t="s">
        <v>13</v>
      </c>
      <c r="D78" s="5" t="s">
        <v>13</v>
      </c>
      <c r="E78" s="16" t="s">
        <v>13</v>
      </c>
      <c r="F78" s="5" t="s">
        <v>13</v>
      </c>
      <c r="G78" s="16" t="s">
        <v>13</v>
      </c>
      <c r="H78" s="17" t="s">
        <v>13</v>
      </c>
    </row>
    <row r="79" spans="1:8" x14ac:dyDescent="0.25">
      <c r="A79" s="66"/>
      <c r="B79" s="3" t="s">
        <v>3</v>
      </c>
      <c r="C79" s="5">
        <v>3</v>
      </c>
      <c r="D79" s="5">
        <v>3</v>
      </c>
      <c r="E79" s="16">
        <v>1</v>
      </c>
      <c r="F79" s="5">
        <v>3</v>
      </c>
      <c r="G79" s="16">
        <v>1</v>
      </c>
      <c r="H79" s="17">
        <v>4</v>
      </c>
    </row>
    <row r="80" spans="1:8" x14ac:dyDescent="0.25">
      <c r="A80" s="66"/>
      <c r="B80" s="3" t="s">
        <v>4</v>
      </c>
      <c r="C80" s="5">
        <v>1</v>
      </c>
      <c r="D80" s="5">
        <v>1</v>
      </c>
      <c r="E80" s="16">
        <v>1</v>
      </c>
      <c r="F80" s="5">
        <v>1</v>
      </c>
      <c r="G80" s="16">
        <v>1</v>
      </c>
      <c r="H80" s="17">
        <v>4</v>
      </c>
    </row>
    <row r="81" spans="1:8" x14ac:dyDescent="0.25">
      <c r="A81" s="66"/>
      <c r="B81" s="3" t="s">
        <v>96</v>
      </c>
      <c r="C81" s="5">
        <v>2</v>
      </c>
      <c r="D81" s="5">
        <v>2</v>
      </c>
      <c r="E81" s="16">
        <v>1</v>
      </c>
      <c r="F81" s="5">
        <v>2</v>
      </c>
      <c r="G81" s="16">
        <v>1</v>
      </c>
      <c r="H81" s="17">
        <v>3.65</v>
      </c>
    </row>
    <row r="82" spans="1:8" ht="30" x14ac:dyDescent="0.25">
      <c r="A82" s="37"/>
      <c r="B82" s="2" t="s">
        <v>36</v>
      </c>
      <c r="C82" s="12" t="s">
        <v>87</v>
      </c>
      <c r="D82" s="12" t="s">
        <v>88</v>
      </c>
      <c r="E82" s="13" t="s">
        <v>89</v>
      </c>
      <c r="F82" s="12" t="s">
        <v>90</v>
      </c>
      <c r="G82" s="13" t="s">
        <v>37</v>
      </c>
      <c r="H82" s="14" t="s">
        <v>91</v>
      </c>
    </row>
    <row r="83" spans="1:8" x14ac:dyDescent="0.25">
      <c r="A83" s="66" t="s">
        <v>53</v>
      </c>
      <c r="B83" s="3" t="s">
        <v>1</v>
      </c>
      <c r="C83" s="5" t="s">
        <v>13</v>
      </c>
      <c r="D83" s="5" t="s">
        <v>13</v>
      </c>
      <c r="E83" s="16" t="s">
        <v>13</v>
      </c>
      <c r="F83" s="5" t="s">
        <v>13</v>
      </c>
      <c r="G83" s="16" t="s">
        <v>13</v>
      </c>
      <c r="H83" s="17" t="s">
        <v>13</v>
      </c>
    </row>
    <row r="84" spans="1:8" x14ac:dyDescent="0.25">
      <c r="A84" s="66"/>
      <c r="B84" s="3" t="s">
        <v>2</v>
      </c>
      <c r="C84" s="5" t="s">
        <v>13</v>
      </c>
      <c r="D84" s="5" t="s">
        <v>13</v>
      </c>
      <c r="E84" s="16" t="s">
        <v>13</v>
      </c>
      <c r="F84" s="5" t="s">
        <v>13</v>
      </c>
      <c r="G84" s="16" t="s">
        <v>13</v>
      </c>
      <c r="H84" s="17" t="s">
        <v>13</v>
      </c>
    </row>
    <row r="85" spans="1:8" x14ac:dyDescent="0.25">
      <c r="A85" s="66"/>
      <c r="B85" s="3" t="s">
        <v>3</v>
      </c>
      <c r="C85" s="5">
        <v>2</v>
      </c>
      <c r="D85" s="5">
        <v>1</v>
      </c>
      <c r="E85" s="16">
        <v>0.5</v>
      </c>
      <c r="F85" s="5">
        <v>1</v>
      </c>
      <c r="G85" s="16">
        <v>0.5</v>
      </c>
      <c r="H85" s="17">
        <v>4</v>
      </c>
    </row>
    <row r="86" spans="1:8" x14ac:dyDescent="0.25">
      <c r="A86" s="66"/>
      <c r="B86" s="3" t="s">
        <v>4</v>
      </c>
      <c r="C86" s="5" t="s">
        <v>13</v>
      </c>
      <c r="D86" s="5" t="s">
        <v>13</v>
      </c>
      <c r="E86" s="16" t="s">
        <v>13</v>
      </c>
      <c r="F86" s="5" t="s">
        <v>13</v>
      </c>
      <c r="G86" s="16" t="s">
        <v>13</v>
      </c>
      <c r="H86" s="17" t="s">
        <v>13</v>
      </c>
    </row>
    <row r="87" spans="1:8" x14ac:dyDescent="0.25">
      <c r="A87" s="66"/>
      <c r="B87" s="3" t="s">
        <v>96</v>
      </c>
      <c r="C87" s="5" t="s">
        <v>13</v>
      </c>
      <c r="D87" s="5" t="s">
        <v>13</v>
      </c>
      <c r="E87" s="16" t="s">
        <v>13</v>
      </c>
      <c r="F87" s="5" t="s">
        <v>13</v>
      </c>
      <c r="G87" s="16" t="s">
        <v>13</v>
      </c>
      <c r="H87" s="17" t="s">
        <v>13</v>
      </c>
    </row>
    <row r="88" spans="1:8" ht="30" x14ac:dyDescent="0.25">
      <c r="A88" s="37"/>
      <c r="B88" s="2" t="s">
        <v>36</v>
      </c>
      <c r="C88" s="12" t="s">
        <v>87</v>
      </c>
      <c r="D88" s="12" t="s">
        <v>88</v>
      </c>
      <c r="E88" s="13" t="s">
        <v>89</v>
      </c>
      <c r="F88" s="12" t="s">
        <v>90</v>
      </c>
      <c r="G88" s="13" t="s">
        <v>37</v>
      </c>
      <c r="H88" s="14" t="s">
        <v>91</v>
      </c>
    </row>
    <row r="89" spans="1:8" x14ac:dyDescent="0.25">
      <c r="A89" s="66" t="s">
        <v>54</v>
      </c>
      <c r="B89" s="3" t="s">
        <v>1</v>
      </c>
      <c r="C89" s="5">
        <v>5</v>
      </c>
      <c r="D89" s="5">
        <v>4</v>
      </c>
      <c r="E89" s="16">
        <v>0.8</v>
      </c>
      <c r="F89" s="5">
        <v>4</v>
      </c>
      <c r="G89" s="16">
        <v>0.8</v>
      </c>
      <c r="H89" s="17">
        <v>3.25</v>
      </c>
    </row>
    <row r="90" spans="1:8" x14ac:dyDescent="0.25">
      <c r="A90" s="66"/>
      <c r="B90" s="3" t="s">
        <v>2</v>
      </c>
      <c r="C90" s="5">
        <v>2</v>
      </c>
      <c r="D90" s="5">
        <v>2</v>
      </c>
      <c r="E90" s="16">
        <v>1</v>
      </c>
      <c r="F90" s="5">
        <v>2</v>
      </c>
      <c r="G90" s="16">
        <v>1</v>
      </c>
      <c r="H90" s="17">
        <v>3</v>
      </c>
    </row>
    <row r="91" spans="1:8" x14ac:dyDescent="0.25">
      <c r="A91" s="66"/>
      <c r="B91" s="3" t="s">
        <v>3</v>
      </c>
      <c r="C91" s="5">
        <v>5</v>
      </c>
      <c r="D91" s="5">
        <v>3</v>
      </c>
      <c r="E91" s="16">
        <v>0.6</v>
      </c>
      <c r="F91" s="5">
        <v>3</v>
      </c>
      <c r="G91" s="16">
        <v>0.6</v>
      </c>
      <c r="H91" s="17">
        <v>4</v>
      </c>
    </row>
    <row r="92" spans="1:8" x14ac:dyDescent="0.25">
      <c r="A92" s="66"/>
      <c r="B92" s="3" t="s">
        <v>4</v>
      </c>
      <c r="C92" s="5">
        <v>2</v>
      </c>
      <c r="D92" s="5">
        <v>2</v>
      </c>
      <c r="E92" s="16">
        <v>1</v>
      </c>
      <c r="F92" s="5">
        <v>1</v>
      </c>
      <c r="G92" s="16">
        <v>0.5</v>
      </c>
      <c r="H92" s="17">
        <v>2</v>
      </c>
    </row>
    <row r="93" spans="1:8" x14ac:dyDescent="0.25">
      <c r="A93" s="66"/>
      <c r="B93" s="3" t="s">
        <v>96</v>
      </c>
      <c r="C93" s="5">
        <v>1</v>
      </c>
      <c r="D93" s="5">
        <v>0</v>
      </c>
      <c r="E93" s="16">
        <v>0</v>
      </c>
      <c r="F93" s="5">
        <v>0</v>
      </c>
      <c r="G93" s="16">
        <v>0</v>
      </c>
      <c r="H93" s="17"/>
    </row>
    <row r="94" spans="1:8" ht="30" x14ac:dyDescent="0.25">
      <c r="A94" s="30" t="s">
        <v>38</v>
      </c>
      <c r="B94" s="2" t="s">
        <v>36</v>
      </c>
      <c r="C94" s="12" t="s">
        <v>87</v>
      </c>
      <c r="D94" s="12" t="s">
        <v>88</v>
      </c>
      <c r="E94" s="13" t="s">
        <v>89</v>
      </c>
      <c r="F94" s="12" t="s">
        <v>90</v>
      </c>
      <c r="G94" s="13" t="s">
        <v>37</v>
      </c>
      <c r="H94" s="14" t="s">
        <v>91</v>
      </c>
    </row>
    <row r="95" spans="1:8" x14ac:dyDescent="0.25">
      <c r="A95" s="66" t="s">
        <v>55</v>
      </c>
      <c r="B95" s="3" t="s">
        <v>1</v>
      </c>
      <c r="C95" s="5">
        <v>1</v>
      </c>
      <c r="D95" s="5">
        <v>1</v>
      </c>
      <c r="E95" s="16">
        <v>1</v>
      </c>
      <c r="F95" s="5">
        <v>0</v>
      </c>
      <c r="G95" s="16">
        <v>0</v>
      </c>
      <c r="H95" s="17">
        <v>0</v>
      </c>
    </row>
    <row r="96" spans="1:8" x14ac:dyDescent="0.25">
      <c r="A96" s="66"/>
      <c r="B96" s="3" t="s">
        <v>2</v>
      </c>
      <c r="C96" s="5">
        <v>2</v>
      </c>
      <c r="D96" s="5">
        <v>0</v>
      </c>
      <c r="E96" s="16">
        <v>0</v>
      </c>
      <c r="F96" s="5">
        <v>0</v>
      </c>
      <c r="G96" s="16">
        <v>0</v>
      </c>
      <c r="H96" s="17" t="s">
        <v>13</v>
      </c>
    </row>
    <row r="97" spans="1:8" x14ac:dyDescent="0.25">
      <c r="A97" s="66"/>
      <c r="B97" s="3" t="s">
        <v>3</v>
      </c>
      <c r="C97" s="5" t="s">
        <v>13</v>
      </c>
      <c r="D97" s="5" t="s">
        <v>13</v>
      </c>
      <c r="E97" s="16" t="s">
        <v>13</v>
      </c>
      <c r="F97" s="5" t="s">
        <v>13</v>
      </c>
      <c r="G97" s="16" t="s">
        <v>13</v>
      </c>
      <c r="H97" s="17" t="s">
        <v>13</v>
      </c>
    </row>
    <row r="98" spans="1:8" x14ac:dyDescent="0.25">
      <c r="A98" s="66"/>
      <c r="B98" s="3" t="s">
        <v>4</v>
      </c>
      <c r="C98" s="5" t="s">
        <v>13</v>
      </c>
      <c r="D98" s="5" t="s">
        <v>13</v>
      </c>
      <c r="E98" s="16" t="s">
        <v>13</v>
      </c>
      <c r="F98" s="5" t="s">
        <v>13</v>
      </c>
      <c r="G98" s="16" t="s">
        <v>13</v>
      </c>
      <c r="H98" s="17" t="s">
        <v>13</v>
      </c>
    </row>
    <row r="99" spans="1:8" x14ac:dyDescent="0.25">
      <c r="A99" s="66"/>
      <c r="B99" s="3" t="s">
        <v>96</v>
      </c>
      <c r="C99" s="5">
        <v>1</v>
      </c>
      <c r="D99" s="5">
        <v>1</v>
      </c>
      <c r="E99" s="16">
        <v>1</v>
      </c>
      <c r="F99" s="5">
        <v>1</v>
      </c>
      <c r="G99" s="16">
        <v>1</v>
      </c>
      <c r="H99" s="17">
        <v>4</v>
      </c>
    </row>
    <row r="100" spans="1:8" ht="30" x14ac:dyDescent="0.25">
      <c r="A100" s="37"/>
      <c r="B100" s="2" t="s">
        <v>36</v>
      </c>
      <c r="C100" s="12" t="s">
        <v>87</v>
      </c>
      <c r="D100" s="12" t="s">
        <v>88</v>
      </c>
      <c r="E100" s="13" t="s">
        <v>89</v>
      </c>
      <c r="F100" s="12" t="s">
        <v>90</v>
      </c>
      <c r="G100" s="13" t="s">
        <v>37</v>
      </c>
      <c r="H100" s="14" t="s">
        <v>91</v>
      </c>
    </row>
    <row r="101" spans="1:8" x14ac:dyDescent="0.25">
      <c r="A101" s="66" t="s">
        <v>56</v>
      </c>
      <c r="B101" s="3" t="s">
        <v>1</v>
      </c>
      <c r="C101" s="5">
        <v>13</v>
      </c>
      <c r="D101" s="5">
        <v>12</v>
      </c>
      <c r="E101" s="16">
        <v>0.92307692307692313</v>
      </c>
      <c r="F101" s="5">
        <v>11</v>
      </c>
      <c r="G101" s="16">
        <v>0.84615384615384615</v>
      </c>
      <c r="H101" s="17">
        <v>3.0833333333333335</v>
      </c>
    </row>
    <row r="102" spans="1:8" x14ac:dyDescent="0.25">
      <c r="A102" s="66"/>
      <c r="B102" s="3" t="s">
        <v>2</v>
      </c>
      <c r="C102" s="5">
        <v>14</v>
      </c>
      <c r="D102" s="5">
        <v>13</v>
      </c>
      <c r="E102" s="16">
        <v>0.9285714285714286</v>
      </c>
      <c r="F102" s="5">
        <v>12</v>
      </c>
      <c r="G102" s="16">
        <v>0.8571428571428571</v>
      </c>
      <c r="H102" s="17">
        <v>3.0769230769230771</v>
      </c>
    </row>
    <row r="103" spans="1:8" x14ac:dyDescent="0.25">
      <c r="A103" s="66"/>
      <c r="B103" s="3" t="s">
        <v>3</v>
      </c>
      <c r="C103" s="5">
        <v>15</v>
      </c>
      <c r="D103" s="5">
        <v>14</v>
      </c>
      <c r="E103" s="16">
        <v>0.93333333333333335</v>
      </c>
      <c r="F103" s="5">
        <v>13</v>
      </c>
      <c r="G103" s="16">
        <v>0.8666666666666667</v>
      </c>
      <c r="H103" s="17">
        <v>3.0538461538461537</v>
      </c>
    </row>
    <row r="104" spans="1:8" x14ac:dyDescent="0.25">
      <c r="A104" s="66"/>
      <c r="B104" s="3" t="s">
        <v>4</v>
      </c>
      <c r="C104" s="5">
        <v>20</v>
      </c>
      <c r="D104" s="5">
        <v>20</v>
      </c>
      <c r="E104" s="16">
        <v>1</v>
      </c>
      <c r="F104" s="5">
        <v>20</v>
      </c>
      <c r="G104" s="16">
        <v>1</v>
      </c>
      <c r="H104" s="17">
        <v>3.65</v>
      </c>
    </row>
    <row r="105" spans="1:8" x14ac:dyDescent="0.25">
      <c r="A105" s="66"/>
      <c r="B105" s="3" t="s">
        <v>96</v>
      </c>
      <c r="C105" s="5">
        <v>19</v>
      </c>
      <c r="D105" s="5">
        <v>18</v>
      </c>
      <c r="E105" s="16">
        <v>0.94736842105263153</v>
      </c>
      <c r="F105" s="5">
        <v>18</v>
      </c>
      <c r="G105" s="16">
        <v>0.94736842105263153</v>
      </c>
      <c r="H105" s="17">
        <v>3.8333333333333335</v>
      </c>
    </row>
    <row r="106" spans="1:8" ht="30" x14ac:dyDescent="0.25">
      <c r="A106" s="37"/>
      <c r="B106" s="2" t="s">
        <v>36</v>
      </c>
      <c r="C106" s="12" t="s">
        <v>87</v>
      </c>
      <c r="D106" s="12" t="s">
        <v>88</v>
      </c>
      <c r="E106" s="13" t="s">
        <v>89</v>
      </c>
      <c r="F106" s="12" t="s">
        <v>90</v>
      </c>
      <c r="G106" s="13" t="s">
        <v>37</v>
      </c>
      <c r="H106" s="14" t="s">
        <v>91</v>
      </c>
    </row>
    <row r="107" spans="1:8" x14ac:dyDescent="0.25">
      <c r="A107" s="66" t="s">
        <v>57</v>
      </c>
      <c r="B107" s="3" t="s">
        <v>1</v>
      </c>
      <c r="C107" s="5">
        <v>1</v>
      </c>
      <c r="D107" s="5">
        <v>1</v>
      </c>
      <c r="E107" s="16">
        <v>1</v>
      </c>
      <c r="F107" s="5">
        <v>1</v>
      </c>
      <c r="G107" s="16">
        <v>1</v>
      </c>
      <c r="H107" s="17">
        <v>3</v>
      </c>
    </row>
    <row r="108" spans="1:8" x14ac:dyDescent="0.25">
      <c r="A108" s="66"/>
      <c r="B108" s="3" t="s">
        <v>2</v>
      </c>
      <c r="C108" s="5">
        <v>5</v>
      </c>
      <c r="D108" s="5">
        <v>5</v>
      </c>
      <c r="E108" s="16">
        <v>1</v>
      </c>
      <c r="F108" s="5">
        <v>5</v>
      </c>
      <c r="G108" s="16">
        <v>1</v>
      </c>
      <c r="H108" s="17">
        <v>2.74</v>
      </c>
    </row>
    <row r="109" spans="1:8" x14ac:dyDescent="0.25">
      <c r="A109" s="66"/>
      <c r="B109" s="3" t="s">
        <v>3</v>
      </c>
      <c r="C109" s="3">
        <v>3</v>
      </c>
      <c r="D109" s="3">
        <v>3</v>
      </c>
      <c r="E109" s="16">
        <v>1</v>
      </c>
      <c r="F109" s="3">
        <v>3</v>
      </c>
      <c r="G109" s="16">
        <v>1</v>
      </c>
      <c r="H109" s="17">
        <v>4</v>
      </c>
    </row>
    <row r="110" spans="1:8" x14ac:dyDescent="0.25">
      <c r="A110" s="66"/>
      <c r="B110" s="3" t="s">
        <v>4</v>
      </c>
      <c r="C110" s="5">
        <v>5</v>
      </c>
      <c r="D110" s="5">
        <v>5</v>
      </c>
      <c r="E110" s="16">
        <v>1</v>
      </c>
      <c r="F110" s="5">
        <v>5</v>
      </c>
      <c r="G110" s="16">
        <v>1</v>
      </c>
      <c r="H110" s="17">
        <v>3.6</v>
      </c>
    </row>
    <row r="111" spans="1:8" x14ac:dyDescent="0.25">
      <c r="A111" s="66"/>
      <c r="B111" s="3" t="s">
        <v>96</v>
      </c>
      <c r="C111" s="5">
        <v>3</v>
      </c>
      <c r="D111" s="5">
        <v>3</v>
      </c>
      <c r="E111" s="16">
        <v>1</v>
      </c>
      <c r="F111" s="5">
        <v>3</v>
      </c>
      <c r="G111" s="16">
        <v>1</v>
      </c>
      <c r="H111" s="17">
        <v>4</v>
      </c>
    </row>
    <row r="112" spans="1:8" ht="30" x14ac:dyDescent="0.25">
      <c r="A112" s="37"/>
      <c r="B112" s="2" t="s">
        <v>36</v>
      </c>
      <c r="C112" s="12" t="s">
        <v>87</v>
      </c>
      <c r="D112" s="12" t="s">
        <v>88</v>
      </c>
      <c r="E112" s="13" t="s">
        <v>89</v>
      </c>
      <c r="F112" s="12" t="s">
        <v>90</v>
      </c>
      <c r="G112" s="13" t="s">
        <v>37</v>
      </c>
      <c r="H112" s="14" t="s">
        <v>91</v>
      </c>
    </row>
    <row r="113" spans="1:8" x14ac:dyDescent="0.25">
      <c r="A113" s="66" t="s">
        <v>58</v>
      </c>
      <c r="B113" s="3" t="s">
        <v>1</v>
      </c>
      <c r="C113" s="5" t="s">
        <v>13</v>
      </c>
      <c r="D113" s="5" t="s">
        <v>13</v>
      </c>
      <c r="E113" s="16" t="s">
        <v>13</v>
      </c>
      <c r="F113" s="5" t="s">
        <v>13</v>
      </c>
      <c r="G113" s="16" t="s">
        <v>13</v>
      </c>
      <c r="H113" s="17" t="s">
        <v>13</v>
      </c>
    </row>
    <row r="114" spans="1:8" x14ac:dyDescent="0.25">
      <c r="A114" s="66"/>
      <c r="B114" s="3" t="s">
        <v>2</v>
      </c>
      <c r="C114" s="5">
        <v>1</v>
      </c>
      <c r="D114" s="5">
        <v>1</v>
      </c>
      <c r="E114" s="16">
        <v>1</v>
      </c>
      <c r="F114" s="5">
        <v>1</v>
      </c>
      <c r="G114" s="16">
        <v>1</v>
      </c>
      <c r="H114" s="17">
        <v>4</v>
      </c>
    </row>
    <row r="115" spans="1:8" x14ac:dyDescent="0.25">
      <c r="A115" s="66"/>
      <c r="B115" s="3" t="s">
        <v>3</v>
      </c>
      <c r="C115" s="5">
        <v>6</v>
      </c>
      <c r="D115" s="5">
        <v>6</v>
      </c>
      <c r="E115" s="16">
        <v>1</v>
      </c>
      <c r="F115" s="5">
        <v>6</v>
      </c>
      <c r="G115" s="16">
        <v>1</v>
      </c>
      <c r="H115" s="17">
        <v>3.5</v>
      </c>
    </row>
    <row r="116" spans="1:8" x14ac:dyDescent="0.25">
      <c r="A116" s="66"/>
      <c r="B116" s="3" t="s">
        <v>4</v>
      </c>
      <c r="C116" s="5">
        <v>2</v>
      </c>
      <c r="D116" s="5">
        <v>2</v>
      </c>
      <c r="E116" s="16">
        <v>1</v>
      </c>
      <c r="F116" s="5">
        <v>2</v>
      </c>
      <c r="G116" s="16">
        <v>1</v>
      </c>
      <c r="H116" s="17">
        <v>4</v>
      </c>
    </row>
    <row r="117" spans="1:8" x14ac:dyDescent="0.25">
      <c r="A117" s="66"/>
      <c r="B117" s="3" t="s">
        <v>96</v>
      </c>
      <c r="C117" s="5">
        <v>3</v>
      </c>
      <c r="D117" s="5">
        <v>3</v>
      </c>
      <c r="E117" s="16">
        <v>1</v>
      </c>
      <c r="F117" s="5">
        <v>3</v>
      </c>
      <c r="G117" s="16">
        <v>1</v>
      </c>
      <c r="H117" s="17">
        <v>4</v>
      </c>
    </row>
    <row r="118" spans="1:8" ht="30" x14ac:dyDescent="0.25">
      <c r="A118" s="37"/>
      <c r="B118" s="2" t="s">
        <v>36</v>
      </c>
      <c r="C118" s="12" t="s">
        <v>87</v>
      </c>
      <c r="D118" s="12" t="s">
        <v>88</v>
      </c>
      <c r="E118" s="13" t="s">
        <v>89</v>
      </c>
      <c r="F118" s="12" t="s">
        <v>90</v>
      </c>
      <c r="G118" s="13" t="s">
        <v>37</v>
      </c>
      <c r="H118" s="14" t="s">
        <v>91</v>
      </c>
    </row>
    <row r="119" spans="1:8" x14ac:dyDescent="0.25">
      <c r="A119" s="66" t="s">
        <v>59</v>
      </c>
      <c r="B119" s="3" t="s">
        <v>1</v>
      </c>
      <c r="C119" s="5" t="s">
        <v>13</v>
      </c>
      <c r="D119" s="5" t="s">
        <v>13</v>
      </c>
      <c r="E119" s="16" t="s">
        <v>13</v>
      </c>
      <c r="F119" s="5" t="s">
        <v>13</v>
      </c>
      <c r="G119" s="16" t="s">
        <v>13</v>
      </c>
      <c r="H119" s="17" t="s">
        <v>13</v>
      </c>
    </row>
    <row r="120" spans="1:8" x14ac:dyDescent="0.25">
      <c r="A120" s="66"/>
      <c r="B120" s="3" t="s">
        <v>2</v>
      </c>
      <c r="C120" s="5" t="s">
        <v>13</v>
      </c>
      <c r="D120" s="5" t="s">
        <v>13</v>
      </c>
      <c r="E120" s="16" t="s">
        <v>13</v>
      </c>
      <c r="F120" s="5" t="s">
        <v>13</v>
      </c>
      <c r="G120" s="16" t="s">
        <v>13</v>
      </c>
      <c r="H120" s="17" t="s">
        <v>13</v>
      </c>
    </row>
    <row r="121" spans="1:8" x14ac:dyDescent="0.25">
      <c r="A121" s="66"/>
      <c r="B121" s="3" t="s">
        <v>3</v>
      </c>
      <c r="C121" s="5" t="s">
        <v>13</v>
      </c>
      <c r="D121" s="5" t="s">
        <v>13</v>
      </c>
      <c r="E121" s="16" t="s">
        <v>13</v>
      </c>
      <c r="F121" s="5" t="s">
        <v>13</v>
      </c>
      <c r="G121" s="16" t="s">
        <v>13</v>
      </c>
      <c r="H121" s="17" t="s">
        <v>13</v>
      </c>
    </row>
    <row r="122" spans="1:8" x14ac:dyDescent="0.25">
      <c r="A122" s="66"/>
      <c r="B122" s="3" t="s">
        <v>4</v>
      </c>
      <c r="C122" s="5" t="s">
        <v>13</v>
      </c>
      <c r="D122" s="5" t="s">
        <v>13</v>
      </c>
      <c r="E122" s="16" t="s">
        <v>13</v>
      </c>
      <c r="F122" s="5" t="s">
        <v>13</v>
      </c>
      <c r="G122" s="16" t="s">
        <v>13</v>
      </c>
      <c r="H122" s="17" t="s">
        <v>13</v>
      </c>
    </row>
    <row r="123" spans="1:8" x14ac:dyDescent="0.25">
      <c r="A123" s="66"/>
      <c r="B123" s="3" t="s">
        <v>96</v>
      </c>
      <c r="C123" s="5" t="s">
        <v>13</v>
      </c>
      <c r="D123" s="5" t="s">
        <v>13</v>
      </c>
      <c r="E123" s="16" t="s">
        <v>13</v>
      </c>
      <c r="F123" s="5" t="s">
        <v>13</v>
      </c>
      <c r="G123" s="16" t="s">
        <v>13</v>
      </c>
      <c r="H123" s="17" t="s">
        <v>13</v>
      </c>
    </row>
    <row r="124" spans="1:8" ht="30" x14ac:dyDescent="0.25">
      <c r="A124" s="37"/>
      <c r="B124" s="2" t="s">
        <v>36</v>
      </c>
      <c r="C124" s="12" t="s">
        <v>87</v>
      </c>
      <c r="D124" s="12" t="s">
        <v>88</v>
      </c>
      <c r="E124" s="13" t="s">
        <v>89</v>
      </c>
      <c r="F124" s="12" t="s">
        <v>90</v>
      </c>
      <c r="G124" s="13" t="s">
        <v>37</v>
      </c>
      <c r="H124" s="14" t="s">
        <v>91</v>
      </c>
    </row>
    <row r="125" spans="1:8" x14ac:dyDescent="0.25">
      <c r="A125" s="66" t="s">
        <v>60</v>
      </c>
      <c r="B125" s="3" t="s">
        <v>1</v>
      </c>
      <c r="C125" s="5" t="s">
        <v>13</v>
      </c>
      <c r="D125" s="5" t="s">
        <v>13</v>
      </c>
      <c r="E125" s="16" t="s">
        <v>13</v>
      </c>
      <c r="F125" s="5" t="s">
        <v>13</v>
      </c>
      <c r="G125" s="16" t="s">
        <v>13</v>
      </c>
      <c r="H125" s="17" t="s">
        <v>13</v>
      </c>
    </row>
    <row r="126" spans="1:8" x14ac:dyDescent="0.25">
      <c r="A126" s="66"/>
      <c r="B126" s="3" t="s">
        <v>2</v>
      </c>
      <c r="C126" s="5" t="s">
        <v>13</v>
      </c>
      <c r="D126" s="5" t="s">
        <v>13</v>
      </c>
      <c r="E126" s="16" t="s">
        <v>13</v>
      </c>
      <c r="F126" s="5" t="s">
        <v>13</v>
      </c>
      <c r="G126" s="16" t="s">
        <v>13</v>
      </c>
      <c r="H126" s="17" t="s">
        <v>13</v>
      </c>
    </row>
    <row r="127" spans="1:8" x14ac:dyDescent="0.25">
      <c r="A127" s="66"/>
      <c r="B127" s="3" t="s">
        <v>3</v>
      </c>
      <c r="C127" s="5">
        <v>4</v>
      </c>
      <c r="D127" s="5">
        <v>4</v>
      </c>
      <c r="E127" s="16">
        <v>1</v>
      </c>
      <c r="F127" s="5">
        <v>4</v>
      </c>
      <c r="G127" s="16">
        <v>1</v>
      </c>
      <c r="H127" s="17">
        <v>3.4250000000000003</v>
      </c>
    </row>
    <row r="128" spans="1:8" x14ac:dyDescent="0.25">
      <c r="A128" s="66"/>
      <c r="B128" s="3" t="s">
        <v>4</v>
      </c>
      <c r="C128" s="5">
        <v>2</v>
      </c>
      <c r="D128" s="5">
        <v>2</v>
      </c>
      <c r="E128" s="16">
        <v>1</v>
      </c>
      <c r="F128" s="5">
        <v>2</v>
      </c>
      <c r="G128" s="16">
        <v>1</v>
      </c>
      <c r="H128" s="17">
        <v>4</v>
      </c>
    </row>
    <row r="129" spans="1:8" x14ac:dyDescent="0.25">
      <c r="A129" s="66"/>
      <c r="B129" s="3" t="s">
        <v>96</v>
      </c>
      <c r="C129" s="5">
        <v>3</v>
      </c>
      <c r="D129" s="5">
        <v>1</v>
      </c>
      <c r="E129" s="16">
        <v>0.33333333333333331</v>
      </c>
      <c r="F129" s="5">
        <v>1</v>
      </c>
      <c r="G129" s="16">
        <v>0.33333333333333331</v>
      </c>
      <c r="H129" s="17">
        <v>4</v>
      </c>
    </row>
    <row r="130" spans="1:8" ht="30" x14ac:dyDescent="0.25">
      <c r="A130" s="37"/>
      <c r="B130" s="2" t="s">
        <v>36</v>
      </c>
      <c r="C130" s="12" t="s">
        <v>87</v>
      </c>
      <c r="D130" s="12" t="s">
        <v>88</v>
      </c>
      <c r="E130" s="13" t="s">
        <v>89</v>
      </c>
      <c r="F130" s="12" t="s">
        <v>90</v>
      </c>
      <c r="G130" s="13" t="s">
        <v>37</v>
      </c>
      <c r="H130" s="14" t="s">
        <v>91</v>
      </c>
    </row>
    <row r="131" spans="1:8" x14ac:dyDescent="0.25">
      <c r="A131" s="66" t="s">
        <v>61</v>
      </c>
      <c r="B131" s="3" t="s">
        <v>1</v>
      </c>
      <c r="C131" s="5" t="s">
        <v>13</v>
      </c>
      <c r="D131" s="5" t="s">
        <v>13</v>
      </c>
      <c r="E131" s="16" t="s">
        <v>13</v>
      </c>
      <c r="F131" s="5" t="s">
        <v>13</v>
      </c>
      <c r="G131" s="16" t="s">
        <v>13</v>
      </c>
      <c r="H131" s="17" t="s">
        <v>13</v>
      </c>
    </row>
    <row r="132" spans="1:8" x14ac:dyDescent="0.25">
      <c r="A132" s="66"/>
      <c r="B132" s="3" t="s">
        <v>2</v>
      </c>
      <c r="C132" s="5">
        <v>1</v>
      </c>
      <c r="D132" s="5">
        <v>1</v>
      </c>
      <c r="E132" s="16">
        <v>1</v>
      </c>
      <c r="F132" s="5">
        <v>1</v>
      </c>
      <c r="G132" s="16">
        <v>1</v>
      </c>
      <c r="H132" s="17">
        <v>4</v>
      </c>
    </row>
    <row r="133" spans="1:8" x14ac:dyDescent="0.25">
      <c r="A133" s="66"/>
      <c r="B133" s="3" t="s">
        <v>3</v>
      </c>
      <c r="C133" s="5" t="s">
        <v>13</v>
      </c>
      <c r="D133" s="5" t="s">
        <v>13</v>
      </c>
      <c r="E133" s="16" t="s">
        <v>13</v>
      </c>
      <c r="F133" s="5" t="s">
        <v>13</v>
      </c>
      <c r="G133" s="16" t="s">
        <v>13</v>
      </c>
      <c r="H133" s="17" t="s">
        <v>13</v>
      </c>
    </row>
    <row r="134" spans="1:8" x14ac:dyDescent="0.25">
      <c r="A134" s="66"/>
      <c r="B134" s="3" t="s">
        <v>4</v>
      </c>
      <c r="C134" s="5">
        <v>4</v>
      </c>
      <c r="D134" s="5">
        <v>3</v>
      </c>
      <c r="E134" s="16">
        <v>0.75</v>
      </c>
      <c r="F134" s="5">
        <v>3</v>
      </c>
      <c r="G134" s="16">
        <v>0.75</v>
      </c>
      <c r="H134" s="17">
        <v>3.7000000000000006</v>
      </c>
    </row>
    <row r="135" spans="1:8" x14ac:dyDescent="0.25">
      <c r="A135" s="66"/>
      <c r="B135" s="3" t="s">
        <v>96</v>
      </c>
      <c r="C135" s="5" t="s">
        <v>13</v>
      </c>
      <c r="D135" s="5" t="s">
        <v>13</v>
      </c>
      <c r="E135" s="16" t="s">
        <v>13</v>
      </c>
      <c r="F135" s="5" t="s">
        <v>13</v>
      </c>
      <c r="G135" s="16" t="s">
        <v>13</v>
      </c>
      <c r="H135" s="17" t="s">
        <v>13</v>
      </c>
    </row>
    <row r="136" spans="1:8" ht="30" x14ac:dyDescent="0.25">
      <c r="A136" s="37"/>
      <c r="B136" s="2" t="s">
        <v>36</v>
      </c>
      <c r="C136" s="12" t="s">
        <v>87</v>
      </c>
      <c r="D136" s="12" t="s">
        <v>88</v>
      </c>
      <c r="E136" s="13" t="s">
        <v>89</v>
      </c>
      <c r="F136" s="12" t="s">
        <v>90</v>
      </c>
      <c r="G136" s="13" t="s">
        <v>37</v>
      </c>
      <c r="H136" s="14" t="s">
        <v>91</v>
      </c>
    </row>
    <row r="137" spans="1:8" x14ac:dyDescent="0.25">
      <c r="A137" s="66" t="s">
        <v>62</v>
      </c>
      <c r="B137" s="3" t="s">
        <v>1</v>
      </c>
      <c r="C137" s="5" t="s">
        <v>13</v>
      </c>
      <c r="D137" s="5" t="s">
        <v>13</v>
      </c>
      <c r="E137" s="16" t="s">
        <v>13</v>
      </c>
      <c r="F137" s="5" t="s">
        <v>13</v>
      </c>
      <c r="G137" s="16" t="s">
        <v>13</v>
      </c>
      <c r="H137" s="17" t="s">
        <v>13</v>
      </c>
    </row>
    <row r="138" spans="1:8" x14ac:dyDescent="0.25">
      <c r="A138" s="66"/>
      <c r="B138" s="3" t="s">
        <v>2</v>
      </c>
      <c r="C138" s="5" t="s">
        <v>13</v>
      </c>
      <c r="D138" s="5" t="s">
        <v>13</v>
      </c>
      <c r="E138" s="16" t="s">
        <v>13</v>
      </c>
      <c r="F138" s="5" t="s">
        <v>13</v>
      </c>
      <c r="G138" s="16" t="s">
        <v>13</v>
      </c>
      <c r="H138" s="17" t="s">
        <v>13</v>
      </c>
    </row>
    <row r="139" spans="1:8" x14ac:dyDescent="0.25">
      <c r="A139" s="66"/>
      <c r="B139" s="3" t="s">
        <v>3</v>
      </c>
      <c r="C139" s="5" t="s">
        <v>13</v>
      </c>
      <c r="D139" s="5" t="s">
        <v>13</v>
      </c>
      <c r="E139" s="16" t="s">
        <v>13</v>
      </c>
      <c r="F139" s="5" t="s">
        <v>13</v>
      </c>
      <c r="G139" s="16" t="s">
        <v>13</v>
      </c>
      <c r="H139" s="17" t="s">
        <v>13</v>
      </c>
    </row>
    <row r="140" spans="1:8" x14ac:dyDescent="0.25">
      <c r="A140" s="66"/>
      <c r="B140" s="3" t="s">
        <v>4</v>
      </c>
      <c r="C140" s="5">
        <v>8</v>
      </c>
      <c r="D140" s="5">
        <v>8</v>
      </c>
      <c r="E140" s="16">
        <v>1</v>
      </c>
      <c r="F140" s="5">
        <v>8</v>
      </c>
      <c r="G140" s="16">
        <v>1</v>
      </c>
      <c r="H140" s="17">
        <v>3.8571428571428572</v>
      </c>
    </row>
    <row r="141" spans="1:8" x14ac:dyDescent="0.25">
      <c r="A141" s="66"/>
      <c r="B141" s="3" t="s">
        <v>96</v>
      </c>
      <c r="C141" s="5">
        <v>17</v>
      </c>
      <c r="D141" s="5">
        <v>15</v>
      </c>
      <c r="E141" s="16">
        <v>0.88235294117647056</v>
      </c>
      <c r="F141" s="5">
        <v>14</v>
      </c>
      <c r="G141" s="16">
        <v>0.82352941176470584</v>
      </c>
      <c r="H141" s="17">
        <v>3.4666666666666668</v>
      </c>
    </row>
    <row r="142" spans="1:8" ht="30" x14ac:dyDescent="0.25">
      <c r="A142" s="37"/>
      <c r="B142" s="41" t="s">
        <v>36</v>
      </c>
      <c r="C142" s="12" t="s">
        <v>87</v>
      </c>
      <c r="D142" s="12" t="s">
        <v>88</v>
      </c>
      <c r="E142" s="13" t="s">
        <v>89</v>
      </c>
      <c r="F142" s="12" t="s">
        <v>90</v>
      </c>
      <c r="G142" s="13" t="s">
        <v>37</v>
      </c>
      <c r="H142" s="14" t="s">
        <v>91</v>
      </c>
    </row>
    <row r="143" spans="1:8" x14ac:dyDescent="0.25">
      <c r="A143" s="66" t="s">
        <v>97</v>
      </c>
      <c r="B143" s="3" t="s">
        <v>1</v>
      </c>
      <c r="C143" s="5" t="s">
        <v>13</v>
      </c>
      <c r="D143" s="5" t="s">
        <v>13</v>
      </c>
      <c r="E143" s="16" t="s">
        <v>13</v>
      </c>
      <c r="F143" s="5" t="s">
        <v>13</v>
      </c>
      <c r="G143" s="16" t="s">
        <v>13</v>
      </c>
      <c r="H143" s="17" t="s">
        <v>13</v>
      </c>
    </row>
    <row r="144" spans="1:8" x14ac:dyDescent="0.25">
      <c r="A144" s="66"/>
      <c r="B144" s="3" t="s">
        <v>2</v>
      </c>
      <c r="C144" s="5" t="s">
        <v>13</v>
      </c>
      <c r="D144" s="5" t="s">
        <v>13</v>
      </c>
      <c r="E144" s="16" t="s">
        <v>13</v>
      </c>
      <c r="F144" s="5" t="s">
        <v>13</v>
      </c>
      <c r="G144" s="16" t="s">
        <v>13</v>
      </c>
      <c r="H144" s="17" t="s">
        <v>13</v>
      </c>
    </row>
    <row r="145" spans="1:8" x14ac:dyDescent="0.25">
      <c r="A145" s="66"/>
      <c r="B145" s="3" t="s">
        <v>3</v>
      </c>
      <c r="C145" s="5" t="s">
        <v>13</v>
      </c>
      <c r="D145" s="5" t="s">
        <v>13</v>
      </c>
      <c r="E145" s="16" t="s">
        <v>13</v>
      </c>
      <c r="F145" s="5" t="s">
        <v>13</v>
      </c>
      <c r="G145" s="16" t="s">
        <v>13</v>
      </c>
      <c r="H145" s="17" t="s">
        <v>13</v>
      </c>
    </row>
    <row r="146" spans="1:8" x14ac:dyDescent="0.25">
      <c r="A146" s="66"/>
      <c r="B146" s="3" t="s">
        <v>4</v>
      </c>
      <c r="C146" s="5" t="s">
        <v>13</v>
      </c>
      <c r="D146" s="5" t="s">
        <v>13</v>
      </c>
      <c r="E146" s="16" t="s">
        <v>13</v>
      </c>
      <c r="F146" s="5" t="s">
        <v>13</v>
      </c>
      <c r="G146" s="16" t="s">
        <v>13</v>
      </c>
      <c r="H146" s="17" t="s">
        <v>13</v>
      </c>
    </row>
    <row r="147" spans="1:8" x14ac:dyDescent="0.25">
      <c r="A147" s="66"/>
      <c r="B147" s="3" t="s">
        <v>96</v>
      </c>
      <c r="C147" s="5">
        <v>5</v>
      </c>
      <c r="D147" s="5">
        <v>4</v>
      </c>
      <c r="E147" s="16">
        <v>0.8</v>
      </c>
      <c r="F147" s="5">
        <v>3</v>
      </c>
      <c r="G147" s="16">
        <v>0.6</v>
      </c>
      <c r="H147" s="17">
        <v>2.5</v>
      </c>
    </row>
  </sheetData>
  <mergeCells count="25">
    <mergeCell ref="A65:A69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  <mergeCell ref="A59:A63"/>
    <mergeCell ref="A143:A147"/>
    <mergeCell ref="A137:A141"/>
    <mergeCell ref="A71:A75"/>
    <mergeCell ref="A77:A81"/>
    <mergeCell ref="A83:A87"/>
    <mergeCell ref="A89:A93"/>
    <mergeCell ref="A95:A99"/>
    <mergeCell ref="A101:A105"/>
    <mergeCell ref="A107:A111"/>
    <mergeCell ref="A113:A117"/>
    <mergeCell ref="A119:A123"/>
    <mergeCell ref="A125:A129"/>
    <mergeCell ref="A131:A135"/>
  </mergeCells>
  <printOptions horizontalCentered="1"/>
  <pageMargins left="0.7" right="0.7" top="0.75" bottom="0.75" header="0.3" footer="0.3"/>
  <pageSetup scale="20" orientation="landscape" r:id="rId1"/>
  <headerFooter>
    <oddHeader>&amp;CCuyamaca College Program Review 2018-2019</oddHeader>
    <oddFooter>&amp;CInstitutional Effectiveness, Success, and Equity Office (August 2018)</oddFooter>
  </headerFooter>
  <rowBreaks count="4" manualBreakCount="4">
    <brk id="27" max="16383" man="1"/>
    <brk id="57" max="16383" man="1"/>
    <brk id="87" max="16383" man="1"/>
    <brk id="1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workbookViewId="0">
      <selection activeCell="H2" sqref="H2:H11"/>
    </sheetView>
  </sheetViews>
  <sheetFormatPr defaultRowHeight="15" x14ac:dyDescent="0.25"/>
  <cols>
    <col min="1" max="1" width="16.28515625" style="35" customWidth="1"/>
    <col min="2" max="4" width="13.7109375" style="9" customWidth="1"/>
    <col min="5" max="5" width="13.7109375" style="18" customWidth="1"/>
    <col min="6" max="6" width="13.7109375" style="9" customWidth="1"/>
    <col min="7" max="7" width="13.7109375" style="18" customWidth="1"/>
    <col min="8" max="8" width="13.7109375" style="19" customWidth="1"/>
    <col min="9" max="15" width="13.7109375" customWidth="1"/>
  </cols>
  <sheetData>
    <row r="1" spans="1:15" ht="30" x14ac:dyDescent="0.25">
      <c r="A1" s="30" t="s">
        <v>86</v>
      </c>
      <c r="B1" s="2" t="s">
        <v>36</v>
      </c>
      <c r="C1" s="12" t="s">
        <v>87</v>
      </c>
      <c r="D1" s="12" t="s">
        <v>88</v>
      </c>
      <c r="E1" s="13" t="s">
        <v>89</v>
      </c>
      <c r="F1" s="12" t="s">
        <v>90</v>
      </c>
      <c r="G1" s="13" t="s">
        <v>37</v>
      </c>
      <c r="H1" s="14" t="s">
        <v>91</v>
      </c>
    </row>
    <row r="2" spans="1:15" x14ac:dyDescent="0.25">
      <c r="A2" s="66" t="s">
        <v>63</v>
      </c>
      <c r="B2" s="3" t="s">
        <v>1</v>
      </c>
      <c r="C2" s="5">
        <v>432</v>
      </c>
      <c r="D2" s="5">
        <v>382</v>
      </c>
      <c r="E2" s="16">
        <v>0.8842592592592593</v>
      </c>
      <c r="F2" s="5">
        <v>339</v>
      </c>
      <c r="G2" s="16">
        <v>0.78472222222222221</v>
      </c>
      <c r="H2" s="21">
        <v>2.8984293193717279</v>
      </c>
    </row>
    <row r="3" spans="1:15" x14ac:dyDescent="0.25">
      <c r="A3" s="66"/>
      <c r="B3" s="3" t="s">
        <v>2</v>
      </c>
      <c r="C3" s="5">
        <v>388</v>
      </c>
      <c r="D3" s="5">
        <v>344</v>
      </c>
      <c r="E3" s="16">
        <v>0.88659793814432986</v>
      </c>
      <c r="F3" s="5">
        <v>317</v>
      </c>
      <c r="G3" s="16">
        <v>0.8170103092783505</v>
      </c>
      <c r="H3" s="21">
        <v>3.0281976744186045</v>
      </c>
    </row>
    <row r="4" spans="1:15" x14ac:dyDescent="0.25">
      <c r="A4" s="66"/>
      <c r="B4" s="3" t="s">
        <v>3</v>
      </c>
      <c r="C4" s="5">
        <v>458</v>
      </c>
      <c r="D4" s="5">
        <v>422</v>
      </c>
      <c r="E4" s="16">
        <v>0.92139737991266379</v>
      </c>
      <c r="F4" s="5">
        <v>375</v>
      </c>
      <c r="G4" s="16">
        <v>0.81877729257641918</v>
      </c>
      <c r="H4" s="21">
        <v>3.0161057692307689</v>
      </c>
    </row>
    <row r="5" spans="1:15" x14ac:dyDescent="0.25">
      <c r="A5" s="66"/>
      <c r="B5" s="3" t="s">
        <v>4</v>
      </c>
      <c r="C5" s="5">
        <v>433</v>
      </c>
      <c r="D5" s="5">
        <v>399</v>
      </c>
      <c r="E5" s="16">
        <v>0.92147806004618937</v>
      </c>
      <c r="F5" s="5">
        <v>351</v>
      </c>
      <c r="G5" s="16">
        <v>0.81062355658198615</v>
      </c>
      <c r="H5" s="21">
        <v>2.9737373737373738</v>
      </c>
    </row>
    <row r="6" spans="1:15" x14ac:dyDescent="0.25">
      <c r="A6" s="66"/>
      <c r="B6" s="3" t="s">
        <v>96</v>
      </c>
      <c r="C6" s="5">
        <v>391</v>
      </c>
      <c r="D6" s="5">
        <v>352</v>
      </c>
      <c r="E6" s="16">
        <v>0.90025575447570327</v>
      </c>
      <c r="F6" s="5">
        <v>322</v>
      </c>
      <c r="G6" s="16">
        <v>0.82352941176470584</v>
      </c>
      <c r="H6" s="21">
        <v>3.1254285714285719</v>
      </c>
    </row>
    <row r="7" spans="1:15" x14ac:dyDescent="0.25">
      <c r="A7" s="66" t="s">
        <v>64</v>
      </c>
      <c r="B7" s="3" t="s">
        <v>1</v>
      </c>
      <c r="C7" s="22">
        <v>54</v>
      </c>
      <c r="D7" s="22">
        <v>50</v>
      </c>
      <c r="E7" s="23">
        <v>0.92592592592592593</v>
      </c>
      <c r="F7" s="22">
        <v>44</v>
      </c>
      <c r="G7" s="23">
        <v>0.81481481481481477</v>
      </c>
      <c r="H7" s="82">
        <v>3.24</v>
      </c>
    </row>
    <row r="8" spans="1:15" x14ac:dyDescent="0.25">
      <c r="A8" s="66"/>
      <c r="B8" s="3" t="s">
        <v>2</v>
      </c>
      <c r="C8" s="22">
        <v>96</v>
      </c>
      <c r="D8" s="22">
        <v>88</v>
      </c>
      <c r="E8" s="23">
        <v>0.91666666666666663</v>
      </c>
      <c r="F8" s="22">
        <v>80</v>
      </c>
      <c r="G8" s="23">
        <v>0.83333333333333337</v>
      </c>
      <c r="H8" s="82">
        <v>3.3176470588235296</v>
      </c>
    </row>
    <row r="9" spans="1:15" x14ac:dyDescent="0.25">
      <c r="A9" s="66"/>
      <c r="B9" s="3" t="s">
        <v>3</v>
      </c>
      <c r="C9" s="22">
        <v>168</v>
      </c>
      <c r="D9" s="22">
        <v>156</v>
      </c>
      <c r="E9" s="23">
        <v>0.9285714285714286</v>
      </c>
      <c r="F9" s="22">
        <v>137</v>
      </c>
      <c r="G9" s="23">
        <v>0.81547619047619047</v>
      </c>
      <c r="H9" s="82">
        <v>3.217307692307692</v>
      </c>
    </row>
    <row r="10" spans="1:15" x14ac:dyDescent="0.25">
      <c r="A10" s="66"/>
      <c r="B10" s="3" t="s">
        <v>4</v>
      </c>
      <c r="C10" s="22">
        <v>172</v>
      </c>
      <c r="D10" s="22">
        <v>156</v>
      </c>
      <c r="E10" s="23">
        <v>0.90697674418604646</v>
      </c>
      <c r="F10" s="22">
        <v>136</v>
      </c>
      <c r="G10" s="23">
        <v>0.79069767441860461</v>
      </c>
      <c r="H10" s="82">
        <v>3.116774193548387</v>
      </c>
    </row>
    <row r="11" spans="1:15" x14ac:dyDescent="0.25">
      <c r="A11" s="66"/>
      <c r="B11" s="3" t="s">
        <v>96</v>
      </c>
      <c r="C11" s="22">
        <v>260</v>
      </c>
      <c r="D11" s="22">
        <v>221</v>
      </c>
      <c r="E11" s="23">
        <v>0.85</v>
      </c>
      <c r="F11" s="22">
        <v>189</v>
      </c>
      <c r="G11" s="23">
        <v>0.72692307692307689</v>
      </c>
      <c r="H11" s="82">
        <v>2.9832579185520358</v>
      </c>
    </row>
    <row r="12" spans="1:15" x14ac:dyDescent="0.25">
      <c r="A12" s="55"/>
      <c r="B12" s="56"/>
      <c r="C12" s="57"/>
      <c r="D12" s="57"/>
      <c r="E12" s="58"/>
      <c r="F12" s="57"/>
      <c r="G12" s="58"/>
      <c r="H12" s="59"/>
    </row>
    <row r="13" spans="1:15" ht="38.25" customHeight="1" x14ac:dyDescent="0.25">
      <c r="A13" s="42"/>
      <c r="B13" s="73" t="s">
        <v>63</v>
      </c>
      <c r="C13" s="73"/>
      <c r="D13" s="73"/>
      <c r="E13" s="73"/>
      <c r="F13" s="73"/>
      <c r="G13" s="73"/>
      <c r="H13" s="73"/>
      <c r="I13" s="72" t="s">
        <v>64</v>
      </c>
      <c r="J13" s="73"/>
      <c r="K13" s="73"/>
      <c r="L13" s="73"/>
      <c r="M13" s="73"/>
      <c r="N13" s="73"/>
      <c r="O13" s="73"/>
    </row>
    <row r="14" spans="1:15" ht="30" x14ac:dyDescent="0.25">
      <c r="A14" s="44" t="s">
        <v>65</v>
      </c>
      <c r="B14" s="45" t="s">
        <v>36</v>
      </c>
      <c r="C14" s="46" t="s">
        <v>87</v>
      </c>
      <c r="D14" s="46" t="s">
        <v>88</v>
      </c>
      <c r="E14" s="46" t="s">
        <v>89</v>
      </c>
      <c r="F14" s="46" t="s">
        <v>90</v>
      </c>
      <c r="G14" s="46" t="s">
        <v>37</v>
      </c>
      <c r="H14" s="46" t="s">
        <v>91</v>
      </c>
      <c r="I14" s="41" t="s">
        <v>36</v>
      </c>
      <c r="J14" s="12" t="s">
        <v>87</v>
      </c>
      <c r="K14" s="12" t="s">
        <v>88</v>
      </c>
      <c r="L14" s="12" t="s">
        <v>89</v>
      </c>
      <c r="M14" s="12" t="s">
        <v>90</v>
      </c>
      <c r="N14" s="12" t="s">
        <v>37</v>
      </c>
      <c r="O14" s="12" t="s">
        <v>91</v>
      </c>
    </row>
    <row r="15" spans="1:15" ht="15" customHeight="1" x14ac:dyDescent="0.25">
      <c r="A15" s="75" t="s">
        <v>66</v>
      </c>
      <c r="B15" s="3" t="s">
        <v>1</v>
      </c>
      <c r="C15" s="20">
        <v>20</v>
      </c>
      <c r="D15" s="20">
        <v>18</v>
      </c>
      <c r="E15" s="51">
        <v>0.9</v>
      </c>
      <c r="F15" s="52">
        <v>14</v>
      </c>
      <c r="G15" s="51">
        <v>0.7</v>
      </c>
      <c r="H15" s="53">
        <v>2.2944444444444443</v>
      </c>
      <c r="I15" s="54" t="s">
        <v>1</v>
      </c>
      <c r="J15" s="52">
        <v>2</v>
      </c>
      <c r="K15" s="52">
        <v>2</v>
      </c>
      <c r="L15" s="51">
        <v>1</v>
      </c>
      <c r="M15" s="52">
        <v>2</v>
      </c>
      <c r="N15" s="51">
        <v>1</v>
      </c>
      <c r="O15" s="21">
        <v>3.5</v>
      </c>
    </row>
    <row r="16" spans="1:15" x14ac:dyDescent="0.25">
      <c r="A16" s="76"/>
      <c r="B16" s="3" t="s">
        <v>2</v>
      </c>
      <c r="C16" s="20">
        <v>17</v>
      </c>
      <c r="D16" s="20">
        <v>16</v>
      </c>
      <c r="E16" s="51">
        <v>0.94117647058823528</v>
      </c>
      <c r="F16" s="52">
        <v>14</v>
      </c>
      <c r="G16" s="51">
        <v>0.82352941176470584</v>
      </c>
      <c r="H16" s="53">
        <v>2.5750000000000002</v>
      </c>
      <c r="I16" s="54" t="s">
        <v>2</v>
      </c>
      <c r="J16" s="52">
        <v>7</v>
      </c>
      <c r="K16" s="52">
        <v>6</v>
      </c>
      <c r="L16" s="51">
        <v>0.8571428571428571</v>
      </c>
      <c r="M16" s="52">
        <v>5</v>
      </c>
      <c r="N16" s="51">
        <v>0.7142857142857143</v>
      </c>
      <c r="O16" s="21">
        <v>2.8333333333333335</v>
      </c>
    </row>
    <row r="17" spans="1:15" x14ac:dyDescent="0.25">
      <c r="A17" s="76"/>
      <c r="B17" s="3" t="s">
        <v>3</v>
      </c>
      <c r="C17" s="20">
        <v>17</v>
      </c>
      <c r="D17" s="20">
        <v>17</v>
      </c>
      <c r="E17" s="51">
        <v>1</v>
      </c>
      <c r="F17" s="52">
        <v>10</v>
      </c>
      <c r="G17" s="51">
        <v>0.58823529411764708</v>
      </c>
      <c r="H17" s="53">
        <v>1.8235294117647058</v>
      </c>
      <c r="I17" s="54" t="s">
        <v>3</v>
      </c>
      <c r="J17" s="52">
        <v>5</v>
      </c>
      <c r="K17" s="52">
        <v>4</v>
      </c>
      <c r="L17" s="51">
        <v>0.8</v>
      </c>
      <c r="M17" s="52">
        <v>2</v>
      </c>
      <c r="N17" s="51">
        <v>0.4</v>
      </c>
      <c r="O17" s="21">
        <v>2</v>
      </c>
    </row>
    <row r="18" spans="1:15" x14ac:dyDescent="0.25">
      <c r="A18" s="76"/>
      <c r="B18" s="3" t="s">
        <v>4</v>
      </c>
      <c r="C18" s="20">
        <v>20</v>
      </c>
      <c r="D18" s="20">
        <v>12</v>
      </c>
      <c r="E18" s="51">
        <v>0.8571428571428571</v>
      </c>
      <c r="F18" s="52">
        <v>11</v>
      </c>
      <c r="G18" s="51">
        <v>0.7857142857142857</v>
      </c>
      <c r="H18" s="53">
        <v>2.8333333333333335</v>
      </c>
      <c r="I18" s="54" t="s">
        <v>4</v>
      </c>
      <c r="J18" s="52">
        <v>10</v>
      </c>
      <c r="K18" s="52">
        <v>9</v>
      </c>
      <c r="L18" s="51">
        <v>0.9</v>
      </c>
      <c r="M18" s="52">
        <v>9</v>
      </c>
      <c r="N18" s="51">
        <v>0.9</v>
      </c>
      <c r="O18" s="21">
        <v>3.6333333333333337</v>
      </c>
    </row>
    <row r="19" spans="1:15" x14ac:dyDescent="0.25">
      <c r="A19" s="77"/>
      <c r="B19" s="3" t="s">
        <v>96</v>
      </c>
      <c r="C19" s="20">
        <v>14</v>
      </c>
      <c r="D19" s="20">
        <v>12</v>
      </c>
      <c r="E19" s="51">
        <v>0.8571428571428571</v>
      </c>
      <c r="F19" s="52">
        <v>10</v>
      </c>
      <c r="G19" s="51">
        <v>0.7142857142857143</v>
      </c>
      <c r="H19" s="53">
        <v>2.3090909090909091</v>
      </c>
      <c r="I19" s="54" t="s">
        <v>96</v>
      </c>
      <c r="J19" s="52">
        <v>8</v>
      </c>
      <c r="K19" s="52">
        <v>6</v>
      </c>
      <c r="L19" s="51">
        <v>0.75</v>
      </c>
      <c r="M19" s="52">
        <v>5</v>
      </c>
      <c r="N19" s="51">
        <v>0.625</v>
      </c>
      <c r="O19" s="21">
        <v>2.5666666666666664</v>
      </c>
    </row>
    <row r="20" spans="1:15" ht="15" customHeight="1" x14ac:dyDescent="0.25">
      <c r="A20" s="78" t="s">
        <v>67</v>
      </c>
      <c r="B20" s="47" t="s">
        <v>1</v>
      </c>
      <c r="C20" s="48">
        <v>1</v>
      </c>
      <c r="D20" s="48">
        <v>1</v>
      </c>
      <c r="E20" s="49">
        <v>1</v>
      </c>
      <c r="F20" s="48">
        <v>1</v>
      </c>
      <c r="G20" s="49">
        <v>1</v>
      </c>
      <c r="H20" s="50">
        <v>2</v>
      </c>
      <c r="I20" s="47" t="s">
        <v>1</v>
      </c>
      <c r="J20" s="48" t="s">
        <v>13</v>
      </c>
      <c r="K20" s="48" t="s">
        <v>13</v>
      </c>
      <c r="L20" s="49" t="s">
        <v>13</v>
      </c>
      <c r="M20" s="48" t="s">
        <v>13</v>
      </c>
      <c r="N20" s="49" t="s">
        <v>13</v>
      </c>
      <c r="O20" s="50" t="s">
        <v>13</v>
      </c>
    </row>
    <row r="21" spans="1:15" x14ac:dyDescent="0.25">
      <c r="A21" s="78"/>
      <c r="B21" s="47" t="s">
        <v>2</v>
      </c>
      <c r="C21" s="48">
        <v>6</v>
      </c>
      <c r="D21" s="48">
        <v>5</v>
      </c>
      <c r="E21" s="49">
        <v>0.83333333333333337</v>
      </c>
      <c r="F21" s="48">
        <v>4</v>
      </c>
      <c r="G21" s="49">
        <v>0.66666666666666663</v>
      </c>
      <c r="H21" s="50">
        <v>2.8600000000000003</v>
      </c>
      <c r="I21" s="47" t="s">
        <v>2</v>
      </c>
      <c r="J21" s="48">
        <v>1</v>
      </c>
      <c r="K21" s="48">
        <v>0</v>
      </c>
      <c r="L21" s="49">
        <v>0</v>
      </c>
      <c r="M21" s="48">
        <v>0</v>
      </c>
      <c r="N21" s="49">
        <v>0</v>
      </c>
      <c r="O21" s="50"/>
    </row>
    <row r="22" spans="1:15" x14ac:dyDescent="0.25">
      <c r="A22" s="78"/>
      <c r="B22" s="47" t="s">
        <v>3</v>
      </c>
      <c r="C22" s="48">
        <v>1</v>
      </c>
      <c r="D22" s="48">
        <v>1</v>
      </c>
      <c r="E22" s="49">
        <v>1</v>
      </c>
      <c r="F22" s="48">
        <v>1</v>
      </c>
      <c r="G22" s="49">
        <v>1</v>
      </c>
      <c r="H22" s="50">
        <v>4</v>
      </c>
      <c r="I22" s="47" t="s">
        <v>3</v>
      </c>
      <c r="J22" s="48">
        <v>1</v>
      </c>
      <c r="K22" s="48">
        <v>1</v>
      </c>
      <c r="L22" s="49">
        <v>1</v>
      </c>
      <c r="M22" s="48">
        <v>1</v>
      </c>
      <c r="N22" s="49">
        <v>1</v>
      </c>
      <c r="O22" s="50">
        <v>3.7000000000000006</v>
      </c>
    </row>
    <row r="23" spans="1:15" x14ac:dyDescent="0.25">
      <c r="A23" s="78"/>
      <c r="B23" s="47" t="s">
        <v>4</v>
      </c>
      <c r="C23" s="48">
        <v>3</v>
      </c>
      <c r="D23" s="48">
        <v>3</v>
      </c>
      <c r="E23" s="49">
        <v>1</v>
      </c>
      <c r="F23" s="48">
        <v>3</v>
      </c>
      <c r="G23" s="49">
        <v>1</v>
      </c>
      <c r="H23" s="50">
        <v>3.6666666666666665</v>
      </c>
      <c r="I23" s="47" t="s">
        <v>4</v>
      </c>
      <c r="J23" s="48" t="s">
        <v>13</v>
      </c>
      <c r="K23" s="48" t="s">
        <v>13</v>
      </c>
      <c r="L23" s="49" t="s">
        <v>13</v>
      </c>
      <c r="M23" s="48" t="s">
        <v>13</v>
      </c>
      <c r="N23" s="49" t="s">
        <v>13</v>
      </c>
      <c r="O23" s="50" t="s">
        <v>13</v>
      </c>
    </row>
    <row r="24" spans="1:15" x14ac:dyDescent="0.25">
      <c r="A24" s="78"/>
      <c r="B24" s="47" t="s">
        <v>96</v>
      </c>
      <c r="C24" s="48">
        <v>2</v>
      </c>
      <c r="D24" s="48">
        <v>1</v>
      </c>
      <c r="E24" s="49">
        <v>0.5</v>
      </c>
      <c r="F24" s="48">
        <v>1</v>
      </c>
      <c r="G24" s="49">
        <v>0.5</v>
      </c>
      <c r="H24" s="50">
        <v>4</v>
      </c>
      <c r="I24" s="47" t="s">
        <v>96</v>
      </c>
      <c r="J24" s="48">
        <v>2</v>
      </c>
      <c r="K24" s="48">
        <v>2</v>
      </c>
      <c r="L24" s="49">
        <v>1</v>
      </c>
      <c r="M24" s="48">
        <v>1</v>
      </c>
      <c r="N24" s="49">
        <v>0.5</v>
      </c>
      <c r="O24" s="50">
        <v>2.5</v>
      </c>
    </row>
    <row r="25" spans="1:15" x14ac:dyDescent="0.25">
      <c r="A25" s="66" t="s">
        <v>14</v>
      </c>
      <c r="B25" s="54" t="s">
        <v>1</v>
      </c>
      <c r="C25" s="52">
        <v>14</v>
      </c>
      <c r="D25" s="52">
        <v>13</v>
      </c>
      <c r="E25" s="51">
        <v>0.9285714285714286</v>
      </c>
      <c r="F25" s="52">
        <v>11</v>
      </c>
      <c r="G25" s="51">
        <v>0.7857142857142857</v>
      </c>
      <c r="H25" s="53">
        <v>2.7538461538461543</v>
      </c>
      <c r="I25" s="54" t="s">
        <v>1</v>
      </c>
      <c r="J25" s="52">
        <v>2</v>
      </c>
      <c r="K25" s="52">
        <v>2</v>
      </c>
      <c r="L25" s="51">
        <v>1</v>
      </c>
      <c r="M25" s="52">
        <v>2</v>
      </c>
      <c r="N25" s="51">
        <v>1</v>
      </c>
      <c r="O25" s="53">
        <v>4</v>
      </c>
    </row>
    <row r="26" spans="1:15" x14ac:dyDescent="0.25">
      <c r="A26" s="66"/>
      <c r="B26" s="54" t="s">
        <v>2</v>
      </c>
      <c r="C26" s="52">
        <v>14</v>
      </c>
      <c r="D26" s="52">
        <v>13</v>
      </c>
      <c r="E26" s="51">
        <v>0.9285714285714286</v>
      </c>
      <c r="F26" s="52">
        <v>13</v>
      </c>
      <c r="G26" s="51">
        <v>0.9285714285714286</v>
      </c>
      <c r="H26" s="53">
        <v>2.8615384615384616</v>
      </c>
      <c r="I26" s="54" t="s">
        <v>2</v>
      </c>
      <c r="J26" s="52">
        <v>1</v>
      </c>
      <c r="K26" s="52">
        <v>1</v>
      </c>
      <c r="L26" s="51">
        <v>1</v>
      </c>
      <c r="M26" s="52">
        <v>1</v>
      </c>
      <c r="N26" s="51">
        <v>1</v>
      </c>
      <c r="O26" s="53">
        <v>4</v>
      </c>
    </row>
    <row r="27" spans="1:15" x14ac:dyDescent="0.25">
      <c r="A27" s="66"/>
      <c r="B27" s="54" t="s">
        <v>3</v>
      </c>
      <c r="C27" s="52">
        <v>16</v>
      </c>
      <c r="D27" s="52">
        <v>15</v>
      </c>
      <c r="E27" s="51">
        <v>0.9375</v>
      </c>
      <c r="F27" s="52">
        <v>15</v>
      </c>
      <c r="G27" s="51">
        <v>0.9375</v>
      </c>
      <c r="H27" s="53">
        <v>3.6066666666666669</v>
      </c>
      <c r="I27" s="54" t="s">
        <v>3</v>
      </c>
      <c r="J27" s="52">
        <v>10</v>
      </c>
      <c r="K27" s="52">
        <v>10</v>
      </c>
      <c r="L27" s="51">
        <v>1</v>
      </c>
      <c r="M27" s="52">
        <v>10</v>
      </c>
      <c r="N27" s="51">
        <v>1</v>
      </c>
      <c r="O27" s="53">
        <v>3.7</v>
      </c>
    </row>
    <row r="28" spans="1:15" x14ac:dyDescent="0.25">
      <c r="A28" s="66"/>
      <c r="B28" s="54" t="s">
        <v>4</v>
      </c>
      <c r="C28" s="52">
        <v>7</v>
      </c>
      <c r="D28" s="52">
        <v>6</v>
      </c>
      <c r="E28" s="51">
        <v>1</v>
      </c>
      <c r="F28" s="52">
        <v>6</v>
      </c>
      <c r="G28" s="51">
        <v>1</v>
      </c>
      <c r="H28" s="53">
        <v>3.6166666666666663</v>
      </c>
      <c r="I28" s="54" t="s">
        <v>4</v>
      </c>
      <c r="J28" s="52">
        <v>4</v>
      </c>
      <c r="K28" s="52">
        <v>4</v>
      </c>
      <c r="L28" s="51">
        <v>1</v>
      </c>
      <c r="M28" s="52">
        <v>3</v>
      </c>
      <c r="N28" s="51">
        <v>0.75</v>
      </c>
      <c r="O28" s="53">
        <v>2.5</v>
      </c>
    </row>
    <row r="29" spans="1:15" x14ac:dyDescent="0.25">
      <c r="A29" s="66"/>
      <c r="B29" s="54" t="s">
        <v>96</v>
      </c>
      <c r="C29" s="52">
        <v>13</v>
      </c>
      <c r="D29" s="52">
        <v>10</v>
      </c>
      <c r="E29" s="51">
        <v>0.76923076923076927</v>
      </c>
      <c r="F29" s="52">
        <v>9</v>
      </c>
      <c r="G29" s="51">
        <v>0.69230769230769229</v>
      </c>
      <c r="H29" s="53">
        <v>3.3666666666666667</v>
      </c>
      <c r="I29" s="54" t="s">
        <v>96</v>
      </c>
      <c r="J29" s="52">
        <v>8</v>
      </c>
      <c r="K29" s="52">
        <v>7</v>
      </c>
      <c r="L29" s="51">
        <v>0.875</v>
      </c>
      <c r="M29" s="52">
        <v>7</v>
      </c>
      <c r="N29" s="51">
        <v>0.875</v>
      </c>
      <c r="O29" s="53">
        <v>3.4285714285714284</v>
      </c>
    </row>
    <row r="30" spans="1:15" x14ac:dyDescent="0.25">
      <c r="A30" s="74" t="s">
        <v>15</v>
      </c>
      <c r="B30" s="47" t="s">
        <v>1</v>
      </c>
      <c r="C30" s="48">
        <v>8</v>
      </c>
      <c r="D30" s="48">
        <v>7</v>
      </c>
      <c r="E30" s="49">
        <v>0.875</v>
      </c>
      <c r="F30" s="48">
        <v>7</v>
      </c>
      <c r="G30" s="49">
        <v>0.875</v>
      </c>
      <c r="H30" s="50">
        <v>3.0999999999999996</v>
      </c>
      <c r="I30" s="47" t="s">
        <v>1</v>
      </c>
      <c r="J30" s="48">
        <v>2</v>
      </c>
      <c r="K30" s="48">
        <v>2</v>
      </c>
      <c r="L30" s="49">
        <v>1</v>
      </c>
      <c r="M30" s="48">
        <v>2</v>
      </c>
      <c r="N30" s="49">
        <v>1</v>
      </c>
      <c r="O30" s="50">
        <v>4</v>
      </c>
    </row>
    <row r="31" spans="1:15" x14ac:dyDescent="0.25">
      <c r="A31" s="74"/>
      <c r="B31" s="47" t="s">
        <v>2</v>
      </c>
      <c r="C31" s="48">
        <v>9</v>
      </c>
      <c r="D31" s="48">
        <v>9</v>
      </c>
      <c r="E31" s="49">
        <v>1</v>
      </c>
      <c r="F31" s="48">
        <v>7</v>
      </c>
      <c r="G31" s="49">
        <v>0.77777777777777779</v>
      </c>
      <c r="H31" s="50">
        <v>2.6666666666666665</v>
      </c>
      <c r="I31" s="47" t="s">
        <v>2</v>
      </c>
      <c r="J31" s="48">
        <v>2</v>
      </c>
      <c r="K31" s="48">
        <v>2</v>
      </c>
      <c r="L31" s="49">
        <v>1</v>
      </c>
      <c r="M31" s="48">
        <v>2</v>
      </c>
      <c r="N31" s="49">
        <v>1</v>
      </c>
      <c r="O31" s="50">
        <v>3.5</v>
      </c>
    </row>
    <row r="32" spans="1:15" x14ac:dyDescent="0.25">
      <c r="A32" s="74"/>
      <c r="B32" s="47" t="s">
        <v>3</v>
      </c>
      <c r="C32" s="48">
        <v>18</v>
      </c>
      <c r="D32" s="48">
        <v>18</v>
      </c>
      <c r="E32" s="49">
        <v>1</v>
      </c>
      <c r="F32" s="48">
        <v>16</v>
      </c>
      <c r="G32" s="49">
        <v>0.88888888888888884</v>
      </c>
      <c r="H32" s="50">
        <v>2.7944444444444443</v>
      </c>
      <c r="I32" s="47" t="s">
        <v>3</v>
      </c>
      <c r="J32" s="48">
        <v>1</v>
      </c>
      <c r="K32" s="48">
        <v>1</v>
      </c>
      <c r="L32" s="49">
        <v>1</v>
      </c>
      <c r="M32" s="48">
        <v>1</v>
      </c>
      <c r="N32" s="49">
        <v>1</v>
      </c>
      <c r="O32" s="50">
        <v>4</v>
      </c>
    </row>
    <row r="33" spans="1:15" x14ac:dyDescent="0.25">
      <c r="A33" s="74"/>
      <c r="B33" s="47" t="s">
        <v>4</v>
      </c>
      <c r="C33" s="48">
        <v>7</v>
      </c>
      <c r="D33" s="48">
        <v>6</v>
      </c>
      <c r="E33" s="49">
        <v>0.8571428571428571</v>
      </c>
      <c r="F33" s="48">
        <v>5</v>
      </c>
      <c r="G33" s="49">
        <v>0.7142857142857143</v>
      </c>
      <c r="H33" s="50">
        <v>2.9499999999999997</v>
      </c>
      <c r="I33" s="47" t="s">
        <v>4</v>
      </c>
      <c r="J33" s="48">
        <v>3</v>
      </c>
      <c r="K33" s="48">
        <v>2</v>
      </c>
      <c r="L33" s="49">
        <v>0.66666666666666663</v>
      </c>
      <c r="M33" s="48">
        <v>2</v>
      </c>
      <c r="N33" s="49">
        <v>0.66666666666666663</v>
      </c>
      <c r="O33" s="50">
        <v>3.8499999999999996</v>
      </c>
    </row>
    <row r="34" spans="1:15" x14ac:dyDescent="0.25">
      <c r="A34" s="74"/>
      <c r="B34" s="47" t="s">
        <v>96</v>
      </c>
      <c r="C34" s="48">
        <v>6</v>
      </c>
      <c r="D34" s="48">
        <v>5</v>
      </c>
      <c r="E34" s="49">
        <v>0.83333333333333337</v>
      </c>
      <c r="F34" s="48">
        <v>3</v>
      </c>
      <c r="G34" s="49">
        <v>0.5</v>
      </c>
      <c r="H34" s="50">
        <v>2.2000000000000002</v>
      </c>
      <c r="I34" s="47" t="s">
        <v>96</v>
      </c>
      <c r="J34" s="48">
        <v>5</v>
      </c>
      <c r="K34" s="48">
        <v>5</v>
      </c>
      <c r="L34" s="49">
        <v>1</v>
      </c>
      <c r="M34" s="48">
        <v>5</v>
      </c>
      <c r="N34" s="49">
        <v>1</v>
      </c>
      <c r="O34" s="50">
        <v>3.06</v>
      </c>
    </row>
    <row r="35" spans="1:15" x14ac:dyDescent="0.25">
      <c r="A35" s="66" t="s">
        <v>16</v>
      </c>
      <c r="B35" s="54" t="s">
        <v>1</v>
      </c>
      <c r="C35" s="52">
        <v>150</v>
      </c>
      <c r="D35" s="52">
        <v>135</v>
      </c>
      <c r="E35" s="51">
        <v>0.9</v>
      </c>
      <c r="F35" s="52">
        <v>115</v>
      </c>
      <c r="G35" s="51">
        <v>0.76666666666666672</v>
      </c>
      <c r="H35" s="53">
        <v>2.6614814814814816</v>
      </c>
      <c r="I35" s="54" t="s">
        <v>1</v>
      </c>
      <c r="J35" s="52">
        <v>16</v>
      </c>
      <c r="K35" s="52">
        <v>14</v>
      </c>
      <c r="L35" s="51">
        <v>0.875</v>
      </c>
      <c r="M35" s="52">
        <v>12</v>
      </c>
      <c r="N35" s="51">
        <v>0.75</v>
      </c>
      <c r="O35" s="53">
        <v>2.9285714285714284</v>
      </c>
    </row>
    <row r="36" spans="1:15" x14ac:dyDescent="0.25">
      <c r="A36" s="66"/>
      <c r="B36" s="54" t="s">
        <v>2</v>
      </c>
      <c r="C36" s="52">
        <v>160</v>
      </c>
      <c r="D36" s="52">
        <v>142</v>
      </c>
      <c r="E36" s="51">
        <v>0.88749999999999996</v>
      </c>
      <c r="F36" s="52">
        <v>129</v>
      </c>
      <c r="G36" s="51">
        <v>0.80625000000000002</v>
      </c>
      <c r="H36" s="53">
        <v>3.0436619718309861</v>
      </c>
      <c r="I36" s="54" t="s">
        <v>2</v>
      </c>
      <c r="J36" s="52">
        <v>31</v>
      </c>
      <c r="K36" s="52">
        <v>28</v>
      </c>
      <c r="L36" s="51">
        <v>0.90322580645161288</v>
      </c>
      <c r="M36" s="52">
        <v>22</v>
      </c>
      <c r="N36" s="51">
        <v>0.70967741935483875</v>
      </c>
      <c r="O36" s="53">
        <v>2.8214285714285716</v>
      </c>
    </row>
    <row r="37" spans="1:15" x14ac:dyDescent="0.25">
      <c r="A37" s="66"/>
      <c r="B37" s="54" t="s">
        <v>3</v>
      </c>
      <c r="C37" s="52">
        <v>179</v>
      </c>
      <c r="D37" s="52">
        <v>168</v>
      </c>
      <c r="E37" s="51">
        <v>0.93854748603351956</v>
      </c>
      <c r="F37" s="52">
        <v>147</v>
      </c>
      <c r="G37" s="51">
        <v>0.82122905027932958</v>
      </c>
      <c r="H37" s="53">
        <v>2.8797619047619043</v>
      </c>
      <c r="I37" s="54" t="s">
        <v>3</v>
      </c>
      <c r="J37" s="52">
        <v>35</v>
      </c>
      <c r="K37" s="52">
        <v>32</v>
      </c>
      <c r="L37" s="51">
        <v>0.91428571428571426</v>
      </c>
      <c r="M37" s="52">
        <v>22</v>
      </c>
      <c r="N37" s="51">
        <v>0.62857142857142856</v>
      </c>
      <c r="O37" s="53">
        <v>2.3656250000000001</v>
      </c>
    </row>
    <row r="38" spans="1:15" x14ac:dyDescent="0.25">
      <c r="A38" s="66"/>
      <c r="B38" s="54" t="s">
        <v>4</v>
      </c>
      <c r="C38" s="52">
        <v>231</v>
      </c>
      <c r="D38" s="52">
        <v>188</v>
      </c>
      <c r="E38" s="51">
        <v>0.90384615384615385</v>
      </c>
      <c r="F38" s="52">
        <v>160</v>
      </c>
      <c r="G38" s="51">
        <v>0.76923076923076927</v>
      </c>
      <c r="H38" s="53">
        <v>2.8754010695187171</v>
      </c>
      <c r="I38" s="54" t="s">
        <v>4</v>
      </c>
      <c r="J38" s="52">
        <v>43</v>
      </c>
      <c r="K38" s="52">
        <v>35</v>
      </c>
      <c r="L38" s="51">
        <v>0.81395348837209303</v>
      </c>
      <c r="M38" s="52">
        <v>27</v>
      </c>
      <c r="N38" s="51">
        <v>0.62790697674418605</v>
      </c>
      <c r="O38" s="53">
        <v>2.5764705882352943</v>
      </c>
    </row>
    <row r="39" spans="1:15" x14ac:dyDescent="0.25">
      <c r="A39" s="66"/>
      <c r="B39" s="54" t="s">
        <v>96</v>
      </c>
      <c r="C39" s="52">
        <v>177</v>
      </c>
      <c r="D39" s="52">
        <v>154</v>
      </c>
      <c r="E39" s="51">
        <v>0.87005649717514122</v>
      </c>
      <c r="F39" s="52">
        <v>137</v>
      </c>
      <c r="G39" s="51">
        <v>0.77401129943502822</v>
      </c>
      <c r="H39" s="53">
        <v>3.0045454545454544</v>
      </c>
      <c r="I39" s="54" t="s">
        <v>96</v>
      </c>
      <c r="J39" s="52">
        <v>83</v>
      </c>
      <c r="K39" s="52">
        <v>69</v>
      </c>
      <c r="L39" s="51">
        <v>0.83132530120481929</v>
      </c>
      <c r="M39" s="52">
        <v>57</v>
      </c>
      <c r="N39" s="51">
        <v>0.68674698795180722</v>
      </c>
      <c r="O39" s="53">
        <v>2.6826086956521742</v>
      </c>
    </row>
    <row r="40" spans="1:15" x14ac:dyDescent="0.25">
      <c r="A40" s="74" t="s">
        <v>17</v>
      </c>
      <c r="B40" s="47" t="s">
        <v>1</v>
      </c>
      <c r="C40" s="48">
        <v>4</v>
      </c>
      <c r="D40" s="48">
        <v>2</v>
      </c>
      <c r="E40" s="49">
        <v>0.5</v>
      </c>
      <c r="F40" s="48">
        <v>2</v>
      </c>
      <c r="G40" s="49">
        <v>0.5</v>
      </c>
      <c r="H40" s="50">
        <v>3.35</v>
      </c>
      <c r="I40" s="47" t="s">
        <v>1</v>
      </c>
      <c r="J40" s="48">
        <v>2</v>
      </c>
      <c r="K40" s="48">
        <v>2</v>
      </c>
      <c r="L40" s="49">
        <v>1</v>
      </c>
      <c r="M40" s="48">
        <v>2</v>
      </c>
      <c r="N40" s="49">
        <v>1</v>
      </c>
      <c r="O40" s="50">
        <v>4</v>
      </c>
    </row>
    <row r="41" spans="1:15" x14ac:dyDescent="0.25">
      <c r="A41" s="74"/>
      <c r="B41" s="47" t="s">
        <v>2</v>
      </c>
      <c r="C41" s="48" t="s">
        <v>13</v>
      </c>
      <c r="D41" s="48" t="s">
        <v>13</v>
      </c>
      <c r="E41" s="49" t="s">
        <v>13</v>
      </c>
      <c r="F41" s="48" t="s">
        <v>13</v>
      </c>
      <c r="G41" s="49" t="s">
        <v>13</v>
      </c>
      <c r="H41" s="50" t="s">
        <v>13</v>
      </c>
      <c r="I41" s="47" t="s">
        <v>2</v>
      </c>
      <c r="J41" s="48" t="s">
        <v>13</v>
      </c>
      <c r="K41" s="48" t="s">
        <v>13</v>
      </c>
      <c r="L41" s="49" t="s">
        <v>13</v>
      </c>
      <c r="M41" s="48" t="s">
        <v>13</v>
      </c>
      <c r="N41" s="49" t="s">
        <v>13</v>
      </c>
      <c r="O41" s="50" t="s">
        <v>13</v>
      </c>
    </row>
    <row r="42" spans="1:15" x14ac:dyDescent="0.25">
      <c r="A42" s="74"/>
      <c r="B42" s="47" t="s">
        <v>3</v>
      </c>
      <c r="C42" s="48">
        <v>1</v>
      </c>
      <c r="D42" s="48">
        <v>0</v>
      </c>
      <c r="E42" s="49">
        <v>0</v>
      </c>
      <c r="F42" s="48">
        <v>0</v>
      </c>
      <c r="G42" s="49">
        <v>0</v>
      </c>
      <c r="H42" s="50"/>
      <c r="I42" s="47" t="s">
        <v>3</v>
      </c>
      <c r="J42" s="48" t="s">
        <v>13</v>
      </c>
      <c r="K42" s="48" t="s">
        <v>13</v>
      </c>
      <c r="L42" s="49" t="s">
        <v>13</v>
      </c>
      <c r="M42" s="48" t="s">
        <v>13</v>
      </c>
      <c r="N42" s="49" t="s">
        <v>13</v>
      </c>
      <c r="O42" s="50" t="s">
        <v>13</v>
      </c>
    </row>
    <row r="43" spans="1:15" x14ac:dyDescent="0.25">
      <c r="A43" s="74"/>
      <c r="B43" s="47" t="s">
        <v>4</v>
      </c>
      <c r="C43" s="48">
        <v>1</v>
      </c>
      <c r="D43" s="48">
        <v>1</v>
      </c>
      <c r="E43" s="49">
        <v>1</v>
      </c>
      <c r="F43" s="48">
        <v>1</v>
      </c>
      <c r="G43" s="49">
        <v>1</v>
      </c>
      <c r="H43" s="50">
        <v>2</v>
      </c>
      <c r="I43" s="47" t="s">
        <v>4</v>
      </c>
      <c r="J43" s="48" t="s">
        <v>13</v>
      </c>
      <c r="K43" s="48" t="s">
        <v>13</v>
      </c>
      <c r="L43" s="49" t="s">
        <v>13</v>
      </c>
      <c r="M43" s="48" t="s">
        <v>13</v>
      </c>
      <c r="N43" s="49" t="s">
        <v>13</v>
      </c>
      <c r="O43" s="50" t="s">
        <v>13</v>
      </c>
    </row>
    <row r="44" spans="1:15" x14ac:dyDescent="0.25">
      <c r="A44" s="74"/>
      <c r="B44" s="47" t="s">
        <v>96</v>
      </c>
      <c r="C44" s="48" t="s">
        <v>13</v>
      </c>
      <c r="D44" s="48" t="s">
        <v>13</v>
      </c>
      <c r="E44" s="49" t="s">
        <v>13</v>
      </c>
      <c r="F44" s="48" t="s">
        <v>13</v>
      </c>
      <c r="G44" s="49" t="s">
        <v>13</v>
      </c>
      <c r="H44" s="50" t="s">
        <v>13</v>
      </c>
      <c r="I44" s="47" t="s">
        <v>96</v>
      </c>
      <c r="J44" s="48" t="s">
        <v>13</v>
      </c>
      <c r="K44" s="48" t="s">
        <v>13</v>
      </c>
      <c r="L44" s="49" t="s">
        <v>13</v>
      </c>
      <c r="M44" s="48" t="s">
        <v>13</v>
      </c>
      <c r="N44" s="49" t="s">
        <v>13</v>
      </c>
      <c r="O44" s="50" t="s">
        <v>13</v>
      </c>
    </row>
    <row r="45" spans="1:15" ht="15" customHeight="1" x14ac:dyDescent="0.25">
      <c r="A45" s="71" t="s">
        <v>98</v>
      </c>
      <c r="B45" s="54" t="s">
        <v>1</v>
      </c>
      <c r="C45" s="52">
        <v>193</v>
      </c>
      <c r="D45" s="52">
        <v>173</v>
      </c>
      <c r="E45" s="51">
        <v>0.89637305699481862</v>
      </c>
      <c r="F45" s="52">
        <v>159</v>
      </c>
      <c r="G45" s="51">
        <v>0.82383419689119175</v>
      </c>
      <c r="H45" s="53">
        <v>3.1421965317919076</v>
      </c>
      <c r="I45" s="54" t="s">
        <v>1</v>
      </c>
      <c r="J45" s="52">
        <v>26</v>
      </c>
      <c r="K45" s="52">
        <v>24</v>
      </c>
      <c r="L45" s="51">
        <v>0.92307692307692313</v>
      </c>
      <c r="M45" s="52">
        <v>20</v>
      </c>
      <c r="N45" s="51">
        <v>0.76923076923076927</v>
      </c>
      <c r="O45" s="53">
        <v>3.0833333333333335</v>
      </c>
    </row>
    <row r="46" spans="1:15" x14ac:dyDescent="0.25">
      <c r="A46" s="71"/>
      <c r="B46" s="54" t="s">
        <v>2</v>
      </c>
      <c r="C46" s="52">
        <v>157</v>
      </c>
      <c r="D46" s="52">
        <v>139</v>
      </c>
      <c r="E46" s="51">
        <v>0.88535031847133761</v>
      </c>
      <c r="F46" s="52">
        <v>132</v>
      </c>
      <c r="G46" s="51">
        <v>0.84076433121019112</v>
      </c>
      <c r="H46" s="53">
        <v>3.0776978417266188</v>
      </c>
      <c r="I46" s="54" t="s">
        <v>2</v>
      </c>
      <c r="J46" s="52">
        <v>45</v>
      </c>
      <c r="K46" s="52">
        <v>43</v>
      </c>
      <c r="L46" s="51">
        <v>0.9555555555555556</v>
      </c>
      <c r="M46" s="52">
        <v>42</v>
      </c>
      <c r="N46" s="51">
        <v>0.93333333333333335</v>
      </c>
      <c r="O46" s="53">
        <v>3.65</v>
      </c>
    </row>
    <row r="47" spans="1:15" x14ac:dyDescent="0.25">
      <c r="A47" s="71"/>
      <c r="B47" s="54" t="s">
        <v>3</v>
      </c>
      <c r="C47" s="52">
        <v>198</v>
      </c>
      <c r="D47" s="52">
        <v>176</v>
      </c>
      <c r="E47" s="51">
        <v>0.88888888888888884</v>
      </c>
      <c r="F47" s="52">
        <v>161</v>
      </c>
      <c r="G47" s="51">
        <v>0.81313131313131315</v>
      </c>
      <c r="H47" s="53">
        <v>3.2300000000000004</v>
      </c>
      <c r="I47" s="54" t="s">
        <v>3</v>
      </c>
      <c r="J47" s="52">
        <v>99</v>
      </c>
      <c r="K47" s="52">
        <v>91</v>
      </c>
      <c r="L47" s="51">
        <v>0.91919191919191923</v>
      </c>
      <c r="M47" s="52">
        <v>87</v>
      </c>
      <c r="N47" s="51">
        <v>0.87878787878787878</v>
      </c>
      <c r="O47" s="53">
        <v>3.5505494505494508</v>
      </c>
    </row>
    <row r="48" spans="1:15" x14ac:dyDescent="0.25">
      <c r="A48" s="71"/>
      <c r="B48" s="54" t="s">
        <v>4</v>
      </c>
      <c r="C48" s="52">
        <v>162</v>
      </c>
      <c r="D48" s="52">
        <v>153</v>
      </c>
      <c r="E48" s="51">
        <v>0.95625000000000004</v>
      </c>
      <c r="F48" s="52">
        <v>141</v>
      </c>
      <c r="G48" s="51">
        <v>0.88124999999999998</v>
      </c>
      <c r="H48" s="53">
        <v>3.0986577181208053</v>
      </c>
      <c r="I48" s="54" t="s">
        <v>4</v>
      </c>
      <c r="J48" s="52">
        <v>101</v>
      </c>
      <c r="K48" s="52">
        <v>95</v>
      </c>
      <c r="L48" s="51">
        <v>0.94059405940594054</v>
      </c>
      <c r="M48" s="52">
        <v>87</v>
      </c>
      <c r="N48" s="51">
        <v>0.86138613861386137</v>
      </c>
      <c r="O48" s="53">
        <v>3.3021052631578947</v>
      </c>
    </row>
    <row r="49" spans="1:15" x14ac:dyDescent="0.25">
      <c r="A49" s="71"/>
      <c r="B49" s="54" t="s">
        <v>96</v>
      </c>
      <c r="C49" s="52">
        <v>148</v>
      </c>
      <c r="D49" s="52">
        <v>139</v>
      </c>
      <c r="E49" s="51">
        <v>0.93918918918918914</v>
      </c>
      <c r="F49" s="52">
        <v>133</v>
      </c>
      <c r="G49" s="51">
        <v>0.89864864864864868</v>
      </c>
      <c r="H49" s="53">
        <v>3.2769784172661867</v>
      </c>
      <c r="I49" s="54" t="s">
        <v>96</v>
      </c>
      <c r="J49" s="52">
        <v>131</v>
      </c>
      <c r="K49" s="52">
        <v>112</v>
      </c>
      <c r="L49" s="51">
        <v>0.85496183206106868</v>
      </c>
      <c r="M49" s="52">
        <v>99</v>
      </c>
      <c r="N49" s="51">
        <v>0.75572519083969469</v>
      </c>
      <c r="O49" s="53">
        <v>3.2187499999999996</v>
      </c>
    </row>
    <row r="50" spans="1:15" ht="15" customHeight="1" x14ac:dyDescent="0.25">
      <c r="A50" s="78" t="s">
        <v>69</v>
      </c>
      <c r="B50" s="47" t="s">
        <v>1</v>
      </c>
      <c r="C50" s="48">
        <v>32</v>
      </c>
      <c r="D50" s="48">
        <v>24</v>
      </c>
      <c r="E50" s="49">
        <v>0.75</v>
      </c>
      <c r="F50" s="48">
        <v>22</v>
      </c>
      <c r="G50" s="49">
        <v>0.6875</v>
      </c>
      <c r="H50" s="50">
        <v>3.0041666666666669</v>
      </c>
      <c r="I50" s="47" t="s">
        <v>1</v>
      </c>
      <c r="J50" s="48">
        <v>2</v>
      </c>
      <c r="K50" s="48">
        <v>2</v>
      </c>
      <c r="L50" s="49">
        <v>1</v>
      </c>
      <c r="M50" s="48">
        <v>2</v>
      </c>
      <c r="N50" s="49">
        <v>1</v>
      </c>
      <c r="O50" s="50">
        <v>4</v>
      </c>
    </row>
    <row r="51" spans="1:15" x14ac:dyDescent="0.25">
      <c r="A51" s="78"/>
      <c r="B51" s="47" t="s">
        <v>2</v>
      </c>
      <c r="C51" s="48">
        <v>22</v>
      </c>
      <c r="D51" s="48">
        <v>19</v>
      </c>
      <c r="E51" s="49">
        <v>0.86363636363636365</v>
      </c>
      <c r="F51" s="48">
        <v>17</v>
      </c>
      <c r="G51" s="49">
        <v>0.77272727272727271</v>
      </c>
      <c r="H51" s="50">
        <v>3.263157894736842</v>
      </c>
      <c r="I51" s="47" t="s">
        <v>2</v>
      </c>
      <c r="J51" s="48">
        <v>7</v>
      </c>
      <c r="K51" s="48">
        <v>6</v>
      </c>
      <c r="L51" s="49">
        <v>0.8571428571428571</v>
      </c>
      <c r="M51" s="48">
        <v>6</v>
      </c>
      <c r="N51" s="49">
        <v>0.8571428571428571</v>
      </c>
      <c r="O51" s="50">
        <v>3.5</v>
      </c>
    </row>
    <row r="52" spans="1:15" x14ac:dyDescent="0.25">
      <c r="A52" s="78"/>
      <c r="B52" s="47" t="s">
        <v>3</v>
      </c>
      <c r="C52" s="48">
        <v>27</v>
      </c>
      <c r="D52" s="48">
        <v>25</v>
      </c>
      <c r="E52" s="49">
        <v>0.92592592592592593</v>
      </c>
      <c r="F52" s="48">
        <v>23</v>
      </c>
      <c r="G52" s="49">
        <v>0.85185185185185186</v>
      </c>
      <c r="H52" s="50">
        <v>3.0680000000000001</v>
      </c>
      <c r="I52" s="47" t="s">
        <v>3</v>
      </c>
      <c r="J52" s="48">
        <v>15</v>
      </c>
      <c r="K52" s="48">
        <v>15</v>
      </c>
      <c r="L52" s="49">
        <v>1</v>
      </c>
      <c r="M52" s="48">
        <v>13</v>
      </c>
      <c r="N52" s="49">
        <v>0.8666666666666667</v>
      </c>
      <c r="O52" s="50">
        <v>3.0500000000000003</v>
      </c>
    </row>
    <row r="53" spans="1:15" x14ac:dyDescent="0.25">
      <c r="A53" s="78"/>
      <c r="B53" s="47" t="s">
        <v>4</v>
      </c>
      <c r="C53" s="48">
        <v>36</v>
      </c>
      <c r="D53" s="48">
        <v>30</v>
      </c>
      <c r="E53" s="49">
        <v>0.90909090909090906</v>
      </c>
      <c r="F53" s="48">
        <v>27</v>
      </c>
      <c r="G53" s="49">
        <v>0.81818181818181823</v>
      </c>
      <c r="H53" s="50">
        <v>3.16</v>
      </c>
      <c r="I53" s="47" t="s">
        <v>4</v>
      </c>
      <c r="J53" s="48">
        <v>11</v>
      </c>
      <c r="K53" s="48">
        <v>11</v>
      </c>
      <c r="L53" s="49">
        <v>1</v>
      </c>
      <c r="M53" s="48">
        <v>8</v>
      </c>
      <c r="N53" s="49">
        <v>0.72727272727272729</v>
      </c>
      <c r="O53" s="50">
        <v>2.8545454545454545</v>
      </c>
    </row>
    <row r="54" spans="1:15" x14ac:dyDescent="0.25">
      <c r="A54" s="78"/>
      <c r="B54" s="47" t="s">
        <v>96</v>
      </c>
      <c r="C54" s="48">
        <v>29</v>
      </c>
      <c r="D54" s="48">
        <v>29</v>
      </c>
      <c r="E54" s="49">
        <v>1</v>
      </c>
      <c r="F54" s="48">
        <v>27</v>
      </c>
      <c r="G54" s="49">
        <v>0.93103448275862066</v>
      </c>
      <c r="H54" s="50">
        <v>3.3448275862068959</v>
      </c>
      <c r="I54" s="47" t="s">
        <v>96</v>
      </c>
      <c r="J54" s="48">
        <v>21</v>
      </c>
      <c r="K54" s="48">
        <v>18</v>
      </c>
      <c r="L54" s="49">
        <v>0.8571428571428571</v>
      </c>
      <c r="M54" s="48">
        <v>13</v>
      </c>
      <c r="N54" s="49">
        <v>0.61904761904761907</v>
      </c>
      <c r="O54" s="50">
        <v>2.5555555555555554</v>
      </c>
    </row>
    <row r="55" spans="1:15" ht="15" customHeight="1" x14ac:dyDescent="0.25">
      <c r="A55" s="71" t="s">
        <v>70</v>
      </c>
      <c r="B55" s="54" t="s">
        <v>1</v>
      </c>
      <c r="C55" s="52">
        <v>10</v>
      </c>
      <c r="D55" s="52">
        <v>9</v>
      </c>
      <c r="E55" s="51">
        <v>0.9</v>
      </c>
      <c r="F55" s="52">
        <v>8</v>
      </c>
      <c r="G55" s="51">
        <v>0.8</v>
      </c>
      <c r="H55" s="53">
        <v>2.7444444444444445</v>
      </c>
      <c r="I55" s="54" t="s">
        <v>1</v>
      </c>
      <c r="J55" s="52">
        <v>2</v>
      </c>
      <c r="K55" s="52">
        <v>2</v>
      </c>
      <c r="L55" s="51">
        <v>1</v>
      </c>
      <c r="M55" s="52">
        <v>2</v>
      </c>
      <c r="N55" s="51">
        <v>1</v>
      </c>
      <c r="O55" s="53">
        <v>4</v>
      </c>
    </row>
    <row r="56" spans="1:15" x14ac:dyDescent="0.25">
      <c r="A56" s="71"/>
      <c r="B56" s="54" t="s">
        <v>2</v>
      </c>
      <c r="C56" s="52">
        <v>3</v>
      </c>
      <c r="D56" s="52">
        <v>1</v>
      </c>
      <c r="E56" s="51">
        <v>0.33333333333333331</v>
      </c>
      <c r="F56" s="52">
        <v>1</v>
      </c>
      <c r="G56" s="51">
        <v>0.33333333333333331</v>
      </c>
      <c r="H56" s="53">
        <v>3</v>
      </c>
      <c r="I56" s="54" t="s">
        <v>2</v>
      </c>
      <c r="J56" s="52">
        <v>2</v>
      </c>
      <c r="K56" s="52">
        <v>2</v>
      </c>
      <c r="L56" s="51">
        <v>1</v>
      </c>
      <c r="M56" s="52">
        <v>2</v>
      </c>
      <c r="N56" s="51">
        <v>1</v>
      </c>
      <c r="O56" s="53">
        <v>4</v>
      </c>
    </row>
    <row r="57" spans="1:15" x14ac:dyDescent="0.25">
      <c r="A57" s="71"/>
      <c r="B57" s="54" t="s">
        <v>3</v>
      </c>
      <c r="C57" s="52">
        <v>2</v>
      </c>
      <c r="D57" s="52">
        <v>2</v>
      </c>
      <c r="E57" s="51">
        <v>1</v>
      </c>
      <c r="F57" s="52">
        <v>2</v>
      </c>
      <c r="G57" s="51">
        <v>1</v>
      </c>
      <c r="H57" s="53">
        <v>3</v>
      </c>
      <c r="I57" s="54" t="s">
        <v>3</v>
      </c>
      <c r="J57" s="52">
        <v>3</v>
      </c>
      <c r="K57" s="52">
        <v>3</v>
      </c>
      <c r="L57" s="51">
        <v>1</v>
      </c>
      <c r="M57" s="52">
        <v>2</v>
      </c>
      <c r="N57" s="51">
        <v>0.66666666666666663</v>
      </c>
      <c r="O57" s="53">
        <v>2.6666666666666665</v>
      </c>
    </row>
    <row r="58" spans="1:15" x14ac:dyDescent="0.25">
      <c r="A58" s="71"/>
      <c r="B58" s="54" t="s">
        <v>4</v>
      </c>
      <c r="C58" s="52">
        <v>4</v>
      </c>
      <c r="D58" s="52">
        <v>2</v>
      </c>
      <c r="E58" s="51">
        <v>0.66666666666666663</v>
      </c>
      <c r="F58" s="52">
        <v>1</v>
      </c>
      <c r="G58" s="51">
        <v>0.33333333333333331</v>
      </c>
      <c r="H58" s="53">
        <v>2</v>
      </c>
      <c r="I58" s="54" t="s">
        <v>4</v>
      </c>
      <c r="J58" s="52" t="s">
        <v>13</v>
      </c>
      <c r="K58" s="52" t="s">
        <v>13</v>
      </c>
      <c r="L58" s="51" t="s">
        <v>13</v>
      </c>
      <c r="M58" s="52" t="s">
        <v>13</v>
      </c>
      <c r="N58" s="51" t="s">
        <v>13</v>
      </c>
      <c r="O58" s="53" t="s">
        <v>13</v>
      </c>
    </row>
    <row r="59" spans="1:15" x14ac:dyDescent="0.25">
      <c r="A59" s="71"/>
      <c r="B59" s="54" t="s">
        <v>96</v>
      </c>
      <c r="C59" s="52">
        <v>2</v>
      </c>
      <c r="D59" s="52">
        <v>2</v>
      </c>
      <c r="E59" s="51">
        <v>1</v>
      </c>
      <c r="F59" s="52">
        <v>2</v>
      </c>
      <c r="G59" s="51">
        <v>1</v>
      </c>
      <c r="H59" s="53">
        <v>4</v>
      </c>
      <c r="I59" s="54" t="s">
        <v>96</v>
      </c>
      <c r="J59" s="52">
        <v>2</v>
      </c>
      <c r="K59" s="52">
        <v>2</v>
      </c>
      <c r="L59" s="51">
        <v>1</v>
      </c>
      <c r="M59" s="52">
        <v>2</v>
      </c>
      <c r="N59" s="51">
        <v>1</v>
      </c>
      <c r="O59" s="53">
        <v>4</v>
      </c>
    </row>
  </sheetData>
  <mergeCells count="13">
    <mergeCell ref="A2:A6"/>
    <mergeCell ref="A7:A11"/>
    <mergeCell ref="A15:A19"/>
    <mergeCell ref="A20:A24"/>
    <mergeCell ref="A50:A54"/>
    <mergeCell ref="A55:A59"/>
    <mergeCell ref="I13:O13"/>
    <mergeCell ref="B13:H13"/>
    <mergeCell ref="A25:A29"/>
    <mergeCell ref="A30:A34"/>
    <mergeCell ref="A35:A39"/>
    <mergeCell ref="A40:A44"/>
    <mergeCell ref="A45:A49"/>
  </mergeCells>
  <printOptions horizontalCentered="1"/>
  <pageMargins left="0.7" right="0.7" top="0.75" bottom="0.75" header="0.3" footer="0.3"/>
  <pageSetup scale="55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M20" sqref="M20"/>
    </sheetView>
  </sheetViews>
  <sheetFormatPr defaultRowHeight="15" x14ac:dyDescent="0.25"/>
  <cols>
    <col min="1" max="1" width="14" style="35" customWidth="1"/>
    <col min="2" max="8" width="14" style="9" customWidth="1"/>
  </cols>
  <sheetData>
    <row r="1" spans="1:8" ht="30" x14ac:dyDescent="0.25">
      <c r="A1" s="30" t="s">
        <v>0</v>
      </c>
      <c r="B1" s="2" t="s">
        <v>36</v>
      </c>
      <c r="C1" s="12" t="s">
        <v>87</v>
      </c>
      <c r="D1" s="12" t="s">
        <v>88</v>
      </c>
      <c r="E1" s="13" t="s">
        <v>89</v>
      </c>
      <c r="F1" s="12" t="s">
        <v>90</v>
      </c>
      <c r="G1" s="13" t="s">
        <v>37</v>
      </c>
      <c r="H1" s="14" t="s">
        <v>91</v>
      </c>
    </row>
    <row r="2" spans="1:8" x14ac:dyDescent="0.25">
      <c r="A2" s="66" t="s">
        <v>6</v>
      </c>
      <c r="B2" s="3" t="s">
        <v>1</v>
      </c>
      <c r="C2" s="5">
        <v>273</v>
      </c>
      <c r="D2" s="5">
        <v>244</v>
      </c>
      <c r="E2" s="16">
        <v>0.89377289377289382</v>
      </c>
      <c r="F2" s="5">
        <v>217</v>
      </c>
      <c r="G2" s="16">
        <v>0.79487179487179482</v>
      </c>
      <c r="H2" s="17">
        <v>3.0024590163934426</v>
      </c>
    </row>
    <row r="3" spans="1:8" x14ac:dyDescent="0.25">
      <c r="A3" s="66"/>
      <c r="B3" s="3" t="s">
        <v>2</v>
      </c>
      <c r="C3" s="5">
        <v>279</v>
      </c>
      <c r="D3" s="5">
        <v>248</v>
      </c>
      <c r="E3" s="16">
        <v>0.88888888888888884</v>
      </c>
      <c r="F3" s="5">
        <v>232</v>
      </c>
      <c r="G3" s="16">
        <v>0.8315412186379928</v>
      </c>
      <c r="H3" s="17">
        <v>3.2251012145748992</v>
      </c>
    </row>
    <row r="4" spans="1:8" x14ac:dyDescent="0.25">
      <c r="A4" s="66"/>
      <c r="B4" s="3" t="s">
        <v>3</v>
      </c>
      <c r="C4" s="5">
        <v>373</v>
      </c>
      <c r="D4" s="5">
        <v>340</v>
      </c>
      <c r="E4" s="16">
        <v>0.91152815013404831</v>
      </c>
      <c r="F4" s="5">
        <v>305</v>
      </c>
      <c r="G4" s="16">
        <v>0.81769436997319034</v>
      </c>
      <c r="H4" s="17">
        <v>3.187462686567164</v>
      </c>
    </row>
    <row r="5" spans="1:8" x14ac:dyDescent="0.25">
      <c r="A5" s="66"/>
      <c r="B5" s="3" t="s">
        <v>4</v>
      </c>
      <c r="C5" s="5">
        <v>383</v>
      </c>
      <c r="D5" s="5">
        <v>347</v>
      </c>
      <c r="E5" s="16">
        <v>0.90600522193211486</v>
      </c>
      <c r="F5" s="5">
        <v>312</v>
      </c>
      <c r="G5" s="16">
        <v>0.81462140992167098</v>
      </c>
      <c r="H5" s="17">
        <v>3.129737609329446</v>
      </c>
    </row>
    <row r="6" spans="1:8" x14ac:dyDescent="0.25">
      <c r="A6" s="66"/>
      <c r="B6" s="3" t="s">
        <v>96</v>
      </c>
      <c r="C6" s="5">
        <v>375</v>
      </c>
      <c r="D6" s="5">
        <v>331</v>
      </c>
      <c r="E6" s="16">
        <v>0.88266666666666671</v>
      </c>
      <c r="F6" s="5">
        <v>303</v>
      </c>
      <c r="G6" s="16">
        <v>0.80800000000000005</v>
      </c>
      <c r="H6" s="17">
        <v>3.1527272727272728</v>
      </c>
    </row>
    <row r="7" spans="1:8" x14ac:dyDescent="0.25">
      <c r="A7" s="66" t="s">
        <v>7</v>
      </c>
      <c r="B7" s="3" t="s">
        <v>1</v>
      </c>
      <c r="C7" s="5">
        <v>209</v>
      </c>
      <c r="D7" s="5">
        <v>186</v>
      </c>
      <c r="E7" s="16">
        <v>0.88995215311004783</v>
      </c>
      <c r="F7" s="5">
        <v>164</v>
      </c>
      <c r="G7" s="16">
        <v>0.78468899521531099</v>
      </c>
      <c r="H7" s="17">
        <v>2.8526881720430111</v>
      </c>
    </row>
    <row r="8" spans="1:8" x14ac:dyDescent="0.25">
      <c r="A8" s="66"/>
      <c r="B8" s="3" t="s">
        <v>2</v>
      </c>
      <c r="C8" s="5">
        <v>200</v>
      </c>
      <c r="D8" s="5">
        <v>179</v>
      </c>
      <c r="E8" s="16">
        <v>0.89500000000000002</v>
      </c>
      <c r="F8" s="5">
        <v>160</v>
      </c>
      <c r="G8" s="16">
        <v>0.8</v>
      </c>
      <c r="H8" s="17">
        <v>2.8971751412429381</v>
      </c>
    </row>
    <row r="9" spans="1:8" x14ac:dyDescent="0.25">
      <c r="A9" s="66"/>
      <c r="B9" s="3" t="s">
        <v>3</v>
      </c>
      <c r="C9" s="5">
        <v>245</v>
      </c>
      <c r="D9" s="5">
        <v>230</v>
      </c>
      <c r="E9" s="16">
        <v>0.93877551020408168</v>
      </c>
      <c r="F9" s="5">
        <v>200</v>
      </c>
      <c r="G9" s="16">
        <v>0.81632653061224492</v>
      </c>
      <c r="H9" s="17">
        <v>2.8912663755458516</v>
      </c>
    </row>
    <row r="10" spans="1:8" x14ac:dyDescent="0.25">
      <c r="A10" s="66"/>
      <c r="B10" s="3" t="s">
        <v>4</v>
      </c>
      <c r="C10" s="5">
        <v>215</v>
      </c>
      <c r="D10" s="5">
        <v>203</v>
      </c>
      <c r="E10" s="16">
        <v>0.94418604651162785</v>
      </c>
      <c r="F10" s="5">
        <v>170</v>
      </c>
      <c r="G10" s="16">
        <v>0.79069767441860461</v>
      </c>
      <c r="H10" s="17">
        <v>2.8236453201970435</v>
      </c>
    </row>
    <row r="11" spans="1:8" x14ac:dyDescent="0.25">
      <c r="A11" s="66"/>
      <c r="B11" s="3" t="s">
        <v>96</v>
      </c>
      <c r="C11" s="5">
        <v>265</v>
      </c>
      <c r="D11" s="5">
        <v>232</v>
      </c>
      <c r="E11" s="16">
        <v>0.87547169811320757</v>
      </c>
      <c r="F11" s="5">
        <v>198</v>
      </c>
      <c r="G11" s="16">
        <v>0.74716981132075466</v>
      </c>
      <c r="H11" s="17">
        <v>2.9238095238095236</v>
      </c>
    </row>
    <row r="12" spans="1:8" ht="30" x14ac:dyDescent="0.25">
      <c r="A12" s="30" t="s">
        <v>65</v>
      </c>
      <c r="B12" s="2" t="s">
        <v>36</v>
      </c>
      <c r="C12" s="12" t="s">
        <v>87</v>
      </c>
      <c r="D12" s="12" t="s">
        <v>88</v>
      </c>
      <c r="E12" s="13" t="s">
        <v>89</v>
      </c>
      <c r="F12" s="12" t="s">
        <v>90</v>
      </c>
      <c r="G12" s="13" t="s">
        <v>37</v>
      </c>
      <c r="H12" s="14" t="s">
        <v>91</v>
      </c>
    </row>
    <row r="13" spans="1:8" x14ac:dyDescent="0.25">
      <c r="A13" s="75" t="s">
        <v>66</v>
      </c>
      <c r="B13" s="3" t="s">
        <v>1</v>
      </c>
      <c r="C13" s="5">
        <v>22</v>
      </c>
      <c r="D13" s="5">
        <v>20</v>
      </c>
      <c r="E13" s="16">
        <v>0.90909090909090906</v>
      </c>
      <c r="F13" s="5">
        <v>16</v>
      </c>
      <c r="G13" s="16">
        <v>0.72727272727272729</v>
      </c>
      <c r="H13" s="17">
        <v>2.415</v>
      </c>
    </row>
    <row r="14" spans="1:8" x14ac:dyDescent="0.25">
      <c r="A14" s="76"/>
      <c r="B14" s="3" t="s">
        <v>2</v>
      </c>
      <c r="C14" s="5">
        <v>24</v>
      </c>
      <c r="D14" s="5">
        <v>22</v>
      </c>
      <c r="E14" s="16">
        <v>0.91666666666666663</v>
      </c>
      <c r="F14" s="5">
        <v>19</v>
      </c>
      <c r="G14" s="16">
        <v>0.79166666666666663</v>
      </c>
      <c r="H14" s="17">
        <v>2.6454545454545451</v>
      </c>
    </row>
    <row r="15" spans="1:8" x14ac:dyDescent="0.25">
      <c r="A15" s="76"/>
      <c r="B15" s="3" t="s">
        <v>3</v>
      </c>
      <c r="C15" s="5">
        <v>22</v>
      </c>
      <c r="D15" s="5">
        <v>21</v>
      </c>
      <c r="E15" s="16">
        <v>0.95454545454545459</v>
      </c>
      <c r="F15" s="5">
        <v>12</v>
      </c>
      <c r="G15" s="16">
        <v>0.54545454545454541</v>
      </c>
      <c r="H15" s="17">
        <v>1.8571428571428572</v>
      </c>
    </row>
    <row r="16" spans="1:8" x14ac:dyDescent="0.25">
      <c r="A16" s="76"/>
      <c r="B16" s="3" t="s">
        <v>4</v>
      </c>
      <c r="C16" s="5">
        <v>24</v>
      </c>
      <c r="D16" s="5">
        <v>21</v>
      </c>
      <c r="E16" s="16">
        <v>0.875</v>
      </c>
      <c r="F16" s="5">
        <v>20</v>
      </c>
      <c r="G16" s="16">
        <v>0.83333333333333337</v>
      </c>
      <c r="H16" s="17">
        <v>3.1761904761904765</v>
      </c>
    </row>
    <row r="17" spans="1:8" x14ac:dyDescent="0.25">
      <c r="A17" s="77"/>
      <c r="B17" s="3" t="s">
        <v>96</v>
      </c>
      <c r="C17" s="5">
        <v>22</v>
      </c>
      <c r="D17" s="5">
        <v>18</v>
      </c>
      <c r="E17" s="16">
        <v>0.81818181818181823</v>
      </c>
      <c r="F17" s="5">
        <v>15</v>
      </c>
      <c r="G17" s="16">
        <v>0.68181818181818177</v>
      </c>
      <c r="H17" s="17">
        <v>2.4</v>
      </c>
    </row>
    <row r="18" spans="1:8" x14ac:dyDescent="0.25">
      <c r="A18" s="71" t="s">
        <v>67</v>
      </c>
      <c r="B18" s="3" t="s">
        <v>1</v>
      </c>
      <c r="C18" s="5">
        <v>1</v>
      </c>
      <c r="D18" s="5">
        <v>1</v>
      </c>
      <c r="E18" s="16">
        <v>1</v>
      </c>
      <c r="F18" s="5">
        <v>1</v>
      </c>
      <c r="G18" s="16">
        <v>1</v>
      </c>
      <c r="H18" s="17">
        <v>2</v>
      </c>
    </row>
    <row r="19" spans="1:8" x14ac:dyDescent="0.25">
      <c r="A19" s="71"/>
      <c r="B19" s="3" t="s">
        <v>2</v>
      </c>
      <c r="C19" s="20">
        <v>7</v>
      </c>
      <c r="D19" s="20">
        <v>5</v>
      </c>
      <c r="E19" s="16">
        <v>0.7142857142857143</v>
      </c>
      <c r="F19" s="20">
        <v>4</v>
      </c>
      <c r="G19" s="16">
        <v>0.5714285714285714</v>
      </c>
      <c r="H19" s="21">
        <v>2.8600000000000003</v>
      </c>
    </row>
    <row r="20" spans="1:8" x14ac:dyDescent="0.25">
      <c r="A20" s="71"/>
      <c r="B20" s="3" t="s">
        <v>3</v>
      </c>
      <c r="C20" s="5">
        <v>2</v>
      </c>
      <c r="D20" s="5">
        <v>2</v>
      </c>
      <c r="E20" s="16">
        <v>1</v>
      </c>
      <c r="F20" s="5">
        <v>2</v>
      </c>
      <c r="G20" s="16">
        <v>1</v>
      </c>
      <c r="H20" s="17">
        <v>3.85</v>
      </c>
    </row>
    <row r="21" spans="1:8" x14ac:dyDescent="0.25">
      <c r="A21" s="71"/>
      <c r="B21" s="3" t="s">
        <v>4</v>
      </c>
      <c r="C21" s="5">
        <v>3</v>
      </c>
      <c r="D21" s="5">
        <v>3</v>
      </c>
      <c r="E21" s="16">
        <v>1</v>
      </c>
      <c r="F21" s="5">
        <v>3</v>
      </c>
      <c r="G21" s="16">
        <v>1</v>
      </c>
      <c r="H21" s="17">
        <v>3.6666666666666665</v>
      </c>
    </row>
    <row r="22" spans="1:8" x14ac:dyDescent="0.25">
      <c r="A22" s="71"/>
      <c r="B22" s="3" t="s">
        <v>96</v>
      </c>
      <c r="C22" s="5">
        <v>4</v>
      </c>
      <c r="D22" s="5">
        <v>3</v>
      </c>
      <c r="E22" s="16">
        <v>0.75</v>
      </c>
      <c r="F22" s="5">
        <v>2</v>
      </c>
      <c r="G22" s="16">
        <v>0.5</v>
      </c>
      <c r="H22" s="17">
        <v>3</v>
      </c>
    </row>
    <row r="23" spans="1:8" x14ac:dyDescent="0.25">
      <c r="A23" s="66" t="s">
        <v>14</v>
      </c>
      <c r="B23" s="3" t="s">
        <v>1</v>
      </c>
      <c r="C23" s="5">
        <v>16</v>
      </c>
      <c r="D23" s="5">
        <v>15</v>
      </c>
      <c r="E23" s="16">
        <v>0.9375</v>
      </c>
      <c r="F23" s="5">
        <v>13</v>
      </c>
      <c r="G23" s="16">
        <v>0.8125</v>
      </c>
      <c r="H23" s="17">
        <v>2.92</v>
      </c>
    </row>
    <row r="24" spans="1:8" x14ac:dyDescent="0.25">
      <c r="A24" s="66"/>
      <c r="B24" s="3" t="s">
        <v>2</v>
      </c>
      <c r="C24" s="20">
        <v>15</v>
      </c>
      <c r="D24" s="20">
        <v>14</v>
      </c>
      <c r="E24" s="16">
        <v>0.93333333333333335</v>
      </c>
      <c r="F24" s="20">
        <v>14</v>
      </c>
      <c r="G24" s="16">
        <v>0.93333333333333335</v>
      </c>
      <c r="H24" s="21">
        <v>2.9428571428571431</v>
      </c>
    </row>
    <row r="25" spans="1:8" x14ac:dyDescent="0.25">
      <c r="A25" s="66"/>
      <c r="B25" s="3" t="s">
        <v>3</v>
      </c>
      <c r="C25" s="5">
        <v>26</v>
      </c>
      <c r="D25" s="5">
        <v>25</v>
      </c>
      <c r="E25" s="16">
        <v>0.96153846153846156</v>
      </c>
      <c r="F25" s="5">
        <v>25</v>
      </c>
      <c r="G25" s="16">
        <v>0.96153846153846156</v>
      </c>
      <c r="H25" s="17">
        <v>3.6440000000000001</v>
      </c>
    </row>
    <row r="26" spans="1:8" x14ac:dyDescent="0.25">
      <c r="A26" s="66"/>
      <c r="B26" s="3" t="s">
        <v>4</v>
      </c>
      <c r="C26" s="5">
        <v>10</v>
      </c>
      <c r="D26" s="5">
        <v>10</v>
      </c>
      <c r="E26" s="16">
        <v>1</v>
      </c>
      <c r="F26" s="5">
        <v>9</v>
      </c>
      <c r="G26" s="16">
        <v>0.9</v>
      </c>
      <c r="H26" s="17">
        <v>3.17</v>
      </c>
    </row>
    <row r="27" spans="1:8" x14ac:dyDescent="0.25">
      <c r="A27" s="66"/>
      <c r="B27" s="3" t="s">
        <v>96</v>
      </c>
      <c r="C27" s="5">
        <v>21</v>
      </c>
      <c r="D27" s="5">
        <v>17</v>
      </c>
      <c r="E27" s="16">
        <v>0.80952380952380953</v>
      </c>
      <c r="F27" s="5">
        <v>16</v>
      </c>
      <c r="G27" s="16">
        <v>0.76190476190476186</v>
      </c>
      <c r="H27" s="17">
        <v>3.3937499999999998</v>
      </c>
    </row>
    <row r="28" spans="1:8" x14ac:dyDescent="0.25">
      <c r="A28" s="66" t="s">
        <v>15</v>
      </c>
      <c r="B28" s="3" t="s">
        <v>1</v>
      </c>
      <c r="C28" s="5">
        <v>10</v>
      </c>
      <c r="D28" s="5">
        <v>9</v>
      </c>
      <c r="E28" s="16">
        <v>0.9</v>
      </c>
      <c r="F28" s="5">
        <v>9</v>
      </c>
      <c r="G28" s="16">
        <v>0.9</v>
      </c>
      <c r="H28" s="17">
        <v>3.3</v>
      </c>
    </row>
    <row r="29" spans="1:8" x14ac:dyDescent="0.25">
      <c r="A29" s="66"/>
      <c r="B29" s="3" t="s">
        <v>2</v>
      </c>
      <c r="C29" s="5">
        <v>11</v>
      </c>
      <c r="D29" s="5">
        <v>11</v>
      </c>
      <c r="E29" s="16">
        <v>1</v>
      </c>
      <c r="F29" s="5">
        <v>9</v>
      </c>
      <c r="G29" s="16">
        <v>0.81818181818181823</v>
      </c>
      <c r="H29" s="17">
        <v>2.8181818181818183</v>
      </c>
    </row>
    <row r="30" spans="1:8" x14ac:dyDescent="0.25">
      <c r="A30" s="66"/>
      <c r="B30" s="3" t="s">
        <v>3</v>
      </c>
      <c r="C30" s="5">
        <v>19</v>
      </c>
      <c r="D30" s="5">
        <v>19</v>
      </c>
      <c r="E30" s="16">
        <v>1</v>
      </c>
      <c r="F30" s="5">
        <v>17</v>
      </c>
      <c r="G30" s="16">
        <v>0.89473684210526316</v>
      </c>
      <c r="H30" s="17">
        <v>2.857894736842105</v>
      </c>
    </row>
    <row r="31" spans="1:8" x14ac:dyDescent="0.25">
      <c r="A31" s="66"/>
      <c r="B31" s="3" t="s">
        <v>4</v>
      </c>
      <c r="C31" s="5">
        <v>10</v>
      </c>
      <c r="D31" s="5">
        <v>8</v>
      </c>
      <c r="E31" s="16">
        <v>0.8</v>
      </c>
      <c r="F31" s="5">
        <v>7</v>
      </c>
      <c r="G31" s="16">
        <v>0.7</v>
      </c>
      <c r="H31" s="17">
        <v>3.1749999999999998</v>
      </c>
    </row>
    <row r="32" spans="1:8" x14ac:dyDescent="0.25">
      <c r="A32" s="66"/>
      <c r="B32" s="3" t="s">
        <v>96</v>
      </c>
      <c r="C32" s="5">
        <v>11</v>
      </c>
      <c r="D32" s="5">
        <v>10</v>
      </c>
      <c r="E32" s="16">
        <v>0.90909090909090906</v>
      </c>
      <c r="F32" s="5">
        <v>8</v>
      </c>
      <c r="G32" s="16">
        <v>0.72727272727272729</v>
      </c>
      <c r="H32" s="17">
        <v>2.63</v>
      </c>
    </row>
    <row r="33" spans="1:8" x14ac:dyDescent="0.25">
      <c r="A33" s="66" t="s">
        <v>16</v>
      </c>
      <c r="B33" s="3" t="s">
        <v>1</v>
      </c>
      <c r="C33" s="5">
        <v>166</v>
      </c>
      <c r="D33" s="5">
        <v>149</v>
      </c>
      <c r="E33" s="16">
        <v>0.89759036144578308</v>
      </c>
      <c r="F33" s="5">
        <v>127</v>
      </c>
      <c r="G33" s="16">
        <v>0.76506024096385539</v>
      </c>
      <c r="H33" s="17">
        <v>2.6865771812080537</v>
      </c>
    </row>
    <row r="34" spans="1:8" x14ac:dyDescent="0.25">
      <c r="A34" s="66"/>
      <c r="B34" s="3" t="s">
        <v>2</v>
      </c>
      <c r="C34" s="5">
        <v>191</v>
      </c>
      <c r="D34" s="5">
        <v>170</v>
      </c>
      <c r="E34" s="16">
        <v>0.89005235602094246</v>
      </c>
      <c r="F34" s="5">
        <v>151</v>
      </c>
      <c r="G34" s="16">
        <v>0.79057591623036649</v>
      </c>
      <c r="H34" s="17">
        <v>3.0070588235294116</v>
      </c>
    </row>
    <row r="35" spans="1:8" x14ac:dyDescent="0.25">
      <c r="A35" s="66"/>
      <c r="B35" s="3" t="s">
        <v>3</v>
      </c>
      <c r="C35" s="5">
        <v>214</v>
      </c>
      <c r="D35" s="5">
        <v>200</v>
      </c>
      <c r="E35" s="16">
        <v>0.93457943925233644</v>
      </c>
      <c r="F35" s="5">
        <v>169</v>
      </c>
      <c r="G35" s="16">
        <v>0.78971962616822433</v>
      </c>
      <c r="H35" s="17">
        <v>2.7959999999999998</v>
      </c>
    </row>
    <row r="36" spans="1:8" x14ac:dyDescent="0.25">
      <c r="A36" s="66"/>
      <c r="B36" s="3" t="s">
        <v>4</v>
      </c>
      <c r="C36" s="5">
        <v>250</v>
      </c>
      <c r="D36" s="5">
        <v>222</v>
      </c>
      <c r="E36" s="16">
        <v>0.88800000000000001</v>
      </c>
      <c r="F36" s="5">
        <v>183</v>
      </c>
      <c r="G36" s="16">
        <v>0.73199999999999998</v>
      </c>
      <c r="H36" s="17">
        <v>2.7977375565610858</v>
      </c>
    </row>
    <row r="37" spans="1:8" x14ac:dyDescent="0.25">
      <c r="A37" s="66"/>
      <c r="B37" s="3" t="s">
        <v>96</v>
      </c>
      <c r="C37" s="5">
        <v>260</v>
      </c>
      <c r="D37" s="5">
        <v>223</v>
      </c>
      <c r="E37" s="16">
        <v>0.85769230769230764</v>
      </c>
      <c r="F37" s="5">
        <v>194</v>
      </c>
      <c r="G37" s="16">
        <v>0.74615384615384617</v>
      </c>
      <c r="H37" s="17">
        <v>2.9049327354260086</v>
      </c>
    </row>
    <row r="38" spans="1:8" x14ac:dyDescent="0.25">
      <c r="A38" s="66" t="s">
        <v>17</v>
      </c>
      <c r="B38" s="3" t="s">
        <v>1</v>
      </c>
      <c r="C38" s="5">
        <v>6</v>
      </c>
      <c r="D38" s="5">
        <v>4</v>
      </c>
      <c r="E38" s="16">
        <v>0.66666666666666663</v>
      </c>
      <c r="F38" s="5">
        <v>4</v>
      </c>
      <c r="G38" s="16">
        <v>0.66666666666666663</v>
      </c>
      <c r="H38" s="17">
        <v>3.6750000000000003</v>
      </c>
    </row>
    <row r="39" spans="1:8" x14ac:dyDescent="0.25">
      <c r="A39" s="66"/>
      <c r="B39" s="3" t="s">
        <v>2</v>
      </c>
      <c r="C39" s="5" t="s">
        <v>13</v>
      </c>
      <c r="D39" s="5" t="s">
        <v>13</v>
      </c>
      <c r="E39" s="16" t="s">
        <v>13</v>
      </c>
      <c r="F39" s="5" t="s">
        <v>13</v>
      </c>
      <c r="G39" s="16" t="s">
        <v>13</v>
      </c>
      <c r="H39" s="17" t="s">
        <v>13</v>
      </c>
    </row>
    <row r="40" spans="1:8" x14ac:dyDescent="0.25">
      <c r="A40" s="66"/>
      <c r="B40" s="3" t="s">
        <v>3</v>
      </c>
      <c r="C40" s="5">
        <v>1</v>
      </c>
      <c r="D40" s="5">
        <v>0</v>
      </c>
      <c r="E40" s="16">
        <v>0</v>
      </c>
      <c r="F40" s="5">
        <v>0</v>
      </c>
      <c r="G40" s="16">
        <v>0</v>
      </c>
      <c r="H40" s="17" t="s">
        <v>13</v>
      </c>
    </row>
    <row r="41" spans="1:8" x14ac:dyDescent="0.25">
      <c r="A41" s="66"/>
      <c r="B41" s="3" t="s">
        <v>4</v>
      </c>
      <c r="C41" s="5">
        <v>1</v>
      </c>
      <c r="D41" s="5">
        <v>1</v>
      </c>
      <c r="E41" s="16">
        <v>1</v>
      </c>
      <c r="F41" s="5">
        <v>1</v>
      </c>
      <c r="G41" s="16">
        <v>1</v>
      </c>
      <c r="H41" s="17">
        <v>2</v>
      </c>
    </row>
    <row r="42" spans="1:8" x14ac:dyDescent="0.25">
      <c r="A42" s="66"/>
      <c r="B42" s="3" t="s">
        <v>96</v>
      </c>
      <c r="C42" s="5" t="s">
        <v>13</v>
      </c>
      <c r="D42" s="5" t="s">
        <v>13</v>
      </c>
      <c r="E42" s="16" t="s">
        <v>13</v>
      </c>
      <c r="F42" s="5" t="s">
        <v>13</v>
      </c>
      <c r="G42" s="16" t="s">
        <v>13</v>
      </c>
      <c r="H42" s="17" t="s">
        <v>13</v>
      </c>
    </row>
    <row r="43" spans="1:8" x14ac:dyDescent="0.25">
      <c r="A43" s="71" t="s">
        <v>68</v>
      </c>
      <c r="B43" s="3" t="s">
        <v>1</v>
      </c>
      <c r="C43" s="5">
        <v>219</v>
      </c>
      <c r="D43" s="5">
        <v>197</v>
      </c>
      <c r="E43" s="16">
        <v>0.8995433789954338</v>
      </c>
      <c r="F43" s="5">
        <v>179</v>
      </c>
      <c r="G43" s="16">
        <v>0.81735159817351599</v>
      </c>
      <c r="H43" s="17">
        <v>3.1350253807106601</v>
      </c>
    </row>
    <row r="44" spans="1:8" x14ac:dyDescent="0.25">
      <c r="A44" s="71"/>
      <c r="B44" s="3" t="s">
        <v>2</v>
      </c>
      <c r="C44" s="5">
        <v>202</v>
      </c>
      <c r="D44" s="5">
        <v>182</v>
      </c>
      <c r="E44" s="16">
        <v>0.90099009900990101</v>
      </c>
      <c r="F44" s="5">
        <v>174</v>
      </c>
      <c r="G44" s="16">
        <v>0.86138613861386137</v>
      </c>
      <c r="H44" s="17">
        <v>3.2055865921787707</v>
      </c>
    </row>
    <row r="45" spans="1:8" x14ac:dyDescent="0.25">
      <c r="A45" s="71"/>
      <c r="B45" s="3" t="s">
        <v>3</v>
      </c>
      <c r="C45" s="5">
        <v>296</v>
      </c>
      <c r="D45" s="5">
        <v>267</v>
      </c>
      <c r="E45" s="16">
        <v>0.90202702702702697</v>
      </c>
      <c r="F45" s="5">
        <v>248</v>
      </c>
      <c r="G45" s="16">
        <v>0.83783783783783783</v>
      </c>
      <c r="H45" s="17">
        <v>3.3417624521072797</v>
      </c>
    </row>
    <row r="46" spans="1:8" x14ac:dyDescent="0.25">
      <c r="A46" s="71"/>
      <c r="B46" s="3" t="s">
        <v>4</v>
      </c>
      <c r="C46" s="5">
        <v>260</v>
      </c>
      <c r="D46" s="5">
        <v>247</v>
      </c>
      <c r="E46" s="16">
        <v>0.95</v>
      </c>
      <c r="F46" s="5">
        <v>228</v>
      </c>
      <c r="G46" s="16">
        <v>0.87692307692307692</v>
      </c>
      <c r="H46" s="17">
        <v>3.177868852459016</v>
      </c>
    </row>
    <row r="47" spans="1:8" x14ac:dyDescent="0.25">
      <c r="A47" s="71"/>
      <c r="B47" s="3" t="s">
        <v>96</v>
      </c>
      <c r="C47" s="5">
        <v>279</v>
      </c>
      <c r="D47" s="5">
        <v>251</v>
      </c>
      <c r="E47" s="16">
        <v>0.89964157706093195</v>
      </c>
      <c r="F47" s="5">
        <v>232</v>
      </c>
      <c r="G47" s="16">
        <v>0.8315412186379928</v>
      </c>
      <c r="H47" s="17">
        <v>3.2509960159362543</v>
      </c>
    </row>
    <row r="48" spans="1:8" x14ac:dyDescent="0.25">
      <c r="A48" s="71" t="s">
        <v>69</v>
      </c>
      <c r="B48" s="3" t="s">
        <v>1</v>
      </c>
      <c r="C48" s="5">
        <v>34</v>
      </c>
      <c r="D48" s="5">
        <v>26</v>
      </c>
      <c r="E48" s="16">
        <v>0.76470588235294112</v>
      </c>
      <c r="F48" s="5">
        <v>24</v>
      </c>
      <c r="G48" s="16">
        <v>0.70588235294117652</v>
      </c>
      <c r="H48" s="17">
        <v>3.0807692307692305</v>
      </c>
    </row>
    <row r="49" spans="1:8" x14ac:dyDescent="0.25">
      <c r="A49" s="71"/>
      <c r="B49" s="3" t="s">
        <v>2</v>
      </c>
      <c r="C49" s="5">
        <v>29</v>
      </c>
      <c r="D49" s="5">
        <v>25</v>
      </c>
      <c r="E49" s="16">
        <v>0.86206896551724133</v>
      </c>
      <c r="F49" s="5">
        <v>23</v>
      </c>
      <c r="G49" s="16">
        <v>0.7931034482758621</v>
      </c>
      <c r="H49" s="17">
        <v>3.32</v>
      </c>
    </row>
    <row r="50" spans="1:8" x14ac:dyDescent="0.25">
      <c r="A50" s="71"/>
      <c r="B50" s="3" t="s">
        <v>3</v>
      </c>
      <c r="C50" s="5">
        <v>41</v>
      </c>
      <c r="D50" s="5">
        <v>39</v>
      </c>
      <c r="E50" s="16">
        <v>0.95121951219512191</v>
      </c>
      <c r="F50" s="5">
        <v>35</v>
      </c>
      <c r="G50" s="16">
        <v>0.85365853658536583</v>
      </c>
      <c r="H50" s="17">
        <v>3.0538461538461541</v>
      </c>
    </row>
    <row r="51" spans="1:8" x14ac:dyDescent="0.25">
      <c r="A51" s="71"/>
      <c r="B51" s="3" t="s">
        <v>4</v>
      </c>
      <c r="C51" s="5">
        <v>44</v>
      </c>
      <c r="D51" s="5">
        <v>41</v>
      </c>
      <c r="E51" s="16">
        <v>0.93181818181818177</v>
      </c>
      <c r="F51" s="5">
        <v>35</v>
      </c>
      <c r="G51" s="16">
        <v>0.79545454545454541</v>
      </c>
      <c r="H51" s="17">
        <v>3.0780487804878049</v>
      </c>
    </row>
    <row r="52" spans="1:8" x14ac:dyDescent="0.25">
      <c r="A52" s="71"/>
      <c r="B52" s="3" t="s">
        <v>96</v>
      </c>
      <c r="C52" s="5">
        <v>50</v>
      </c>
      <c r="D52" s="5">
        <v>47</v>
      </c>
      <c r="E52" s="16">
        <v>0.94</v>
      </c>
      <c r="F52" s="5">
        <v>40</v>
      </c>
      <c r="G52" s="16">
        <v>0.8</v>
      </c>
      <c r="H52" s="17">
        <v>3.0425531914893615</v>
      </c>
    </row>
    <row r="53" spans="1:8" x14ac:dyDescent="0.25">
      <c r="A53" s="71" t="s">
        <v>70</v>
      </c>
      <c r="B53" s="3" t="s">
        <v>1</v>
      </c>
      <c r="C53" s="5">
        <v>12</v>
      </c>
      <c r="D53" s="5">
        <v>11</v>
      </c>
      <c r="E53" s="16">
        <v>0.91666666666666663</v>
      </c>
      <c r="F53" s="5">
        <v>10</v>
      </c>
      <c r="G53" s="16">
        <v>0.83333333333333337</v>
      </c>
      <c r="H53" s="17">
        <v>2.9727272727272727</v>
      </c>
    </row>
    <row r="54" spans="1:8" x14ac:dyDescent="0.25">
      <c r="A54" s="71"/>
      <c r="B54" s="3" t="s">
        <v>2</v>
      </c>
      <c r="C54" s="5">
        <v>5</v>
      </c>
      <c r="D54" s="5">
        <v>3</v>
      </c>
      <c r="E54" s="16">
        <v>0.6</v>
      </c>
      <c r="F54" s="5">
        <v>3</v>
      </c>
      <c r="G54" s="16">
        <v>0.6</v>
      </c>
      <c r="H54" s="17">
        <v>3.6666666666666665</v>
      </c>
    </row>
    <row r="55" spans="1:8" x14ac:dyDescent="0.25">
      <c r="A55" s="71"/>
      <c r="B55" s="3" t="s">
        <v>3</v>
      </c>
      <c r="C55" s="5">
        <v>5</v>
      </c>
      <c r="D55" s="5">
        <v>5</v>
      </c>
      <c r="E55" s="16">
        <v>1</v>
      </c>
      <c r="F55" s="5">
        <v>4</v>
      </c>
      <c r="G55" s="16">
        <v>0.8</v>
      </c>
      <c r="H55" s="17">
        <v>2.8</v>
      </c>
    </row>
    <row r="56" spans="1:8" x14ac:dyDescent="0.25">
      <c r="A56" s="71"/>
      <c r="B56" s="3" t="s">
        <v>4</v>
      </c>
      <c r="C56" s="5">
        <v>3</v>
      </c>
      <c r="D56" s="5">
        <v>2</v>
      </c>
      <c r="E56" s="16">
        <v>0.66666666666666663</v>
      </c>
      <c r="F56" s="5">
        <v>1</v>
      </c>
      <c r="G56" s="16">
        <v>0.33333333333333331</v>
      </c>
      <c r="H56" s="17">
        <v>2</v>
      </c>
    </row>
    <row r="57" spans="1:8" x14ac:dyDescent="0.25">
      <c r="A57" s="71"/>
      <c r="B57" s="3" t="s">
        <v>96</v>
      </c>
      <c r="C57" s="5">
        <v>4</v>
      </c>
      <c r="D57" s="5">
        <v>4</v>
      </c>
      <c r="E57" s="16">
        <v>1</v>
      </c>
      <c r="F57" s="5">
        <v>4</v>
      </c>
      <c r="G57" s="16">
        <v>1</v>
      </c>
      <c r="H57" s="17">
        <v>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M20" sqref="M20"/>
    </sheetView>
  </sheetViews>
  <sheetFormatPr defaultRowHeight="15" x14ac:dyDescent="0.25"/>
  <cols>
    <col min="1" max="1" width="23.28515625" customWidth="1"/>
  </cols>
  <sheetData>
    <row r="1" spans="1:6" x14ac:dyDescent="0.25">
      <c r="A1" s="79" t="s">
        <v>40</v>
      </c>
      <c r="B1" s="80"/>
      <c r="C1" s="80"/>
      <c r="D1" s="80"/>
      <c r="E1" s="80"/>
      <c r="F1" s="80"/>
    </row>
    <row r="2" spans="1:6" x14ac:dyDescent="0.25">
      <c r="A2" s="81" t="s">
        <v>92</v>
      </c>
      <c r="B2" s="62" t="s">
        <v>93</v>
      </c>
      <c r="C2" s="62"/>
      <c r="D2" s="62"/>
      <c r="E2" s="62"/>
      <c r="F2" s="62"/>
    </row>
    <row r="3" spans="1:6" x14ac:dyDescent="0.25">
      <c r="A3" s="81"/>
      <c r="B3" s="43" t="s">
        <v>72</v>
      </c>
      <c r="C3" s="43" t="s">
        <v>73</v>
      </c>
      <c r="D3" s="43" t="s">
        <v>74</v>
      </c>
      <c r="E3" s="43" t="s">
        <v>75</v>
      </c>
      <c r="F3" s="43" t="s">
        <v>99</v>
      </c>
    </row>
    <row r="4" spans="1:6" x14ac:dyDescent="0.25">
      <c r="A4" s="38" t="s">
        <v>71</v>
      </c>
      <c r="B4" s="40" t="s">
        <v>13</v>
      </c>
      <c r="C4" s="40" t="s">
        <v>13</v>
      </c>
      <c r="D4" s="40" t="s">
        <v>13</v>
      </c>
      <c r="E4" s="40" t="s">
        <v>13</v>
      </c>
      <c r="F4" s="40" t="s">
        <v>13</v>
      </c>
    </row>
    <row r="5" spans="1:6" x14ac:dyDescent="0.25">
      <c r="A5" s="38" t="s">
        <v>94</v>
      </c>
      <c r="B5" s="1">
        <v>9</v>
      </c>
      <c r="C5" s="1">
        <v>10</v>
      </c>
      <c r="D5" s="1">
        <v>8</v>
      </c>
      <c r="E5" s="1">
        <v>3</v>
      </c>
      <c r="F5" s="1">
        <v>8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20" sqref="M20"/>
    </sheetView>
  </sheetViews>
  <sheetFormatPr defaultRowHeight="15" x14ac:dyDescent="0.25"/>
  <cols>
    <col min="1" max="1" width="15.42578125" style="35" customWidth="1"/>
    <col min="2" max="11" width="11.7109375" style="9" customWidth="1"/>
  </cols>
  <sheetData>
    <row r="1" spans="1:11" ht="45" x14ac:dyDescent="0.25">
      <c r="A1" s="39" t="s">
        <v>36</v>
      </c>
      <c r="B1" s="12" t="s">
        <v>76</v>
      </c>
      <c r="C1" s="12" t="s">
        <v>77</v>
      </c>
      <c r="D1" s="12" t="s">
        <v>78</v>
      </c>
      <c r="E1" s="12" t="s">
        <v>79</v>
      </c>
      <c r="F1" s="12" t="s">
        <v>80</v>
      </c>
      <c r="G1" s="12" t="s">
        <v>81</v>
      </c>
      <c r="H1" s="12" t="s">
        <v>82</v>
      </c>
      <c r="I1" s="12" t="s">
        <v>83</v>
      </c>
      <c r="J1" s="12" t="s">
        <v>84</v>
      </c>
      <c r="K1" s="12" t="s">
        <v>85</v>
      </c>
    </row>
    <row r="2" spans="1:11" x14ac:dyDescent="0.25">
      <c r="A2" s="31" t="s">
        <v>1</v>
      </c>
      <c r="B2" s="11">
        <v>17</v>
      </c>
      <c r="C2" s="24">
        <v>2169.6999599999999</v>
      </c>
      <c r="D2" s="25">
        <v>446.16491054904367</v>
      </c>
      <c r="E2" s="24">
        <v>72.323331999999994</v>
      </c>
      <c r="F2" s="24">
        <v>4.8630000000000013</v>
      </c>
      <c r="G2" s="26">
        <v>4.197000000000001</v>
      </c>
      <c r="H2" s="25">
        <v>14.872163684968122</v>
      </c>
      <c r="I2" s="11">
        <v>486</v>
      </c>
      <c r="J2" s="11">
        <v>536</v>
      </c>
      <c r="K2" s="27">
        <v>0.90671641791044777</v>
      </c>
    </row>
    <row r="3" spans="1:11" x14ac:dyDescent="0.25">
      <c r="A3" s="31" t="s">
        <v>2</v>
      </c>
      <c r="B3" s="11">
        <v>17</v>
      </c>
      <c r="C3" s="24">
        <v>2183.8999560000002</v>
      </c>
      <c r="D3" s="25">
        <v>449.08491795188144</v>
      </c>
      <c r="E3" s="24">
        <v>72.796665200000007</v>
      </c>
      <c r="F3" s="24">
        <v>4.8630000000000013</v>
      </c>
      <c r="G3" s="26">
        <v>2.8650000000000011</v>
      </c>
      <c r="H3" s="25">
        <v>14.969497265062715</v>
      </c>
      <c r="I3" s="11">
        <v>484</v>
      </c>
      <c r="J3" s="11">
        <v>527</v>
      </c>
      <c r="K3" s="27">
        <v>0.91840607210626191</v>
      </c>
    </row>
    <row r="4" spans="1:11" x14ac:dyDescent="0.25">
      <c r="A4" s="31" t="s">
        <v>3</v>
      </c>
      <c r="B4" s="11">
        <v>19</v>
      </c>
      <c r="C4" s="26">
        <v>2550.6</v>
      </c>
      <c r="D4" s="28">
        <v>484.32485805973812</v>
      </c>
      <c r="E4" s="26">
        <v>85.02</v>
      </c>
      <c r="F4" s="26">
        <v>5.266300000000002</v>
      </c>
      <c r="G4" s="26">
        <v>3.5998000000000019</v>
      </c>
      <c r="H4" s="28">
        <v>16.144161935324604</v>
      </c>
      <c r="I4" s="11">
        <v>617</v>
      </c>
      <c r="J4" s="11">
        <v>725</v>
      </c>
      <c r="K4" s="27">
        <v>0.8510344827586207</v>
      </c>
    </row>
    <row r="5" spans="1:11" x14ac:dyDescent="0.25">
      <c r="A5" s="31" t="s">
        <v>4</v>
      </c>
      <c r="B5" s="11">
        <v>20</v>
      </c>
      <c r="C5" s="24">
        <v>2580.8999999999996</v>
      </c>
      <c r="D5" s="25">
        <v>455.48241356793659</v>
      </c>
      <c r="E5" s="24">
        <v>86.029999999999987</v>
      </c>
      <c r="F5" s="24">
        <v>5.6663000000000014</v>
      </c>
      <c r="G5" s="26">
        <v>4.833000000000002</v>
      </c>
      <c r="H5" s="25">
        <v>15.18274711893122</v>
      </c>
      <c r="I5" s="11">
        <v>644</v>
      </c>
      <c r="J5" s="11">
        <v>791</v>
      </c>
      <c r="K5" s="27">
        <v>0.81415929203539827</v>
      </c>
    </row>
    <row r="6" spans="1:11" x14ac:dyDescent="0.25">
      <c r="A6" s="31" t="s">
        <v>96</v>
      </c>
      <c r="B6" s="11">
        <v>21</v>
      </c>
      <c r="C6" s="24">
        <v>2646.2999999999997</v>
      </c>
      <c r="D6" s="25">
        <v>451.10205751495818</v>
      </c>
      <c r="E6" s="24">
        <v>88.21</v>
      </c>
      <c r="F6" s="24">
        <v>5.8663000000000016</v>
      </c>
      <c r="G6" s="26">
        <v>5.3997000000000019</v>
      </c>
      <c r="H6" s="25">
        <v>15.036735250498605</v>
      </c>
      <c r="I6" s="11">
        <v>645</v>
      </c>
      <c r="J6" s="11">
        <v>773</v>
      </c>
      <c r="K6" s="27">
        <v>0.83441138421733507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dcterms:created xsi:type="dcterms:W3CDTF">2017-08-30T16:06:04Z</dcterms:created>
  <dcterms:modified xsi:type="dcterms:W3CDTF">2018-08-30T16:52:49Z</dcterms:modified>
</cp:coreProperties>
</file>