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35" i="1"/>
  <c r="I34" i="1"/>
  <c r="I33" i="1"/>
  <c r="I31" i="1"/>
  <c r="I30" i="1"/>
  <c r="I29" i="1"/>
  <c r="I28" i="1"/>
  <c r="I27" i="1"/>
  <c r="I26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5" i="1"/>
  <c r="G34" i="1"/>
  <c r="G33" i="1"/>
  <c r="G31" i="1"/>
  <c r="G30" i="1"/>
  <c r="G29" i="1"/>
  <c r="G28" i="1"/>
  <c r="G27" i="1"/>
  <c r="G26" i="1"/>
  <c r="G24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5" i="1"/>
  <c r="E34" i="1"/>
  <c r="E33" i="1"/>
  <c r="E31" i="1"/>
  <c r="E30" i="1"/>
  <c r="E29" i="1"/>
  <c r="E28" i="1"/>
  <c r="E27" i="1"/>
  <c r="E26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6" i="1"/>
  <c r="E5" i="1"/>
  <c r="E4" i="1"/>
  <c r="E7" i="1"/>
  <c r="C35" i="1"/>
  <c r="C34" i="1"/>
  <c r="C33" i="1"/>
  <c r="C31" i="1"/>
  <c r="C30" i="1"/>
  <c r="C29" i="1"/>
  <c r="C28" i="1"/>
  <c r="C27" i="1"/>
  <c r="C26" i="1"/>
  <c r="C24" i="1"/>
  <c r="C23" i="1"/>
  <c r="C22" i="1"/>
  <c r="C21" i="1"/>
  <c r="C20" i="1"/>
  <c r="C18" i="1"/>
  <c r="C17" i="1"/>
  <c r="C16" i="1"/>
  <c r="C15" i="1"/>
  <c r="C14" i="1"/>
  <c r="C13" i="1"/>
  <c r="C12" i="1"/>
  <c r="C11" i="1"/>
  <c r="C10" i="1"/>
  <c r="C9" i="1"/>
  <c r="C5" i="1"/>
  <c r="C4" i="1"/>
  <c r="C7" i="1"/>
  <c r="L30" i="1"/>
  <c r="L29" i="1"/>
  <c r="L28" i="1"/>
  <c r="L27" i="1"/>
  <c r="L26" i="1"/>
  <c r="L23" i="1"/>
  <c r="L22" i="1"/>
  <c r="L21" i="1"/>
  <c r="L20" i="1"/>
  <c r="L17" i="1"/>
  <c r="L16" i="1"/>
  <c r="L15" i="1"/>
  <c r="L14" i="1"/>
  <c r="L13" i="1"/>
  <c r="L12" i="1"/>
  <c r="L11" i="1"/>
  <c r="L10" i="1"/>
  <c r="L9" i="1"/>
  <c r="J31" i="1" l="1"/>
  <c r="H35" i="1"/>
  <c r="F35" i="1"/>
  <c r="D35" i="1"/>
  <c r="B35" i="1"/>
  <c r="H31" i="1"/>
  <c r="F31" i="1"/>
  <c r="D31" i="1"/>
  <c r="B31" i="1"/>
  <c r="H24" i="1"/>
  <c r="F24" i="1"/>
  <c r="D24" i="1"/>
  <c r="B24" i="1"/>
  <c r="H18" i="1"/>
  <c r="F18" i="1"/>
  <c r="D18" i="1"/>
  <c r="B18" i="1"/>
  <c r="H7" i="1"/>
  <c r="F7" i="1"/>
  <c r="D7" i="1"/>
  <c r="B7" i="1"/>
  <c r="L31" i="1" l="1"/>
  <c r="J35" i="1"/>
  <c r="L34" i="1"/>
  <c r="L33" i="1"/>
  <c r="J24" i="1"/>
  <c r="J18" i="1"/>
  <c r="J7" i="1"/>
  <c r="L5" i="1"/>
  <c r="L4" i="1"/>
  <c r="L24" i="1" l="1"/>
  <c r="L18" i="1"/>
  <c r="L35" i="1"/>
  <c r="L7" i="1"/>
</calcChain>
</file>

<file path=xl/sharedStrings.xml><?xml version="1.0" encoding="utf-8"?>
<sst xmlns="http://schemas.openxmlformats.org/spreadsheetml/2006/main" count="846" uniqueCount="86">
  <si>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</si>
  <si>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</si>
  <si>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</si>
  <si>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</si>
  <si>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</si>
  <si>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</si>
  <si>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</si>
  <si>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</si>
  <si>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</si>
  <si>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</si>
  <si>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</si>
  <si>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</si>
  <si>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</si>
  <si>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</si>
  <si>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</si>
  <si>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</si>
  <si>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</si>
  <si>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</si>
  <si>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</si>
  <si>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</si>
  <si>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</si>
  <si>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</si>
  <si>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</si>
  <si>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</si>
  <si>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</si>
  <si>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</si>
  <si>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</si>
  <si>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</si>
  <si>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</si>
  <si>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</si>
  <si>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</si>
  <si>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</si>
  <si>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</si>
  <si>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</si>
  <si>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Communication</t>
  </si>
  <si>
    <t>Communication
Success and Retention Rates by Course</t>
  </si>
  <si>
    <t>COMM-110 : Intro to Mass Communication</t>
  </si>
  <si>
    <t>COMM-120 : Interpersonal Communication</t>
  </si>
  <si>
    <t>COMM-122 : Public Speaking</t>
  </si>
  <si>
    <t>COMM-124 : Intercultural Communication</t>
  </si>
  <si>
    <t>COMM-137 : Critical Thinking Group Comm</t>
  </si>
  <si>
    <t>COMM-145 : Argumentation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</si>
  <si>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</si>
  <si>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</si>
  <si>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</si>
  <si>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</si>
  <si>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</si>
  <si>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</si>
  <si>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</si>
  <si>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</si>
  <si>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</si>
  <si>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</si>
  <si>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</si>
  <si>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</si>
  <si>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</si>
  <si>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</si>
  <si>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</si>
  <si>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</si>
  <si>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</si>
  <si>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</si>
  <si>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</si>
  <si>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</si>
  <si>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</si>
  <si>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</si>
  <si>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</si>
  <si>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</si>
  <si>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</si>
  <si>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</si>
  <si>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</si>
  <si>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</si>
  <si>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</si>
  <si>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</si>
  <si>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</si>
  <si>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</si>
  <si>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</si>
  <si>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Communication
Certificates and Degrees Awarded by Academic Year</t>
  </si>
  <si>
    <t>White                    
Non-Hispanic</t>
  </si>
  <si>
    <t>Less Than 50% Online</t>
  </si>
  <si>
    <t>2017-18</t>
  </si>
  <si>
    <t>Spring 2014</t>
  </si>
  <si>
    <t>Spring 2015</t>
  </si>
  <si>
    <t>Spring 2016</t>
  </si>
  <si>
    <t>Spring 2017</t>
  </si>
  <si>
    <t>Spring 2018</t>
  </si>
  <si>
    <t>Communication-Spring
Student Characteristics</t>
  </si>
  <si>
    <t>COMM-123 : Advanced Public Speaking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</si>
</sst>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3" fontId="0" fillId="0" borderId="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2" fillId="2" borderId="2" xfId="0" applyNumberFormat="1" applyFont="1" applyFill="1" applyBorder="1" applyAlignment="1">
      <alignment horizontal="center" wrapText="1"/>
    </xf>
    <xf numFmtId="9" fontId="0" fillId="4" borderId="2" xfId="1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9" fontId="0" fillId="0" borderId="2" xfId="1" quotePrefix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9" fontId="1" fillId="0" borderId="2" xfId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7" sqref="M7"/>
    </sheetView>
  </sheetViews>
  <sheetFormatPr defaultRowHeight="15" x14ac:dyDescent="0.25"/>
  <cols>
    <col min="1" max="1" width="30" style="42" customWidth="1"/>
    <col min="2" max="12" width="8.28515625" style="20" customWidth="1"/>
  </cols>
  <sheetData>
    <row r="1" spans="1:12" x14ac:dyDescent="0.25">
      <c r="A1" s="61" t="s">
        <v>84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30" x14ac:dyDescent="0.25">
      <c r="A3" s="43" t="s">
        <v>0</v>
      </c>
      <c r="B3" s="64" t="s">
        <v>79</v>
      </c>
      <c r="C3" s="65"/>
      <c r="D3" s="64" t="s">
        <v>80</v>
      </c>
      <c r="E3" s="65"/>
      <c r="F3" s="64" t="s">
        <v>81</v>
      </c>
      <c r="G3" s="65"/>
      <c r="H3" s="64" t="s">
        <v>82</v>
      </c>
      <c r="I3" s="65"/>
      <c r="J3" s="64" t="s">
        <v>83</v>
      </c>
      <c r="K3" s="65"/>
      <c r="L3" s="15" t="s">
        <v>1</v>
      </c>
    </row>
    <row r="4" spans="1:12" x14ac:dyDescent="0.25">
      <c r="A4" s="41" t="s">
        <v>2</v>
      </c>
      <c r="B4" s="16">
        <v>365</v>
      </c>
      <c r="C4" s="17">
        <f t="shared" ref="C4:C5" si="0">B4/677</f>
        <v>0.53914327917282123</v>
      </c>
      <c r="D4" s="16">
        <v>398</v>
      </c>
      <c r="E4" s="17">
        <f t="shared" ref="E4:E6" si="1">D4/703</f>
        <v>0.56614509246088196</v>
      </c>
      <c r="F4" s="16">
        <v>411</v>
      </c>
      <c r="G4" s="17">
        <f t="shared" ref="G4:G6" si="2">F4/818</f>
        <v>0.50244498777506108</v>
      </c>
      <c r="H4" s="16">
        <v>402</v>
      </c>
      <c r="I4" s="17">
        <f t="shared" ref="I4:I6" si="3">H4/714</f>
        <v>0.56302521008403361</v>
      </c>
      <c r="J4" s="16">
        <v>401</v>
      </c>
      <c r="K4" s="51">
        <f t="shared" ref="K4:K6" si="4">J4/699</f>
        <v>0.57367668097281832</v>
      </c>
      <c r="L4" s="17">
        <f>(J4-B4)/B4</f>
        <v>9.8630136986301367E-2</v>
      </c>
    </row>
    <row r="5" spans="1:12" x14ac:dyDescent="0.25">
      <c r="A5" s="41" t="s">
        <v>3</v>
      </c>
      <c r="B5" s="16">
        <v>312</v>
      </c>
      <c r="C5" s="17">
        <f t="shared" si="0"/>
        <v>0.46085672082717871</v>
      </c>
      <c r="D5" s="16">
        <v>299</v>
      </c>
      <c r="E5" s="17">
        <f t="shared" si="1"/>
        <v>0.42532005689900426</v>
      </c>
      <c r="F5" s="16">
        <v>393</v>
      </c>
      <c r="G5" s="17">
        <f t="shared" si="2"/>
        <v>0.48044009779951102</v>
      </c>
      <c r="H5" s="16">
        <v>305</v>
      </c>
      <c r="I5" s="17">
        <f t="shared" si="3"/>
        <v>0.42717086834733892</v>
      </c>
      <c r="J5" s="16">
        <v>288</v>
      </c>
      <c r="K5" s="51">
        <f t="shared" si="4"/>
        <v>0.41201716738197425</v>
      </c>
      <c r="L5" s="17">
        <f t="shared" ref="L5:L7" si="5">(J5-B5)/B5</f>
        <v>-7.6923076923076927E-2</v>
      </c>
    </row>
    <row r="6" spans="1:12" x14ac:dyDescent="0.25">
      <c r="A6" s="41" t="s">
        <v>4</v>
      </c>
      <c r="B6" s="23" t="s">
        <v>9</v>
      </c>
      <c r="C6" s="37" t="s">
        <v>9</v>
      </c>
      <c r="D6" s="16">
        <v>6</v>
      </c>
      <c r="E6" s="17">
        <f t="shared" si="1"/>
        <v>8.5348506401137988E-3</v>
      </c>
      <c r="F6" s="16">
        <v>14</v>
      </c>
      <c r="G6" s="17">
        <f t="shared" si="2"/>
        <v>1.7114914425427872E-2</v>
      </c>
      <c r="H6" s="16">
        <v>7</v>
      </c>
      <c r="I6" s="17">
        <f t="shared" si="3"/>
        <v>9.8039215686274508E-3</v>
      </c>
      <c r="J6" s="16">
        <v>10</v>
      </c>
      <c r="K6" s="51">
        <f t="shared" si="4"/>
        <v>1.4306151645207439E-2</v>
      </c>
      <c r="L6" s="17">
        <v>1</v>
      </c>
    </row>
    <row r="7" spans="1:12" s="36" customFormat="1" x14ac:dyDescent="0.25">
      <c r="A7" s="46" t="s">
        <v>5</v>
      </c>
      <c r="B7" s="18">
        <f t="shared" ref="B7" si="6">SUM(B4:B6)</f>
        <v>677</v>
      </c>
      <c r="C7" s="19">
        <f>B7/677</f>
        <v>1</v>
      </c>
      <c r="D7" s="18">
        <f t="shared" ref="D7" si="7">SUM(D4:D6)</f>
        <v>703</v>
      </c>
      <c r="E7" s="19">
        <f>D7/703</f>
        <v>1</v>
      </c>
      <c r="F7" s="18">
        <f t="shared" ref="F7" si="8">SUM(F4:F6)</f>
        <v>818</v>
      </c>
      <c r="G7" s="19">
        <f>F7/818</f>
        <v>1</v>
      </c>
      <c r="H7" s="18">
        <f>SUM(H4:H6)</f>
        <v>714</v>
      </c>
      <c r="I7" s="19">
        <f>H7/714</f>
        <v>1</v>
      </c>
      <c r="J7" s="18">
        <f>SUM(J4:J6)</f>
        <v>699</v>
      </c>
      <c r="K7" s="19">
        <f>J7/699</f>
        <v>1</v>
      </c>
      <c r="L7" s="19">
        <f t="shared" si="5"/>
        <v>3.2496307237813882E-2</v>
      </c>
    </row>
    <row r="8" spans="1:12" ht="30" x14ac:dyDescent="0.25">
      <c r="A8" s="43" t="s">
        <v>6</v>
      </c>
      <c r="B8" s="64" t="s">
        <v>79</v>
      </c>
      <c r="C8" s="65"/>
      <c r="D8" s="64" t="s">
        <v>80</v>
      </c>
      <c r="E8" s="65"/>
      <c r="F8" s="64" t="s">
        <v>81</v>
      </c>
      <c r="G8" s="65"/>
      <c r="H8" s="64" t="s">
        <v>82</v>
      </c>
      <c r="I8" s="65"/>
      <c r="J8" s="64" t="s">
        <v>83</v>
      </c>
      <c r="K8" s="65"/>
      <c r="L8" s="15" t="s">
        <v>1</v>
      </c>
    </row>
    <row r="9" spans="1:12" x14ac:dyDescent="0.25">
      <c r="A9" s="41" t="s">
        <v>7</v>
      </c>
      <c r="B9" s="16">
        <v>43</v>
      </c>
      <c r="C9" s="17">
        <f t="shared" ref="C9:C18" si="9">B9/677</f>
        <v>6.3515509601181686E-2</v>
      </c>
      <c r="D9" s="16">
        <v>53</v>
      </c>
      <c r="E9" s="17">
        <f t="shared" ref="E9:E18" si="10">D9/703</f>
        <v>7.5391180654338544E-2</v>
      </c>
      <c r="F9" s="16">
        <v>54</v>
      </c>
      <c r="G9" s="17">
        <f t="shared" ref="G9:G18" si="11">F9/818</f>
        <v>6.6014669926650366E-2</v>
      </c>
      <c r="H9" s="16">
        <v>57</v>
      </c>
      <c r="I9" s="17">
        <f t="shared" ref="I9:I18" si="12">H9/714</f>
        <v>7.9831932773109238E-2</v>
      </c>
      <c r="J9" s="16">
        <v>45</v>
      </c>
      <c r="K9" s="51">
        <f t="shared" ref="K9:K18" si="13">J9/699</f>
        <v>6.4377682403433473E-2</v>
      </c>
      <c r="L9" s="17">
        <f t="shared" ref="L9:L18" si="14">(J9-B9)/B9</f>
        <v>4.6511627906976744E-2</v>
      </c>
    </row>
    <row r="10" spans="1:12" x14ac:dyDescent="0.25">
      <c r="A10" s="41" t="s">
        <v>8</v>
      </c>
      <c r="B10" s="16">
        <v>1</v>
      </c>
      <c r="C10" s="17">
        <f t="shared" si="9"/>
        <v>1.4771048744460858E-3</v>
      </c>
      <c r="D10" s="16">
        <v>2</v>
      </c>
      <c r="E10" s="17">
        <f t="shared" si="10"/>
        <v>2.8449502133712661E-3</v>
      </c>
      <c r="F10" s="16">
        <v>2</v>
      </c>
      <c r="G10" s="17">
        <f t="shared" si="11"/>
        <v>2.4449877750611247E-3</v>
      </c>
      <c r="H10" s="23">
        <v>1</v>
      </c>
      <c r="I10" s="17">
        <f t="shared" si="12"/>
        <v>1.4005602240896359E-3</v>
      </c>
      <c r="J10" s="23">
        <v>1</v>
      </c>
      <c r="K10" s="51">
        <f t="shared" si="13"/>
        <v>1.4306151645207439E-3</v>
      </c>
      <c r="L10" s="17">
        <f t="shared" si="14"/>
        <v>0</v>
      </c>
    </row>
    <row r="11" spans="1:12" x14ac:dyDescent="0.25">
      <c r="A11" s="41" t="s">
        <v>10</v>
      </c>
      <c r="B11" s="16">
        <v>14</v>
      </c>
      <c r="C11" s="17">
        <f t="shared" si="9"/>
        <v>2.0679468242245199E-2</v>
      </c>
      <c r="D11" s="16">
        <v>22</v>
      </c>
      <c r="E11" s="17">
        <f t="shared" si="10"/>
        <v>3.1294452347083924E-2</v>
      </c>
      <c r="F11" s="16">
        <v>24</v>
      </c>
      <c r="G11" s="17">
        <f t="shared" si="11"/>
        <v>2.9339853300733496E-2</v>
      </c>
      <c r="H11" s="16">
        <v>30</v>
      </c>
      <c r="I11" s="17">
        <f t="shared" si="12"/>
        <v>4.2016806722689079E-2</v>
      </c>
      <c r="J11" s="16">
        <v>18</v>
      </c>
      <c r="K11" s="51">
        <f t="shared" si="13"/>
        <v>2.575107296137339E-2</v>
      </c>
      <c r="L11" s="17">
        <f t="shared" si="14"/>
        <v>0.2857142857142857</v>
      </c>
    </row>
    <row r="12" spans="1:12" x14ac:dyDescent="0.25">
      <c r="A12" s="41" t="s">
        <v>11</v>
      </c>
      <c r="B12" s="16">
        <v>19</v>
      </c>
      <c r="C12" s="17">
        <f t="shared" si="9"/>
        <v>2.8064992614475627E-2</v>
      </c>
      <c r="D12" s="16">
        <v>19</v>
      </c>
      <c r="E12" s="17">
        <f t="shared" si="10"/>
        <v>2.7027027027027029E-2</v>
      </c>
      <c r="F12" s="16">
        <v>17</v>
      </c>
      <c r="G12" s="17">
        <f t="shared" si="11"/>
        <v>2.0782396088019559E-2</v>
      </c>
      <c r="H12" s="16">
        <v>24</v>
      </c>
      <c r="I12" s="17">
        <f t="shared" si="12"/>
        <v>3.3613445378151259E-2</v>
      </c>
      <c r="J12" s="16">
        <v>13</v>
      </c>
      <c r="K12" s="51">
        <f t="shared" si="13"/>
        <v>1.8597997138769671E-2</v>
      </c>
      <c r="L12" s="17">
        <f t="shared" si="14"/>
        <v>-0.31578947368421051</v>
      </c>
    </row>
    <row r="13" spans="1:12" x14ac:dyDescent="0.25">
      <c r="A13" s="41" t="s">
        <v>12</v>
      </c>
      <c r="B13" s="16">
        <v>267</v>
      </c>
      <c r="C13" s="17">
        <f t="shared" si="9"/>
        <v>0.39438700147710487</v>
      </c>
      <c r="D13" s="16">
        <v>281</v>
      </c>
      <c r="E13" s="17">
        <f t="shared" si="10"/>
        <v>0.39971550497866287</v>
      </c>
      <c r="F13" s="16">
        <v>323</v>
      </c>
      <c r="G13" s="17">
        <f t="shared" si="11"/>
        <v>0.39486552567237165</v>
      </c>
      <c r="H13" s="16">
        <v>263</v>
      </c>
      <c r="I13" s="17">
        <f t="shared" si="12"/>
        <v>0.36834733893557425</v>
      </c>
      <c r="J13" s="16">
        <v>259</v>
      </c>
      <c r="K13" s="51">
        <f t="shared" si="13"/>
        <v>0.37052932761087265</v>
      </c>
      <c r="L13" s="17">
        <f t="shared" si="14"/>
        <v>-2.9962546816479401E-2</v>
      </c>
    </row>
    <row r="14" spans="1:12" x14ac:dyDescent="0.25">
      <c r="A14" s="41" t="s">
        <v>13</v>
      </c>
      <c r="B14" s="16">
        <v>4</v>
      </c>
      <c r="C14" s="17">
        <f t="shared" si="9"/>
        <v>5.9084194977843431E-3</v>
      </c>
      <c r="D14" s="16">
        <v>5</v>
      </c>
      <c r="E14" s="17">
        <f t="shared" si="10"/>
        <v>7.1123755334281651E-3</v>
      </c>
      <c r="F14" s="23">
        <v>1</v>
      </c>
      <c r="G14" s="17">
        <f t="shared" si="11"/>
        <v>1.2224938875305623E-3</v>
      </c>
      <c r="H14" s="16">
        <v>4</v>
      </c>
      <c r="I14" s="17">
        <f t="shared" si="12"/>
        <v>5.6022408963585435E-3</v>
      </c>
      <c r="J14" s="23">
        <v>2</v>
      </c>
      <c r="K14" s="51">
        <f t="shared" si="13"/>
        <v>2.8612303290414878E-3</v>
      </c>
      <c r="L14" s="17">
        <f t="shared" si="14"/>
        <v>-0.5</v>
      </c>
    </row>
    <row r="15" spans="1:12" x14ac:dyDescent="0.25">
      <c r="A15" s="41" t="s">
        <v>14</v>
      </c>
      <c r="B15" s="16">
        <v>266</v>
      </c>
      <c r="C15" s="17">
        <f t="shared" si="9"/>
        <v>0.39290989660265879</v>
      </c>
      <c r="D15" s="16">
        <v>259</v>
      </c>
      <c r="E15" s="17">
        <f t="shared" si="10"/>
        <v>0.36842105263157893</v>
      </c>
      <c r="F15" s="16">
        <v>335</v>
      </c>
      <c r="G15" s="17">
        <f t="shared" si="11"/>
        <v>0.40953545232273841</v>
      </c>
      <c r="H15" s="16">
        <v>280</v>
      </c>
      <c r="I15" s="17">
        <f t="shared" si="12"/>
        <v>0.39215686274509803</v>
      </c>
      <c r="J15" s="16">
        <v>310</v>
      </c>
      <c r="K15" s="51">
        <f t="shared" si="13"/>
        <v>0.44349070100143062</v>
      </c>
      <c r="L15" s="17">
        <f t="shared" si="14"/>
        <v>0.16541353383458646</v>
      </c>
    </row>
    <row r="16" spans="1:12" x14ac:dyDescent="0.25">
      <c r="A16" s="41" t="s">
        <v>15</v>
      </c>
      <c r="B16" s="16">
        <v>43</v>
      </c>
      <c r="C16" s="17">
        <f t="shared" si="9"/>
        <v>6.3515509601181686E-2</v>
      </c>
      <c r="D16" s="16">
        <v>52</v>
      </c>
      <c r="E16" s="17">
        <f t="shared" si="10"/>
        <v>7.3968705547652919E-2</v>
      </c>
      <c r="F16" s="16">
        <v>54</v>
      </c>
      <c r="G16" s="17">
        <f t="shared" si="11"/>
        <v>6.6014669926650366E-2</v>
      </c>
      <c r="H16" s="16">
        <v>48</v>
      </c>
      <c r="I16" s="17">
        <f t="shared" si="12"/>
        <v>6.7226890756302518E-2</v>
      </c>
      <c r="J16" s="16">
        <v>48</v>
      </c>
      <c r="K16" s="51">
        <f t="shared" si="13"/>
        <v>6.8669527896995708E-2</v>
      </c>
      <c r="L16" s="17">
        <f t="shared" si="14"/>
        <v>0.11627906976744186</v>
      </c>
    </row>
    <row r="17" spans="1:12" x14ac:dyDescent="0.25">
      <c r="A17" s="41" t="s">
        <v>16</v>
      </c>
      <c r="B17" s="16">
        <v>20</v>
      </c>
      <c r="C17" s="17">
        <f t="shared" si="9"/>
        <v>2.9542097488921712E-2</v>
      </c>
      <c r="D17" s="16">
        <v>10</v>
      </c>
      <c r="E17" s="17">
        <f t="shared" si="10"/>
        <v>1.422475106685633E-2</v>
      </c>
      <c r="F17" s="16">
        <v>8</v>
      </c>
      <c r="G17" s="17">
        <f t="shared" si="11"/>
        <v>9.7799511002444987E-3</v>
      </c>
      <c r="H17" s="16">
        <v>7</v>
      </c>
      <c r="I17" s="17">
        <f t="shared" si="12"/>
        <v>9.8039215686274508E-3</v>
      </c>
      <c r="J17" s="16">
        <v>3</v>
      </c>
      <c r="K17" s="51">
        <f t="shared" si="13"/>
        <v>4.2918454935622317E-3</v>
      </c>
      <c r="L17" s="17">
        <f t="shared" si="14"/>
        <v>-0.85</v>
      </c>
    </row>
    <row r="18" spans="1:12" s="36" customFormat="1" x14ac:dyDescent="0.25">
      <c r="A18" s="46" t="s">
        <v>5</v>
      </c>
      <c r="B18" s="18">
        <f t="shared" ref="B18" si="15">SUM(B9:B17)</f>
        <v>677</v>
      </c>
      <c r="C18" s="19">
        <f t="shared" si="9"/>
        <v>1</v>
      </c>
      <c r="D18" s="18">
        <f t="shared" ref="D18" si="16">SUM(D9:D17)</f>
        <v>703</v>
      </c>
      <c r="E18" s="19">
        <f t="shared" si="10"/>
        <v>1</v>
      </c>
      <c r="F18" s="18">
        <f t="shared" ref="F18" si="17">SUM(F9:F17)</f>
        <v>818</v>
      </c>
      <c r="G18" s="19">
        <f t="shared" si="11"/>
        <v>1</v>
      </c>
      <c r="H18" s="18">
        <f t="shared" ref="H18" si="18">SUM(H9:H17)</f>
        <v>714</v>
      </c>
      <c r="I18" s="19">
        <f t="shared" si="12"/>
        <v>1</v>
      </c>
      <c r="J18" s="18">
        <f t="shared" ref="J18" si="19">SUM(J9:J17)</f>
        <v>699</v>
      </c>
      <c r="K18" s="19">
        <f t="shared" si="13"/>
        <v>1</v>
      </c>
      <c r="L18" s="19">
        <f t="shared" si="14"/>
        <v>3.2496307237813882E-2</v>
      </c>
    </row>
    <row r="19" spans="1:12" ht="30" x14ac:dyDescent="0.25">
      <c r="A19" s="43" t="s">
        <v>17</v>
      </c>
      <c r="B19" s="64" t="s">
        <v>79</v>
      </c>
      <c r="C19" s="65"/>
      <c r="D19" s="64" t="s">
        <v>80</v>
      </c>
      <c r="E19" s="65"/>
      <c r="F19" s="64" t="s">
        <v>81</v>
      </c>
      <c r="G19" s="65"/>
      <c r="H19" s="64" t="s">
        <v>82</v>
      </c>
      <c r="I19" s="65"/>
      <c r="J19" s="64" t="s">
        <v>83</v>
      </c>
      <c r="K19" s="65"/>
      <c r="L19" s="15" t="s">
        <v>1</v>
      </c>
    </row>
    <row r="20" spans="1:12" x14ac:dyDescent="0.25">
      <c r="A20" s="41" t="s">
        <v>18</v>
      </c>
      <c r="B20" s="16">
        <v>220</v>
      </c>
      <c r="C20" s="17">
        <f t="shared" ref="C20:C24" si="20">B20/677</f>
        <v>0.32496307237813887</v>
      </c>
      <c r="D20" s="16">
        <v>200</v>
      </c>
      <c r="E20" s="17">
        <f t="shared" ref="E20:E24" si="21">D20/703</f>
        <v>0.28449502133712662</v>
      </c>
      <c r="F20" s="16">
        <v>305</v>
      </c>
      <c r="G20" s="17">
        <f t="shared" ref="G20:G24" si="22">F20/818</f>
        <v>0.37286063569682154</v>
      </c>
      <c r="H20" s="16">
        <v>282</v>
      </c>
      <c r="I20" s="17">
        <f t="shared" ref="I20:I24" si="23">H20/714</f>
        <v>0.3949579831932773</v>
      </c>
      <c r="J20" s="16">
        <v>238</v>
      </c>
      <c r="K20" s="51">
        <f t="shared" ref="K20:K24" si="24">J20/699</f>
        <v>0.34048640915593703</v>
      </c>
      <c r="L20" s="17">
        <f t="shared" ref="L20:L24" si="25">(J20-B20)/B20</f>
        <v>8.1818181818181818E-2</v>
      </c>
    </row>
    <row r="21" spans="1:12" x14ac:dyDescent="0.25">
      <c r="A21" s="41" t="s">
        <v>19</v>
      </c>
      <c r="B21" s="16">
        <v>325</v>
      </c>
      <c r="C21" s="17">
        <f t="shared" si="20"/>
        <v>0.48005908419497784</v>
      </c>
      <c r="D21" s="16">
        <v>337</v>
      </c>
      <c r="E21" s="17">
        <f t="shared" si="21"/>
        <v>0.47937411095305832</v>
      </c>
      <c r="F21" s="16">
        <v>337</v>
      </c>
      <c r="G21" s="17">
        <f t="shared" si="22"/>
        <v>0.41198044009779949</v>
      </c>
      <c r="H21" s="16">
        <v>295</v>
      </c>
      <c r="I21" s="17">
        <f t="shared" si="23"/>
        <v>0.41316526610644255</v>
      </c>
      <c r="J21" s="16">
        <v>299</v>
      </c>
      <c r="K21" s="51">
        <f t="shared" si="24"/>
        <v>0.42775393419170243</v>
      </c>
      <c r="L21" s="17">
        <f t="shared" si="25"/>
        <v>-0.08</v>
      </c>
    </row>
    <row r="22" spans="1:12" x14ac:dyDescent="0.25">
      <c r="A22" s="41" t="s">
        <v>20</v>
      </c>
      <c r="B22" s="16">
        <v>98</v>
      </c>
      <c r="C22" s="17">
        <f t="shared" si="20"/>
        <v>0.14475627769571639</v>
      </c>
      <c r="D22" s="16">
        <v>119</v>
      </c>
      <c r="E22" s="17">
        <f t="shared" si="21"/>
        <v>0.16927453769559034</v>
      </c>
      <c r="F22" s="16">
        <v>133</v>
      </c>
      <c r="G22" s="17">
        <f t="shared" si="22"/>
        <v>0.16259168704156479</v>
      </c>
      <c r="H22" s="16">
        <v>103</v>
      </c>
      <c r="I22" s="17">
        <f t="shared" si="23"/>
        <v>0.14425770308123248</v>
      </c>
      <c r="J22" s="16">
        <v>118</v>
      </c>
      <c r="K22" s="51">
        <f t="shared" si="24"/>
        <v>0.16881258941344779</v>
      </c>
      <c r="L22" s="17">
        <f t="shared" si="25"/>
        <v>0.20408163265306123</v>
      </c>
    </row>
    <row r="23" spans="1:12" x14ac:dyDescent="0.25">
      <c r="A23" s="41" t="s">
        <v>21</v>
      </c>
      <c r="B23" s="16">
        <v>34</v>
      </c>
      <c r="C23" s="17">
        <f t="shared" si="20"/>
        <v>5.0221565731166914E-2</v>
      </c>
      <c r="D23" s="16">
        <v>47</v>
      </c>
      <c r="E23" s="17">
        <f t="shared" si="21"/>
        <v>6.6856330014224752E-2</v>
      </c>
      <c r="F23" s="16">
        <v>43</v>
      </c>
      <c r="G23" s="17">
        <f t="shared" si="22"/>
        <v>5.256723716381418E-2</v>
      </c>
      <c r="H23" s="16">
        <v>34</v>
      </c>
      <c r="I23" s="17">
        <f t="shared" si="23"/>
        <v>4.7619047619047616E-2</v>
      </c>
      <c r="J23" s="16">
        <v>44</v>
      </c>
      <c r="K23" s="51">
        <f t="shared" si="24"/>
        <v>6.2947067238912732E-2</v>
      </c>
      <c r="L23" s="17">
        <f t="shared" si="25"/>
        <v>0.29411764705882354</v>
      </c>
    </row>
    <row r="24" spans="1:12" s="36" customFormat="1" x14ac:dyDescent="0.25">
      <c r="A24" s="46" t="s">
        <v>5</v>
      </c>
      <c r="B24" s="18">
        <f t="shared" ref="B24" si="26">SUM(B20:B23)</f>
        <v>677</v>
      </c>
      <c r="C24" s="19">
        <f t="shared" si="20"/>
        <v>1</v>
      </c>
      <c r="D24" s="18">
        <f t="shared" ref="D24" si="27">SUM(D20:D23)</f>
        <v>703</v>
      </c>
      <c r="E24" s="19">
        <f t="shared" si="21"/>
        <v>1</v>
      </c>
      <c r="F24" s="18">
        <f t="shared" ref="F24" si="28">SUM(F20:F23)</f>
        <v>818</v>
      </c>
      <c r="G24" s="19">
        <f t="shared" si="22"/>
        <v>1</v>
      </c>
      <c r="H24" s="18">
        <f t="shared" ref="H24" si="29">SUM(H20:H23)</f>
        <v>714</v>
      </c>
      <c r="I24" s="19">
        <f t="shared" si="23"/>
        <v>1</v>
      </c>
      <c r="J24" s="18">
        <f t="shared" ref="J24" si="30">SUM(J20:J23)</f>
        <v>699</v>
      </c>
      <c r="K24" s="19">
        <f t="shared" si="24"/>
        <v>1</v>
      </c>
      <c r="L24" s="19">
        <f t="shared" si="25"/>
        <v>3.2496307237813882E-2</v>
      </c>
    </row>
    <row r="25" spans="1:12" ht="30" x14ac:dyDescent="0.25">
      <c r="A25" s="47" t="s">
        <v>22</v>
      </c>
      <c r="B25" s="64" t="s">
        <v>79</v>
      </c>
      <c r="C25" s="65"/>
      <c r="D25" s="64" t="s">
        <v>80</v>
      </c>
      <c r="E25" s="65"/>
      <c r="F25" s="64" t="s">
        <v>81</v>
      </c>
      <c r="G25" s="65"/>
      <c r="H25" s="64" t="s">
        <v>82</v>
      </c>
      <c r="I25" s="65"/>
      <c r="J25" s="64" t="s">
        <v>83</v>
      </c>
      <c r="K25" s="65"/>
      <c r="L25" s="15" t="s">
        <v>1</v>
      </c>
    </row>
    <row r="26" spans="1:12" x14ac:dyDescent="0.25">
      <c r="A26" s="41" t="s">
        <v>23</v>
      </c>
      <c r="B26" s="16">
        <v>363</v>
      </c>
      <c r="C26" s="17">
        <f t="shared" ref="C26:C31" si="31">B26/677</f>
        <v>0.53618906942392908</v>
      </c>
      <c r="D26" s="16">
        <v>423</v>
      </c>
      <c r="E26" s="17">
        <f t="shared" ref="E26:E31" si="32">D26/703</f>
        <v>0.60170697012802277</v>
      </c>
      <c r="F26" s="16">
        <v>479</v>
      </c>
      <c r="G26" s="17">
        <f t="shared" ref="G26:G31" si="33">F26/818</f>
        <v>0.58557457212713937</v>
      </c>
      <c r="H26" s="16">
        <v>446</v>
      </c>
      <c r="I26" s="17">
        <f t="shared" ref="I26:I31" si="34">H26/714</f>
        <v>0.62464985994397759</v>
      </c>
      <c r="J26" s="16">
        <v>445</v>
      </c>
      <c r="K26" s="51">
        <f t="shared" ref="K26:K31" si="35">J26/699</f>
        <v>0.63662374821173107</v>
      </c>
      <c r="L26" s="17">
        <f t="shared" ref="L26:L31" si="36">(J26-B26)/B26</f>
        <v>0.22589531680440772</v>
      </c>
    </row>
    <row r="27" spans="1:12" x14ac:dyDescent="0.25">
      <c r="A27" s="41" t="s">
        <v>24</v>
      </c>
      <c r="B27" s="16">
        <v>147</v>
      </c>
      <c r="C27" s="17">
        <f t="shared" si="31"/>
        <v>0.2171344165435746</v>
      </c>
      <c r="D27" s="16">
        <v>138</v>
      </c>
      <c r="E27" s="17">
        <f t="shared" si="32"/>
        <v>0.19630156472261737</v>
      </c>
      <c r="F27" s="16">
        <v>141</v>
      </c>
      <c r="G27" s="17">
        <f t="shared" si="33"/>
        <v>0.17237163814180928</v>
      </c>
      <c r="H27" s="16">
        <v>117</v>
      </c>
      <c r="I27" s="17">
        <f t="shared" si="34"/>
        <v>0.1638655462184874</v>
      </c>
      <c r="J27" s="16">
        <v>112</v>
      </c>
      <c r="K27" s="51">
        <f t="shared" si="35"/>
        <v>0.16022889842632332</v>
      </c>
      <c r="L27" s="17">
        <f t="shared" si="36"/>
        <v>-0.23809523809523808</v>
      </c>
    </row>
    <row r="28" spans="1:12" x14ac:dyDescent="0.25">
      <c r="A28" s="41" t="s">
        <v>25</v>
      </c>
      <c r="B28" s="16">
        <v>67</v>
      </c>
      <c r="C28" s="17">
        <f t="shared" si="31"/>
        <v>9.8966026587887737E-2</v>
      </c>
      <c r="D28" s="16">
        <v>78</v>
      </c>
      <c r="E28" s="17">
        <f t="shared" si="32"/>
        <v>0.11095305832147938</v>
      </c>
      <c r="F28" s="16">
        <v>86</v>
      </c>
      <c r="G28" s="17">
        <f t="shared" si="33"/>
        <v>0.10513447432762836</v>
      </c>
      <c r="H28" s="16">
        <v>66</v>
      </c>
      <c r="I28" s="17">
        <f t="shared" si="34"/>
        <v>9.2436974789915971E-2</v>
      </c>
      <c r="J28" s="16">
        <v>70</v>
      </c>
      <c r="K28" s="51">
        <f t="shared" si="35"/>
        <v>0.10014306151645208</v>
      </c>
      <c r="L28" s="17">
        <f t="shared" si="36"/>
        <v>4.4776119402985072E-2</v>
      </c>
    </row>
    <row r="29" spans="1:12" x14ac:dyDescent="0.25">
      <c r="A29" s="41" t="s">
        <v>26</v>
      </c>
      <c r="B29" s="16">
        <v>3</v>
      </c>
      <c r="C29" s="17">
        <f t="shared" si="31"/>
        <v>4.4313146233382573E-3</v>
      </c>
      <c r="D29" s="16">
        <v>6</v>
      </c>
      <c r="E29" s="17">
        <f t="shared" si="32"/>
        <v>8.5348506401137988E-3</v>
      </c>
      <c r="F29" s="16">
        <v>5</v>
      </c>
      <c r="G29" s="17">
        <f t="shared" si="33"/>
        <v>6.1124694376528121E-3</v>
      </c>
      <c r="H29" s="16">
        <v>3</v>
      </c>
      <c r="I29" s="17">
        <f t="shared" si="34"/>
        <v>4.2016806722689074E-3</v>
      </c>
      <c r="J29" s="16">
        <v>6</v>
      </c>
      <c r="K29" s="51">
        <f t="shared" si="35"/>
        <v>8.5836909871244635E-3</v>
      </c>
      <c r="L29" s="17">
        <f t="shared" si="36"/>
        <v>1</v>
      </c>
    </row>
    <row r="30" spans="1:12" x14ac:dyDescent="0.25">
      <c r="A30" s="41" t="s">
        <v>27</v>
      </c>
      <c r="B30" s="16">
        <v>97</v>
      </c>
      <c r="C30" s="17">
        <f t="shared" si="31"/>
        <v>0.14327917282127031</v>
      </c>
      <c r="D30" s="16">
        <v>58</v>
      </c>
      <c r="E30" s="17">
        <f t="shared" si="32"/>
        <v>8.2503556187766711E-2</v>
      </c>
      <c r="F30" s="16">
        <v>107</v>
      </c>
      <c r="G30" s="17">
        <f t="shared" si="33"/>
        <v>0.13080684596577016</v>
      </c>
      <c r="H30" s="16">
        <v>82</v>
      </c>
      <c r="I30" s="17">
        <f t="shared" si="34"/>
        <v>0.11484593837535013</v>
      </c>
      <c r="J30" s="23">
        <v>66</v>
      </c>
      <c r="K30" s="51">
        <f t="shared" si="35"/>
        <v>9.4420600858369105E-2</v>
      </c>
      <c r="L30" s="17">
        <f t="shared" si="36"/>
        <v>-0.31958762886597936</v>
      </c>
    </row>
    <row r="31" spans="1:12" s="36" customFormat="1" x14ac:dyDescent="0.25">
      <c r="A31" s="46" t="s">
        <v>5</v>
      </c>
      <c r="B31" s="18">
        <f>SUM(B26:B30)</f>
        <v>677</v>
      </c>
      <c r="C31" s="19">
        <f t="shared" si="31"/>
        <v>1</v>
      </c>
      <c r="D31" s="18">
        <f>SUM(D26:D30)</f>
        <v>703</v>
      </c>
      <c r="E31" s="19">
        <f t="shared" si="32"/>
        <v>1</v>
      </c>
      <c r="F31" s="18">
        <f>SUM(F26:F30)</f>
        <v>818</v>
      </c>
      <c r="G31" s="19">
        <f t="shared" si="33"/>
        <v>1</v>
      </c>
      <c r="H31" s="18">
        <f>SUM(H26:H30)</f>
        <v>714</v>
      </c>
      <c r="I31" s="19">
        <f t="shared" si="34"/>
        <v>1</v>
      </c>
      <c r="J31" s="18">
        <f>SUM(J26:J30)</f>
        <v>699</v>
      </c>
      <c r="K31" s="19">
        <f t="shared" si="35"/>
        <v>1</v>
      </c>
      <c r="L31" s="19">
        <f t="shared" si="36"/>
        <v>3.2496307237813882E-2</v>
      </c>
    </row>
    <row r="32" spans="1:12" ht="30" x14ac:dyDescent="0.25">
      <c r="A32" s="43" t="s">
        <v>28</v>
      </c>
      <c r="B32" s="64" t="s">
        <v>79</v>
      </c>
      <c r="C32" s="65"/>
      <c r="D32" s="64" t="s">
        <v>80</v>
      </c>
      <c r="E32" s="65"/>
      <c r="F32" s="64" t="s">
        <v>81</v>
      </c>
      <c r="G32" s="65"/>
      <c r="H32" s="64" t="s">
        <v>82</v>
      </c>
      <c r="I32" s="65"/>
      <c r="J32" s="64" t="s">
        <v>83</v>
      </c>
      <c r="K32" s="65"/>
      <c r="L32" s="15" t="s">
        <v>1</v>
      </c>
    </row>
    <row r="33" spans="1:12" ht="30" x14ac:dyDescent="0.25">
      <c r="A33" s="48" t="s">
        <v>74</v>
      </c>
      <c r="B33" s="16">
        <v>369</v>
      </c>
      <c r="C33" s="17">
        <f t="shared" ref="C33:C35" si="37">B33/677</f>
        <v>0.54505169867060566</v>
      </c>
      <c r="D33" s="16">
        <v>399</v>
      </c>
      <c r="E33" s="17">
        <f t="shared" ref="E33:E35" si="38">D33/703</f>
        <v>0.56756756756756754</v>
      </c>
      <c r="F33" s="16">
        <v>510</v>
      </c>
      <c r="G33" s="17">
        <f t="shared" ref="G33:G35" si="39">F33/818</f>
        <v>0.62347188264058684</v>
      </c>
      <c r="H33" s="16">
        <v>368</v>
      </c>
      <c r="I33" s="17">
        <f t="shared" ref="I33:I35" si="40">H33/714</f>
        <v>0.51540616246498594</v>
      </c>
      <c r="J33" s="16">
        <v>384</v>
      </c>
      <c r="K33" s="51">
        <f t="shared" ref="K33:K35" si="41">J33/699</f>
        <v>0.54935622317596566</v>
      </c>
      <c r="L33" s="17">
        <f t="shared" ref="L33:L35" si="42">(J33-B33)/B33</f>
        <v>4.065040650406504E-2</v>
      </c>
    </row>
    <row r="34" spans="1:12" x14ac:dyDescent="0.25">
      <c r="A34" s="41" t="s">
        <v>29</v>
      </c>
      <c r="B34" s="16">
        <v>308</v>
      </c>
      <c r="C34" s="17">
        <f t="shared" si="37"/>
        <v>0.4549483013293944</v>
      </c>
      <c r="D34" s="16">
        <v>304</v>
      </c>
      <c r="E34" s="17">
        <f t="shared" si="38"/>
        <v>0.43243243243243246</v>
      </c>
      <c r="F34" s="16">
        <v>308</v>
      </c>
      <c r="G34" s="17">
        <f t="shared" si="39"/>
        <v>0.37652811735941322</v>
      </c>
      <c r="H34" s="16">
        <v>346</v>
      </c>
      <c r="I34" s="17">
        <f t="shared" si="40"/>
        <v>0.484593837535014</v>
      </c>
      <c r="J34" s="16">
        <v>315</v>
      </c>
      <c r="K34" s="51">
        <f t="shared" si="41"/>
        <v>0.45064377682403434</v>
      </c>
      <c r="L34" s="17">
        <f t="shared" si="42"/>
        <v>2.2727272727272728E-2</v>
      </c>
    </row>
    <row r="35" spans="1:12" s="36" customFormat="1" x14ac:dyDescent="0.25">
      <c r="A35" s="46" t="s">
        <v>5</v>
      </c>
      <c r="B35" s="18">
        <f t="shared" ref="B35" si="43">SUM(B33:B34)</f>
        <v>677</v>
      </c>
      <c r="C35" s="19">
        <f t="shared" si="37"/>
        <v>1</v>
      </c>
      <c r="D35" s="18">
        <f t="shared" ref="D35" si="44">SUM(D33:D34)</f>
        <v>703</v>
      </c>
      <c r="E35" s="19">
        <f t="shared" si="38"/>
        <v>1</v>
      </c>
      <c r="F35" s="18">
        <f t="shared" ref="F35" si="45">SUM(F33:F34)</f>
        <v>818</v>
      </c>
      <c r="G35" s="19">
        <f t="shared" si="39"/>
        <v>1</v>
      </c>
      <c r="H35" s="18">
        <f t="shared" ref="H35" si="46">SUM(H33:H34)</f>
        <v>714</v>
      </c>
      <c r="I35" s="19">
        <f t="shared" si="40"/>
        <v>1</v>
      </c>
      <c r="J35" s="18">
        <f t="shared" ref="J35" si="47">SUM(J33:J34)</f>
        <v>699</v>
      </c>
      <c r="K35" s="19">
        <f t="shared" si="41"/>
        <v>1</v>
      </c>
      <c r="L35" s="19">
        <f t="shared" si="42"/>
        <v>3.2496307237813882E-2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workbookViewId="0">
      <selection activeCell="M24" sqref="M24"/>
    </sheetView>
  </sheetViews>
  <sheetFormatPr defaultRowHeight="15" x14ac:dyDescent="0.25"/>
  <cols>
    <col min="1" max="1" width="38.140625" style="42" customWidth="1"/>
    <col min="2" max="2" width="18.5703125" style="7" customWidth="1"/>
    <col min="3" max="4" width="13.140625" style="7" customWidth="1"/>
    <col min="5" max="5" width="13.140625" style="10" customWidth="1"/>
    <col min="6" max="6" width="13.140625" style="7" customWidth="1"/>
    <col min="7" max="7" width="13.140625" style="10" customWidth="1"/>
    <col min="8" max="8" width="13.140625" style="12" customWidth="1"/>
  </cols>
  <sheetData>
    <row r="1" spans="1:8" x14ac:dyDescent="0.25">
      <c r="A1" s="61" t="s">
        <v>35</v>
      </c>
      <c r="B1" s="61"/>
      <c r="C1" s="61"/>
      <c r="D1" s="61"/>
      <c r="E1" s="61"/>
      <c r="F1" s="61"/>
      <c r="G1" s="61"/>
      <c r="H1" s="61"/>
    </row>
    <row r="2" spans="1:8" x14ac:dyDescent="0.25">
      <c r="A2" s="67"/>
      <c r="B2" s="67"/>
      <c r="C2" s="67"/>
      <c r="D2" s="67"/>
      <c r="E2" s="67"/>
      <c r="F2" s="67"/>
      <c r="G2" s="67"/>
      <c r="H2" s="67"/>
    </row>
    <row r="3" spans="1:8" ht="30" x14ac:dyDescent="0.25">
      <c r="A3" s="44" t="s">
        <v>30</v>
      </c>
      <c r="B3" s="13" t="s">
        <v>31</v>
      </c>
      <c r="C3" s="2" t="s">
        <v>66</v>
      </c>
      <c r="D3" s="2" t="s">
        <v>67</v>
      </c>
      <c r="E3" s="8" t="s">
        <v>68</v>
      </c>
      <c r="F3" s="2" t="s">
        <v>69</v>
      </c>
      <c r="G3" s="8" t="s">
        <v>32</v>
      </c>
      <c r="H3" s="11" t="s">
        <v>70</v>
      </c>
    </row>
    <row r="4" spans="1:8" x14ac:dyDescent="0.25">
      <c r="A4" s="68" t="s">
        <v>34</v>
      </c>
      <c r="B4" s="14" t="s">
        <v>79</v>
      </c>
      <c r="C4" s="1">
        <v>714</v>
      </c>
      <c r="D4" s="1">
        <v>659</v>
      </c>
      <c r="E4" s="9">
        <v>0.92296918767507008</v>
      </c>
      <c r="F4" s="1">
        <v>565</v>
      </c>
      <c r="G4" s="9">
        <v>0.79131652661064422</v>
      </c>
      <c r="H4" s="4" t="s">
        <v>9</v>
      </c>
    </row>
    <row r="5" spans="1:8" x14ac:dyDescent="0.25">
      <c r="A5" s="69"/>
      <c r="B5" s="14" t="s">
        <v>80</v>
      </c>
      <c r="C5" s="1">
        <v>735</v>
      </c>
      <c r="D5" s="1">
        <v>680</v>
      </c>
      <c r="E5" s="9">
        <v>0.92517006802721091</v>
      </c>
      <c r="F5" s="1">
        <v>595</v>
      </c>
      <c r="G5" s="9">
        <v>0.80952380952380953</v>
      </c>
      <c r="H5" s="6" t="s">
        <v>9</v>
      </c>
    </row>
    <row r="6" spans="1:8" x14ac:dyDescent="0.25">
      <c r="A6" s="69"/>
      <c r="B6" s="14" t="s">
        <v>81</v>
      </c>
      <c r="C6" s="1">
        <v>853</v>
      </c>
      <c r="D6" s="1">
        <v>758</v>
      </c>
      <c r="E6" s="9">
        <v>0.88862837045720988</v>
      </c>
      <c r="F6" s="1">
        <v>643</v>
      </c>
      <c r="G6" s="9">
        <v>0.75381008206330602</v>
      </c>
      <c r="H6" s="6" t="s">
        <v>9</v>
      </c>
    </row>
    <row r="7" spans="1:8" x14ac:dyDescent="0.25">
      <c r="A7" s="69"/>
      <c r="B7" s="14" t="s">
        <v>82</v>
      </c>
      <c r="C7" s="1">
        <v>751</v>
      </c>
      <c r="D7" s="1">
        <v>672</v>
      </c>
      <c r="E7" s="9">
        <v>0.89480692410119844</v>
      </c>
      <c r="F7" s="1">
        <v>607</v>
      </c>
      <c r="G7" s="9">
        <v>0.80825565912117181</v>
      </c>
      <c r="H7" s="6" t="s">
        <v>9</v>
      </c>
    </row>
    <row r="8" spans="1:8" x14ac:dyDescent="0.25">
      <c r="A8" s="70"/>
      <c r="B8" s="14" t="s">
        <v>83</v>
      </c>
      <c r="C8" s="1">
        <v>748</v>
      </c>
      <c r="D8" s="1">
        <v>693</v>
      </c>
      <c r="E8" s="9">
        <v>0.92647058823529416</v>
      </c>
      <c r="F8" s="1">
        <v>620</v>
      </c>
      <c r="G8" s="9">
        <v>0.82887700534759357</v>
      </c>
      <c r="H8" s="6" t="s">
        <v>9</v>
      </c>
    </row>
    <row r="10" spans="1:8" ht="30" x14ac:dyDescent="0.25">
      <c r="A10" s="43" t="s">
        <v>33</v>
      </c>
      <c r="B10" s="13" t="s">
        <v>31</v>
      </c>
      <c r="C10" s="2" t="s">
        <v>66</v>
      </c>
      <c r="D10" s="2" t="s">
        <v>67</v>
      </c>
      <c r="E10" s="8" t="s">
        <v>68</v>
      </c>
      <c r="F10" s="2" t="s">
        <v>69</v>
      </c>
      <c r="G10" s="8" t="s">
        <v>32</v>
      </c>
      <c r="H10" s="11" t="s">
        <v>70</v>
      </c>
    </row>
    <row r="11" spans="1:8" x14ac:dyDescent="0.25">
      <c r="A11" s="66" t="s">
        <v>36</v>
      </c>
      <c r="B11" s="14" t="s">
        <v>79</v>
      </c>
      <c r="C11" s="1">
        <v>26</v>
      </c>
      <c r="D11" s="1">
        <v>22</v>
      </c>
      <c r="E11" s="5">
        <v>0.84615384615384615</v>
      </c>
      <c r="F11" s="1">
        <v>19</v>
      </c>
      <c r="G11" s="5">
        <v>0.73076923076923073</v>
      </c>
      <c r="H11" s="6">
        <v>2.7727272727272729</v>
      </c>
    </row>
    <row r="12" spans="1:8" x14ac:dyDescent="0.25">
      <c r="A12" s="66"/>
      <c r="B12" s="14" t="s">
        <v>80</v>
      </c>
      <c r="C12" s="1">
        <v>22</v>
      </c>
      <c r="D12" s="1">
        <v>20</v>
      </c>
      <c r="E12" s="5">
        <v>0.90909090909090906</v>
      </c>
      <c r="F12" s="1">
        <v>17</v>
      </c>
      <c r="G12" s="5">
        <v>0.77272727272727271</v>
      </c>
      <c r="H12" s="6">
        <v>3.3631578947368417</v>
      </c>
    </row>
    <row r="13" spans="1:8" x14ac:dyDescent="0.25">
      <c r="A13" s="66"/>
      <c r="B13" s="14" t="s">
        <v>81</v>
      </c>
      <c r="C13" s="1">
        <v>77</v>
      </c>
      <c r="D13" s="1">
        <v>57</v>
      </c>
      <c r="E13" s="5">
        <v>0.74025974025974028</v>
      </c>
      <c r="F13" s="1">
        <v>41</v>
      </c>
      <c r="G13" s="5">
        <v>0.53246753246753242</v>
      </c>
      <c r="H13" s="6">
        <v>2.3196428571428567</v>
      </c>
    </row>
    <row r="14" spans="1:8" x14ac:dyDescent="0.25">
      <c r="A14" s="66"/>
      <c r="B14" s="14" t="s">
        <v>82</v>
      </c>
      <c r="C14" s="1">
        <v>74</v>
      </c>
      <c r="D14" s="1">
        <v>54</v>
      </c>
      <c r="E14" s="5">
        <v>0.72972972972972971</v>
      </c>
      <c r="F14" s="1">
        <v>44</v>
      </c>
      <c r="G14" s="5">
        <v>0.59459459459459463</v>
      </c>
      <c r="H14" s="6">
        <v>2.8226415094339621</v>
      </c>
    </row>
    <row r="15" spans="1:8" x14ac:dyDescent="0.25">
      <c r="A15" s="66"/>
      <c r="B15" s="14" t="s">
        <v>83</v>
      </c>
      <c r="C15" s="1">
        <v>73</v>
      </c>
      <c r="D15" s="1">
        <v>69</v>
      </c>
      <c r="E15" s="5">
        <v>0.9452054794520548</v>
      </c>
      <c r="F15" s="1">
        <v>58</v>
      </c>
      <c r="G15" s="5">
        <v>0.79452054794520544</v>
      </c>
      <c r="H15" s="6">
        <v>3.0521739130434784</v>
      </c>
    </row>
    <row r="16" spans="1:8" ht="30" x14ac:dyDescent="0.25">
      <c r="A16" s="45"/>
      <c r="B16" s="13" t="s">
        <v>31</v>
      </c>
      <c r="C16" s="2" t="s">
        <v>66</v>
      </c>
      <c r="D16" s="2" t="s">
        <v>67</v>
      </c>
      <c r="E16" s="8" t="s">
        <v>68</v>
      </c>
      <c r="F16" s="2" t="s">
        <v>69</v>
      </c>
      <c r="G16" s="8" t="s">
        <v>32</v>
      </c>
      <c r="H16" s="11" t="s">
        <v>70</v>
      </c>
    </row>
    <row r="17" spans="1:8" x14ac:dyDescent="0.25">
      <c r="A17" s="66" t="s">
        <v>37</v>
      </c>
      <c r="B17" s="14" t="s">
        <v>79</v>
      </c>
      <c r="C17" s="1">
        <v>313</v>
      </c>
      <c r="D17" s="1">
        <v>288</v>
      </c>
      <c r="E17" s="5">
        <v>0.92012779552715651</v>
      </c>
      <c r="F17" s="1">
        <v>252</v>
      </c>
      <c r="G17" s="5">
        <v>0.805111821086262</v>
      </c>
      <c r="H17" s="6">
        <v>2.7718750000000001</v>
      </c>
    </row>
    <row r="18" spans="1:8" x14ac:dyDescent="0.25">
      <c r="A18" s="66"/>
      <c r="B18" s="14" t="s">
        <v>80</v>
      </c>
      <c r="C18" s="1">
        <v>260</v>
      </c>
      <c r="D18" s="1">
        <v>243</v>
      </c>
      <c r="E18" s="5">
        <v>0.93461538461538463</v>
      </c>
      <c r="F18" s="1">
        <v>217</v>
      </c>
      <c r="G18" s="5">
        <v>0.83461538461538465</v>
      </c>
      <c r="H18" s="6">
        <v>2.8128099173553718</v>
      </c>
    </row>
    <row r="19" spans="1:8" x14ac:dyDescent="0.25">
      <c r="A19" s="66"/>
      <c r="B19" s="14" t="s">
        <v>81</v>
      </c>
      <c r="C19" s="1">
        <v>280</v>
      </c>
      <c r="D19" s="1">
        <v>263</v>
      </c>
      <c r="E19" s="5">
        <v>0.93928571428571428</v>
      </c>
      <c r="F19" s="1">
        <v>224</v>
      </c>
      <c r="G19" s="5">
        <v>0.8</v>
      </c>
      <c r="H19" s="6">
        <v>2.8030418250950571</v>
      </c>
    </row>
    <row r="20" spans="1:8" x14ac:dyDescent="0.25">
      <c r="A20" s="66"/>
      <c r="B20" s="14" t="s">
        <v>82</v>
      </c>
      <c r="C20" s="1">
        <v>264</v>
      </c>
      <c r="D20" s="1">
        <v>244</v>
      </c>
      <c r="E20" s="5">
        <v>0.9242424242424242</v>
      </c>
      <c r="F20" s="1">
        <v>217</v>
      </c>
      <c r="G20" s="5">
        <v>0.82196969696969702</v>
      </c>
      <c r="H20" s="6">
        <v>2.992181069958848</v>
      </c>
    </row>
    <row r="21" spans="1:8" x14ac:dyDescent="0.25">
      <c r="A21" s="66"/>
      <c r="B21" s="14" t="s">
        <v>83</v>
      </c>
      <c r="C21" s="1">
        <v>304</v>
      </c>
      <c r="D21" s="1">
        <v>282</v>
      </c>
      <c r="E21" s="5">
        <v>0.92763157894736847</v>
      </c>
      <c r="F21" s="1">
        <v>255</v>
      </c>
      <c r="G21" s="5">
        <v>0.83881578947368418</v>
      </c>
      <c r="H21" s="6">
        <v>3.1010714285714287</v>
      </c>
    </row>
    <row r="22" spans="1:8" ht="30" x14ac:dyDescent="0.25">
      <c r="A22" s="45"/>
      <c r="B22" s="13" t="s">
        <v>31</v>
      </c>
      <c r="C22" s="2" t="s">
        <v>66</v>
      </c>
      <c r="D22" s="2" t="s">
        <v>67</v>
      </c>
      <c r="E22" s="8" t="s">
        <v>68</v>
      </c>
      <c r="F22" s="2" t="s">
        <v>69</v>
      </c>
      <c r="G22" s="8" t="s">
        <v>32</v>
      </c>
      <c r="H22" s="11" t="s">
        <v>70</v>
      </c>
    </row>
    <row r="23" spans="1:8" x14ac:dyDescent="0.25">
      <c r="A23" s="66" t="s">
        <v>38</v>
      </c>
      <c r="B23" s="14" t="s">
        <v>79</v>
      </c>
      <c r="C23" s="1">
        <v>266</v>
      </c>
      <c r="D23" s="1">
        <v>244</v>
      </c>
      <c r="E23" s="5">
        <v>0.91729323308270672</v>
      </c>
      <c r="F23" s="1">
        <v>200</v>
      </c>
      <c r="G23" s="5">
        <v>0.75187969924812026</v>
      </c>
      <c r="H23" s="6">
        <v>2.7279835390946499</v>
      </c>
    </row>
    <row r="24" spans="1:8" x14ac:dyDescent="0.25">
      <c r="A24" s="66"/>
      <c r="B24" s="14" t="s">
        <v>80</v>
      </c>
      <c r="C24" s="1">
        <v>306</v>
      </c>
      <c r="D24" s="1">
        <v>277</v>
      </c>
      <c r="E24" s="5">
        <v>0.90522875816993464</v>
      </c>
      <c r="F24" s="1">
        <v>233</v>
      </c>
      <c r="G24" s="5">
        <v>0.76143790849673199</v>
      </c>
      <c r="H24" s="6">
        <v>2.8534545454545452</v>
      </c>
    </row>
    <row r="25" spans="1:8" x14ac:dyDescent="0.25">
      <c r="A25" s="66"/>
      <c r="B25" s="14" t="s">
        <v>81</v>
      </c>
      <c r="C25" s="3">
        <v>364</v>
      </c>
      <c r="D25" s="3">
        <v>320</v>
      </c>
      <c r="E25" s="5">
        <v>0.87912087912087911</v>
      </c>
      <c r="F25" s="3">
        <v>268</v>
      </c>
      <c r="G25" s="5">
        <v>0.73626373626373631</v>
      </c>
      <c r="H25" s="6">
        <v>2.6884375</v>
      </c>
    </row>
    <row r="26" spans="1:8" x14ac:dyDescent="0.25">
      <c r="A26" s="66"/>
      <c r="B26" s="14" t="s">
        <v>82</v>
      </c>
      <c r="C26" s="1">
        <v>281</v>
      </c>
      <c r="D26" s="1">
        <v>252</v>
      </c>
      <c r="E26" s="5">
        <v>0.89679715302491103</v>
      </c>
      <c r="F26" s="1">
        <v>230</v>
      </c>
      <c r="G26" s="5">
        <v>0.81850533807829184</v>
      </c>
      <c r="H26" s="6">
        <v>3.0666666666666664</v>
      </c>
    </row>
    <row r="27" spans="1:8" x14ac:dyDescent="0.25">
      <c r="A27" s="66"/>
      <c r="B27" s="14" t="s">
        <v>83</v>
      </c>
      <c r="C27" s="1">
        <v>257</v>
      </c>
      <c r="D27" s="1">
        <v>236</v>
      </c>
      <c r="E27" s="5">
        <v>0.91828793774319062</v>
      </c>
      <c r="F27" s="1">
        <v>212</v>
      </c>
      <c r="G27" s="5">
        <v>0.82490272373540852</v>
      </c>
      <c r="H27" s="6">
        <v>2.9361702127659579</v>
      </c>
    </row>
    <row r="28" spans="1:8" ht="30" x14ac:dyDescent="0.25">
      <c r="A28" s="45"/>
      <c r="B28" s="13" t="s">
        <v>31</v>
      </c>
      <c r="C28" s="2" t="s">
        <v>66</v>
      </c>
      <c r="D28" s="2" t="s">
        <v>67</v>
      </c>
      <c r="E28" s="8" t="s">
        <v>68</v>
      </c>
      <c r="F28" s="2" t="s">
        <v>69</v>
      </c>
      <c r="G28" s="8" t="s">
        <v>32</v>
      </c>
      <c r="H28" s="11" t="s">
        <v>70</v>
      </c>
    </row>
    <row r="29" spans="1:8" x14ac:dyDescent="0.25">
      <c r="A29" s="66" t="s">
        <v>85</v>
      </c>
      <c r="B29" s="14" t="s">
        <v>79</v>
      </c>
      <c r="C29" s="1">
        <v>13</v>
      </c>
      <c r="D29" s="1">
        <v>13</v>
      </c>
      <c r="E29" s="5">
        <v>1</v>
      </c>
      <c r="F29" s="1">
        <v>12</v>
      </c>
      <c r="G29" s="5">
        <v>0.92307692307692313</v>
      </c>
      <c r="H29" s="6">
        <v>3.2846153846153849</v>
      </c>
    </row>
    <row r="30" spans="1:8" x14ac:dyDescent="0.25">
      <c r="A30" s="66"/>
      <c r="B30" s="14" t="s">
        <v>80</v>
      </c>
      <c r="C30" s="1">
        <v>19</v>
      </c>
      <c r="D30" s="1">
        <v>19</v>
      </c>
      <c r="E30" s="5">
        <v>1</v>
      </c>
      <c r="F30" s="1">
        <v>19</v>
      </c>
      <c r="G30" s="5">
        <v>1</v>
      </c>
      <c r="H30" s="6">
        <v>3.7105263157894739</v>
      </c>
    </row>
    <row r="31" spans="1:8" x14ac:dyDescent="0.25">
      <c r="A31" s="66"/>
      <c r="B31" s="14" t="s">
        <v>81</v>
      </c>
      <c r="C31" s="1">
        <v>15</v>
      </c>
      <c r="D31" s="1">
        <v>15</v>
      </c>
      <c r="E31" s="5">
        <v>1</v>
      </c>
      <c r="F31" s="1">
        <v>15</v>
      </c>
      <c r="G31" s="5">
        <v>1</v>
      </c>
      <c r="H31" s="6">
        <v>3.76</v>
      </c>
    </row>
    <row r="32" spans="1:8" x14ac:dyDescent="0.25">
      <c r="A32" s="66"/>
      <c r="B32" s="14" t="s">
        <v>82</v>
      </c>
      <c r="C32" s="1">
        <v>14</v>
      </c>
      <c r="D32" s="1">
        <v>14</v>
      </c>
      <c r="E32" s="5">
        <v>1</v>
      </c>
      <c r="F32" s="1">
        <v>13</v>
      </c>
      <c r="G32" s="5">
        <v>0.9285714285714286</v>
      </c>
      <c r="H32" s="6">
        <v>3.7428571428571424</v>
      </c>
    </row>
    <row r="33" spans="1:8" x14ac:dyDescent="0.25">
      <c r="A33" s="66"/>
      <c r="B33" s="14" t="s">
        <v>83</v>
      </c>
      <c r="C33" s="1">
        <v>11</v>
      </c>
      <c r="D33" s="1">
        <v>10</v>
      </c>
      <c r="E33" s="5">
        <v>0.90909090909090906</v>
      </c>
      <c r="F33" s="1">
        <v>9</v>
      </c>
      <c r="G33" s="5">
        <v>0.81818181818181823</v>
      </c>
      <c r="H33" s="6">
        <v>3.47</v>
      </c>
    </row>
    <row r="34" spans="1:8" ht="30" x14ac:dyDescent="0.25">
      <c r="A34" s="45"/>
      <c r="B34" s="13" t="s">
        <v>31</v>
      </c>
      <c r="C34" s="2" t="s">
        <v>66</v>
      </c>
      <c r="D34" s="2" t="s">
        <v>67</v>
      </c>
      <c r="E34" s="8" t="s">
        <v>68</v>
      </c>
      <c r="F34" s="2" t="s">
        <v>69</v>
      </c>
      <c r="G34" s="8" t="s">
        <v>32</v>
      </c>
      <c r="H34" s="11" t="s">
        <v>70</v>
      </c>
    </row>
    <row r="35" spans="1:8" x14ac:dyDescent="0.25">
      <c r="A35" s="66" t="s">
        <v>39</v>
      </c>
      <c r="B35" s="14" t="s">
        <v>79</v>
      </c>
      <c r="C35" s="1">
        <v>63</v>
      </c>
      <c r="D35" s="1">
        <v>60</v>
      </c>
      <c r="E35" s="5">
        <v>0.95238095238095233</v>
      </c>
      <c r="F35" s="1">
        <v>52</v>
      </c>
      <c r="G35" s="5">
        <v>0.82539682539682535</v>
      </c>
      <c r="H35" s="6">
        <v>2.9649122807017543</v>
      </c>
    </row>
    <row r="36" spans="1:8" x14ac:dyDescent="0.25">
      <c r="A36" s="66"/>
      <c r="B36" s="14" t="s">
        <v>80</v>
      </c>
      <c r="C36" s="1">
        <v>50</v>
      </c>
      <c r="D36" s="1">
        <v>46</v>
      </c>
      <c r="E36" s="5">
        <v>0.92</v>
      </c>
      <c r="F36" s="1">
        <v>38</v>
      </c>
      <c r="G36" s="5">
        <v>0.76</v>
      </c>
      <c r="H36" s="6">
        <v>2.9347826086956523</v>
      </c>
    </row>
    <row r="37" spans="1:8" x14ac:dyDescent="0.25">
      <c r="A37" s="66"/>
      <c r="B37" s="14" t="s">
        <v>81</v>
      </c>
      <c r="C37" s="1">
        <v>55</v>
      </c>
      <c r="D37" s="1">
        <v>46</v>
      </c>
      <c r="E37" s="5">
        <v>0.83636363636363631</v>
      </c>
      <c r="F37" s="1">
        <v>40</v>
      </c>
      <c r="G37" s="5">
        <v>0.72727272727272729</v>
      </c>
      <c r="H37" s="6">
        <v>3.1304347826086958</v>
      </c>
    </row>
    <row r="38" spans="1:8" x14ac:dyDescent="0.25">
      <c r="A38" s="66"/>
      <c r="B38" s="14" t="s">
        <v>82</v>
      </c>
      <c r="C38" s="1">
        <v>49</v>
      </c>
      <c r="D38" s="1">
        <v>41</v>
      </c>
      <c r="E38" s="5">
        <v>0.83673469387755106</v>
      </c>
      <c r="F38" s="1">
        <v>37</v>
      </c>
      <c r="G38" s="5">
        <v>0.75510204081632648</v>
      </c>
      <c r="H38" s="6">
        <v>3.1560975609756095</v>
      </c>
    </row>
    <row r="39" spans="1:8" x14ac:dyDescent="0.25">
      <c r="A39" s="66"/>
      <c r="B39" s="14" t="s">
        <v>83</v>
      </c>
      <c r="C39" s="1">
        <v>48</v>
      </c>
      <c r="D39" s="1">
        <v>41</v>
      </c>
      <c r="E39" s="5">
        <v>0.85416666666666663</v>
      </c>
      <c r="F39" s="1">
        <v>35</v>
      </c>
      <c r="G39" s="5">
        <v>0.72916666666666663</v>
      </c>
      <c r="H39" s="6">
        <v>3.0731707317073176</v>
      </c>
    </row>
    <row r="40" spans="1:8" ht="30" x14ac:dyDescent="0.25">
      <c r="A40" s="45"/>
      <c r="B40" s="13" t="s">
        <v>31</v>
      </c>
      <c r="C40" s="2" t="s">
        <v>66</v>
      </c>
      <c r="D40" s="2" t="s">
        <v>67</v>
      </c>
      <c r="E40" s="8" t="s">
        <v>68</v>
      </c>
      <c r="F40" s="2" t="s">
        <v>69</v>
      </c>
      <c r="G40" s="8" t="s">
        <v>32</v>
      </c>
      <c r="H40" s="11" t="s">
        <v>70</v>
      </c>
    </row>
    <row r="41" spans="1:8" x14ac:dyDescent="0.25">
      <c r="A41" s="66" t="s">
        <v>40</v>
      </c>
      <c r="B41" s="14" t="s">
        <v>79</v>
      </c>
      <c r="C41" s="1">
        <v>33</v>
      </c>
      <c r="D41" s="1">
        <v>32</v>
      </c>
      <c r="E41" s="5">
        <v>0.96969696969696972</v>
      </c>
      <c r="F41" s="1">
        <v>30</v>
      </c>
      <c r="G41" s="5">
        <v>0.90909090909090906</v>
      </c>
      <c r="H41" s="6">
        <v>2.8656249999999996</v>
      </c>
    </row>
    <row r="42" spans="1:8" x14ac:dyDescent="0.25">
      <c r="A42" s="66"/>
      <c r="B42" s="14" t="s">
        <v>80</v>
      </c>
      <c r="C42" s="1">
        <v>52</v>
      </c>
      <c r="D42" s="1">
        <v>52</v>
      </c>
      <c r="E42" s="5">
        <v>1</v>
      </c>
      <c r="F42" s="1">
        <v>51</v>
      </c>
      <c r="G42" s="5">
        <v>0.98076923076923073</v>
      </c>
      <c r="H42" s="6">
        <v>2.9596153846153848</v>
      </c>
    </row>
    <row r="43" spans="1:8" x14ac:dyDescent="0.25">
      <c r="A43" s="66"/>
      <c r="B43" s="14" t="s">
        <v>81</v>
      </c>
      <c r="C43" s="1">
        <v>35</v>
      </c>
      <c r="D43" s="1">
        <v>32</v>
      </c>
      <c r="E43" s="5">
        <v>0.91428571428571426</v>
      </c>
      <c r="F43" s="1">
        <v>31</v>
      </c>
      <c r="G43" s="5">
        <v>0.88571428571428568</v>
      </c>
      <c r="H43" s="6">
        <v>3.2281250000000004</v>
      </c>
    </row>
    <row r="44" spans="1:8" x14ac:dyDescent="0.25">
      <c r="A44" s="66"/>
      <c r="B44" s="14" t="s">
        <v>82</v>
      </c>
      <c r="C44" s="1">
        <v>35</v>
      </c>
      <c r="D44" s="1">
        <v>35</v>
      </c>
      <c r="E44" s="5">
        <v>1</v>
      </c>
      <c r="F44" s="1">
        <v>34</v>
      </c>
      <c r="G44" s="5">
        <v>0.97142857142857142</v>
      </c>
      <c r="H44" s="6">
        <v>3.3485714285714279</v>
      </c>
    </row>
    <row r="45" spans="1:8" x14ac:dyDescent="0.25">
      <c r="A45" s="66"/>
      <c r="B45" s="14" t="s">
        <v>83</v>
      </c>
      <c r="C45" s="1">
        <v>31</v>
      </c>
      <c r="D45" s="1">
        <v>31</v>
      </c>
      <c r="E45" s="5">
        <v>1</v>
      </c>
      <c r="F45" s="1">
        <v>30</v>
      </c>
      <c r="G45" s="5">
        <v>0.967741935483871</v>
      </c>
      <c r="H45" s="6">
        <v>3.1838709677419357</v>
      </c>
    </row>
    <row r="46" spans="1:8" ht="30" x14ac:dyDescent="0.25">
      <c r="A46" s="45"/>
      <c r="B46" s="13" t="s">
        <v>31</v>
      </c>
      <c r="C46" s="2" t="s">
        <v>66</v>
      </c>
      <c r="D46" s="2" t="s">
        <v>67</v>
      </c>
      <c r="E46" s="8" t="s">
        <v>68</v>
      </c>
      <c r="F46" s="2" t="s">
        <v>69</v>
      </c>
      <c r="G46" s="8" t="s">
        <v>32</v>
      </c>
      <c r="H46" s="11" t="s">
        <v>70</v>
      </c>
    </row>
    <row r="47" spans="1:8" x14ac:dyDescent="0.25">
      <c r="A47" s="66" t="s">
        <v>41</v>
      </c>
      <c r="B47" s="14" t="s">
        <v>79</v>
      </c>
      <c r="C47" s="1" t="s">
        <v>9</v>
      </c>
      <c r="D47" s="1" t="s">
        <v>9</v>
      </c>
      <c r="E47" s="5" t="s">
        <v>9</v>
      </c>
      <c r="F47" s="1" t="s">
        <v>9</v>
      </c>
      <c r="G47" s="5" t="s">
        <v>9</v>
      </c>
      <c r="H47" s="6" t="s">
        <v>9</v>
      </c>
    </row>
    <row r="48" spans="1:8" x14ac:dyDescent="0.25">
      <c r="A48" s="66"/>
      <c r="B48" s="14" t="s">
        <v>80</v>
      </c>
      <c r="C48" s="1">
        <v>26</v>
      </c>
      <c r="D48" s="1">
        <v>23</v>
      </c>
      <c r="E48" s="5">
        <v>0.88461538461538458</v>
      </c>
      <c r="F48" s="1">
        <v>20</v>
      </c>
      <c r="G48" s="5">
        <v>0.76923076923076927</v>
      </c>
      <c r="H48" s="6">
        <v>2.7260869565217387</v>
      </c>
    </row>
    <row r="49" spans="1:8" x14ac:dyDescent="0.25">
      <c r="A49" s="66"/>
      <c r="B49" s="14" t="s">
        <v>81</v>
      </c>
      <c r="C49" s="1">
        <v>27</v>
      </c>
      <c r="D49" s="1">
        <v>25</v>
      </c>
      <c r="E49" s="5">
        <v>0.92592592592592593</v>
      </c>
      <c r="F49" s="1">
        <v>24</v>
      </c>
      <c r="G49" s="5">
        <v>0.88888888888888884</v>
      </c>
      <c r="H49" s="6">
        <v>3.4000000000000004</v>
      </c>
    </row>
    <row r="50" spans="1:8" x14ac:dyDescent="0.25">
      <c r="A50" s="66"/>
      <c r="B50" s="14" t="s">
        <v>82</v>
      </c>
      <c r="C50" s="1">
        <v>34</v>
      </c>
      <c r="D50" s="1">
        <v>32</v>
      </c>
      <c r="E50" s="5">
        <v>0.94117647058823528</v>
      </c>
      <c r="F50" s="1">
        <v>32</v>
      </c>
      <c r="G50" s="5">
        <v>0.94117647058823528</v>
      </c>
      <c r="H50" s="6">
        <v>3.2937499999999997</v>
      </c>
    </row>
    <row r="51" spans="1:8" x14ac:dyDescent="0.25">
      <c r="A51" s="66"/>
      <c r="B51" s="14" t="s">
        <v>83</v>
      </c>
      <c r="C51" s="1">
        <v>24</v>
      </c>
      <c r="D51" s="1">
        <v>24</v>
      </c>
      <c r="E51" s="5">
        <v>1</v>
      </c>
      <c r="F51" s="1">
        <v>21</v>
      </c>
      <c r="G51" s="5">
        <v>0.875</v>
      </c>
      <c r="H51" s="6">
        <v>2.9458333333333337</v>
      </c>
    </row>
  </sheetData>
  <mergeCells count="9">
    <mergeCell ref="A41:A45"/>
    <mergeCell ref="A47:A51"/>
    <mergeCell ref="A1:H2"/>
    <mergeCell ref="A4:A8"/>
    <mergeCell ref="A11:A15"/>
    <mergeCell ref="A17:A21"/>
    <mergeCell ref="A23:A27"/>
    <mergeCell ref="A35:A39"/>
    <mergeCell ref="A29:A33"/>
  </mergeCells>
  <printOptions horizontalCentered="1"/>
  <pageMargins left="0.7" right="0.7" top="0.75" bottom="0.75" header="0.3" footer="0.3"/>
  <pageSetup scale="58" orientation="landscape" r:id="rId1"/>
  <headerFooter>
    <oddHeader>&amp;CCuyamaca College Program Review 2018-2019</oddHeader>
    <oddFooter>&amp;CInstitutional Effectiveness, Success, and Equity Office (August 2018)</oddFooter>
  </headerFooter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>
      <selection activeCell="H2" sqref="H2:H16"/>
    </sheetView>
  </sheetViews>
  <sheetFormatPr defaultRowHeight="15" x14ac:dyDescent="0.25"/>
  <cols>
    <col min="1" max="1" width="20" style="42" customWidth="1"/>
    <col min="2" max="2" width="16.7109375" style="20" customWidth="1"/>
    <col min="3" max="4" width="13.7109375" style="20" customWidth="1"/>
    <col min="5" max="5" width="13.7109375" style="25" customWidth="1"/>
    <col min="6" max="6" width="13.7109375" style="20" customWidth="1"/>
    <col min="7" max="7" width="13.7109375" style="25" customWidth="1"/>
    <col min="8" max="8" width="13.7109375" style="26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43" t="s">
        <v>65</v>
      </c>
      <c r="B1" s="13" t="s">
        <v>31</v>
      </c>
      <c r="C1" s="2" t="s">
        <v>66</v>
      </c>
      <c r="D1" s="2" t="s">
        <v>67</v>
      </c>
      <c r="E1" s="8" t="s">
        <v>68</v>
      </c>
      <c r="F1" s="2" t="s">
        <v>69</v>
      </c>
      <c r="G1" s="8" t="s">
        <v>32</v>
      </c>
      <c r="H1" s="11" t="s">
        <v>70</v>
      </c>
    </row>
    <row r="2" spans="1:8" x14ac:dyDescent="0.25">
      <c r="A2" s="71" t="s">
        <v>42</v>
      </c>
      <c r="B2" s="52" t="s">
        <v>79</v>
      </c>
      <c r="C2" s="16">
        <v>714</v>
      </c>
      <c r="D2" s="16">
        <v>659</v>
      </c>
      <c r="E2" s="22">
        <v>0.92296918767507008</v>
      </c>
      <c r="F2" s="16">
        <v>565</v>
      </c>
      <c r="G2" s="22">
        <v>0.79131652661064422</v>
      </c>
      <c r="H2" s="29">
        <v>2.7871755725190837</v>
      </c>
    </row>
    <row r="3" spans="1:8" x14ac:dyDescent="0.25">
      <c r="A3" s="71"/>
      <c r="B3" s="52" t="s">
        <v>80</v>
      </c>
      <c r="C3" s="16">
        <v>713</v>
      </c>
      <c r="D3" s="16">
        <v>660</v>
      </c>
      <c r="E3" s="22">
        <v>0.92566619915848525</v>
      </c>
      <c r="F3" s="16">
        <v>578</v>
      </c>
      <c r="G3" s="22">
        <v>0.81065918653576441</v>
      </c>
      <c r="H3" s="29">
        <v>2.8729071537290714</v>
      </c>
    </row>
    <row r="4" spans="1:8" x14ac:dyDescent="0.25">
      <c r="A4" s="71"/>
      <c r="B4" s="52" t="s">
        <v>81</v>
      </c>
      <c r="C4" s="16">
        <v>776</v>
      </c>
      <c r="D4" s="16">
        <v>701</v>
      </c>
      <c r="E4" s="22">
        <v>0.90335051546391754</v>
      </c>
      <c r="F4" s="16">
        <v>602</v>
      </c>
      <c r="G4" s="22">
        <v>0.77577319587628868</v>
      </c>
      <c r="H4" s="29">
        <v>2.8333808844507851</v>
      </c>
    </row>
    <row r="5" spans="1:8" x14ac:dyDescent="0.25">
      <c r="A5" s="71"/>
      <c r="B5" s="52" t="s">
        <v>82</v>
      </c>
      <c r="C5" s="16">
        <v>627</v>
      </c>
      <c r="D5" s="16">
        <v>574</v>
      </c>
      <c r="E5" s="22">
        <v>0.91547049441786288</v>
      </c>
      <c r="F5" s="16">
        <v>524</v>
      </c>
      <c r="G5" s="22">
        <v>0.83572567783094098</v>
      </c>
      <c r="H5" s="29">
        <v>3.1073298429319371</v>
      </c>
    </row>
    <row r="6" spans="1:8" x14ac:dyDescent="0.25">
      <c r="A6" s="71"/>
      <c r="B6" s="52" t="s">
        <v>83</v>
      </c>
      <c r="C6" s="16">
        <v>623</v>
      </c>
      <c r="D6" s="16">
        <v>573</v>
      </c>
      <c r="E6" s="22">
        <v>0.9197431781701445</v>
      </c>
      <c r="F6" s="16">
        <v>518</v>
      </c>
      <c r="G6" s="22">
        <v>0.8314606741573034</v>
      </c>
      <c r="H6" s="29">
        <v>3.069122807017544</v>
      </c>
    </row>
    <row r="7" spans="1:8" x14ac:dyDescent="0.25">
      <c r="A7" s="71" t="s">
        <v>43</v>
      </c>
      <c r="B7" s="52" t="s">
        <v>79</v>
      </c>
      <c r="C7" s="23" t="s">
        <v>9</v>
      </c>
      <c r="D7" s="23" t="s">
        <v>9</v>
      </c>
      <c r="E7" s="24" t="s">
        <v>9</v>
      </c>
      <c r="F7" s="23" t="s">
        <v>9</v>
      </c>
      <c r="G7" s="24" t="s">
        <v>9</v>
      </c>
      <c r="H7" s="90" t="s">
        <v>9</v>
      </c>
    </row>
    <row r="8" spans="1:8" x14ac:dyDescent="0.25">
      <c r="A8" s="71"/>
      <c r="B8" s="52" t="s">
        <v>80</v>
      </c>
      <c r="C8" s="23">
        <v>22</v>
      </c>
      <c r="D8" s="23">
        <v>20</v>
      </c>
      <c r="E8" s="24">
        <v>0.90909090909090906</v>
      </c>
      <c r="F8" s="23">
        <v>17</v>
      </c>
      <c r="G8" s="24">
        <v>0.77272727272727271</v>
      </c>
      <c r="H8" s="90">
        <v>3.3631578947368417</v>
      </c>
    </row>
    <row r="9" spans="1:8" x14ac:dyDescent="0.25">
      <c r="A9" s="71"/>
      <c r="B9" s="52" t="s">
        <v>81</v>
      </c>
      <c r="C9" s="23">
        <v>77</v>
      </c>
      <c r="D9" s="23">
        <v>57</v>
      </c>
      <c r="E9" s="24">
        <v>0.74025974025974028</v>
      </c>
      <c r="F9" s="23">
        <v>41</v>
      </c>
      <c r="G9" s="24">
        <v>0.53246753246753242</v>
      </c>
      <c r="H9" s="90">
        <v>2.3196428571428567</v>
      </c>
    </row>
    <row r="10" spans="1:8" x14ac:dyDescent="0.25">
      <c r="A10" s="71"/>
      <c r="B10" s="52" t="s">
        <v>82</v>
      </c>
      <c r="C10" s="23">
        <v>74</v>
      </c>
      <c r="D10" s="23">
        <v>54</v>
      </c>
      <c r="E10" s="24">
        <v>0.72972972972972971</v>
      </c>
      <c r="F10" s="23">
        <v>44</v>
      </c>
      <c r="G10" s="24">
        <v>0.59459459459459463</v>
      </c>
      <c r="H10" s="90">
        <v>2.8226415094339621</v>
      </c>
    </row>
    <row r="11" spans="1:8" x14ac:dyDescent="0.25">
      <c r="A11" s="71"/>
      <c r="B11" s="52" t="s">
        <v>83</v>
      </c>
      <c r="C11" s="23">
        <v>73</v>
      </c>
      <c r="D11" s="23">
        <v>69</v>
      </c>
      <c r="E11" s="24">
        <v>0.9452054794520548</v>
      </c>
      <c r="F11" s="23">
        <v>58</v>
      </c>
      <c r="G11" s="24">
        <v>0.79452054794520544</v>
      </c>
      <c r="H11" s="90">
        <v>3.0521739130434784</v>
      </c>
    </row>
    <row r="12" spans="1:8" x14ac:dyDescent="0.25">
      <c r="A12" s="77" t="s">
        <v>77</v>
      </c>
      <c r="B12" s="52" t="s">
        <v>79</v>
      </c>
      <c r="C12" s="23" t="s">
        <v>9</v>
      </c>
      <c r="D12" s="23" t="s">
        <v>9</v>
      </c>
      <c r="E12" s="24" t="s">
        <v>9</v>
      </c>
      <c r="F12" s="23" t="s">
        <v>9</v>
      </c>
      <c r="G12" s="24" t="s">
        <v>9</v>
      </c>
      <c r="H12" s="90" t="s">
        <v>9</v>
      </c>
    </row>
    <row r="13" spans="1:8" x14ac:dyDescent="0.25">
      <c r="A13" s="78"/>
      <c r="B13" s="52" t="s">
        <v>80</v>
      </c>
      <c r="C13" s="23" t="s">
        <v>9</v>
      </c>
      <c r="D13" s="23" t="s">
        <v>9</v>
      </c>
      <c r="E13" s="24" t="s">
        <v>9</v>
      </c>
      <c r="F13" s="23" t="s">
        <v>9</v>
      </c>
      <c r="G13" s="24" t="s">
        <v>9</v>
      </c>
      <c r="H13" s="90" t="s">
        <v>9</v>
      </c>
    </row>
    <row r="14" spans="1:8" x14ac:dyDescent="0.25">
      <c r="A14" s="78"/>
      <c r="B14" s="52" t="s">
        <v>81</v>
      </c>
      <c r="C14" s="23" t="s">
        <v>9</v>
      </c>
      <c r="D14" s="23" t="s">
        <v>9</v>
      </c>
      <c r="E14" s="24" t="s">
        <v>9</v>
      </c>
      <c r="F14" s="23" t="s">
        <v>9</v>
      </c>
      <c r="G14" s="24" t="s">
        <v>9</v>
      </c>
      <c r="H14" s="90" t="s">
        <v>9</v>
      </c>
    </row>
    <row r="15" spans="1:8" x14ac:dyDescent="0.25">
      <c r="A15" s="78"/>
      <c r="B15" s="52" t="s">
        <v>82</v>
      </c>
      <c r="C15" s="23">
        <v>50</v>
      </c>
      <c r="D15" s="23">
        <v>44</v>
      </c>
      <c r="E15" s="24">
        <v>0.88</v>
      </c>
      <c r="F15" s="23">
        <v>39</v>
      </c>
      <c r="G15" s="24">
        <v>0.78</v>
      </c>
      <c r="H15" s="90">
        <v>2.8136363636363635</v>
      </c>
    </row>
    <row r="16" spans="1:8" x14ac:dyDescent="0.25">
      <c r="A16" s="79"/>
      <c r="B16" s="52" t="s">
        <v>83</v>
      </c>
      <c r="C16" s="23">
        <v>52</v>
      </c>
      <c r="D16" s="23">
        <v>51</v>
      </c>
      <c r="E16" s="24">
        <v>0.98076923076923073</v>
      </c>
      <c r="F16" s="23">
        <v>44</v>
      </c>
      <c r="G16" s="24">
        <v>0.84615384615384615</v>
      </c>
      <c r="H16" s="90">
        <v>2.7254901960784315</v>
      </c>
    </row>
    <row r="18" spans="1:22" ht="39" customHeight="1" x14ac:dyDescent="0.25">
      <c r="A18" s="72" t="s">
        <v>42</v>
      </c>
      <c r="B18" s="72"/>
      <c r="C18" s="72"/>
      <c r="D18" s="72"/>
      <c r="E18" s="72"/>
      <c r="F18" s="72"/>
      <c r="G18" s="72"/>
      <c r="H18" s="72"/>
      <c r="I18" s="72" t="s">
        <v>43</v>
      </c>
      <c r="J18" s="72"/>
      <c r="K18" s="72"/>
      <c r="L18" s="72"/>
      <c r="M18" s="72"/>
      <c r="N18" s="72"/>
      <c r="O18" s="72"/>
      <c r="P18" s="72" t="s">
        <v>77</v>
      </c>
      <c r="Q18" s="72"/>
      <c r="R18" s="72"/>
      <c r="S18" s="72"/>
      <c r="T18" s="72"/>
      <c r="U18" s="72"/>
      <c r="V18" s="72"/>
    </row>
    <row r="19" spans="1:22" ht="30" x14ac:dyDescent="0.25">
      <c r="A19" s="50" t="s">
        <v>44</v>
      </c>
      <c r="B19" s="49" t="s">
        <v>31</v>
      </c>
      <c r="C19" s="21" t="s">
        <v>66</v>
      </c>
      <c r="D19" s="21" t="s">
        <v>67</v>
      </c>
      <c r="E19" s="21" t="s">
        <v>68</v>
      </c>
      <c r="F19" s="21" t="s">
        <v>69</v>
      </c>
      <c r="G19" s="21" t="s">
        <v>32</v>
      </c>
      <c r="H19" s="21" t="s">
        <v>70</v>
      </c>
      <c r="I19" s="49" t="s">
        <v>31</v>
      </c>
      <c r="J19" s="21" t="s">
        <v>66</v>
      </c>
      <c r="K19" s="21" t="s">
        <v>67</v>
      </c>
      <c r="L19" s="21" t="s">
        <v>68</v>
      </c>
      <c r="M19" s="21" t="s">
        <v>69</v>
      </c>
      <c r="N19" s="21" t="s">
        <v>32</v>
      </c>
      <c r="O19" s="21" t="s">
        <v>70</v>
      </c>
      <c r="P19" s="49" t="s">
        <v>31</v>
      </c>
      <c r="Q19" s="21" t="s">
        <v>66</v>
      </c>
      <c r="R19" s="21" t="s">
        <v>67</v>
      </c>
      <c r="S19" s="21" t="s">
        <v>68</v>
      </c>
      <c r="T19" s="21" t="s">
        <v>69</v>
      </c>
      <c r="U19" s="21" t="s">
        <v>32</v>
      </c>
      <c r="V19" s="21" t="s">
        <v>70</v>
      </c>
    </row>
    <row r="20" spans="1:22" ht="15" customHeight="1" x14ac:dyDescent="0.25">
      <c r="A20" s="73" t="s">
        <v>45</v>
      </c>
      <c r="B20" s="52" t="s">
        <v>79</v>
      </c>
      <c r="C20" s="53">
        <v>48</v>
      </c>
      <c r="D20" s="53">
        <v>44</v>
      </c>
      <c r="E20" s="54">
        <v>0.91666666666666663</v>
      </c>
      <c r="F20" s="53">
        <v>35</v>
      </c>
      <c r="G20" s="54">
        <v>0.72916666666666663</v>
      </c>
      <c r="H20" s="55">
        <v>2.3181818181818183</v>
      </c>
      <c r="I20" s="52" t="s">
        <v>79</v>
      </c>
      <c r="J20" s="53" t="s">
        <v>9</v>
      </c>
      <c r="K20" s="53" t="s">
        <v>9</v>
      </c>
      <c r="L20" s="54" t="s">
        <v>9</v>
      </c>
      <c r="M20" s="53" t="s">
        <v>9</v>
      </c>
      <c r="N20" s="54" t="s">
        <v>9</v>
      </c>
      <c r="O20" s="55" t="s">
        <v>9</v>
      </c>
      <c r="P20" s="52" t="s">
        <v>79</v>
      </c>
      <c r="Q20" s="53" t="s">
        <v>9</v>
      </c>
      <c r="R20" s="53" t="s">
        <v>9</v>
      </c>
      <c r="S20" s="54" t="s">
        <v>9</v>
      </c>
      <c r="T20" s="53" t="s">
        <v>9</v>
      </c>
      <c r="U20" s="54" t="s">
        <v>9</v>
      </c>
      <c r="V20" s="55" t="s">
        <v>9</v>
      </c>
    </row>
    <row r="21" spans="1:22" x14ac:dyDescent="0.25">
      <c r="A21" s="74"/>
      <c r="B21" s="52" t="s">
        <v>80</v>
      </c>
      <c r="C21" s="53">
        <v>53</v>
      </c>
      <c r="D21" s="53">
        <v>49</v>
      </c>
      <c r="E21" s="54">
        <v>0.92452830188679247</v>
      </c>
      <c r="F21" s="53">
        <v>43</v>
      </c>
      <c r="G21" s="54">
        <v>0.81132075471698117</v>
      </c>
      <c r="H21" s="55">
        <v>2.8081632653061233</v>
      </c>
      <c r="I21" s="52" t="s">
        <v>80</v>
      </c>
      <c r="J21" s="53">
        <v>2</v>
      </c>
      <c r="K21" s="53">
        <v>2</v>
      </c>
      <c r="L21" s="54">
        <v>1</v>
      </c>
      <c r="M21" s="53">
        <v>2</v>
      </c>
      <c r="N21" s="54">
        <v>1</v>
      </c>
      <c r="O21" s="55">
        <v>3.65</v>
      </c>
      <c r="P21" s="52" t="s">
        <v>80</v>
      </c>
      <c r="Q21" s="53" t="s">
        <v>9</v>
      </c>
      <c r="R21" s="53" t="s">
        <v>9</v>
      </c>
      <c r="S21" s="54" t="s">
        <v>9</v>
      </c>
      <c r="T21" s="53" t="s">
        <v>9</v>
      </c>
      <c r="U21" s="54" t="s">
        <v>9</v>
      </c>
      <c r="V21" s="55" t="s">
        <v>9</v>
      </c>
    </row>
    <row r="22" spans="1:22" x14ac:dyDescent="0.25">
      <c r="A22" s="74"/>
      <c r="B22" s="52" t="s">
        <v>81</v>
      </c>
      <c r="C22" s="53">
        <v>46</v>
      </c>
      <c r="D22" s="53">
        <v>44</v>
      </c>
      <c r="E22" s="54">
        <v>0.95652173913043481</v>
      </c>
      <c r="F22" s="53">
        <v>37</v>
      </c>
      <c r="G22" s="54">
        <v>0.80434782608695654</v>
      </c>
      <c r="H22" s="55">
        <v>2.5181818181818181</v>
      </c>
      <c r="I22" s="52" t="s">
        <v>81</v>
      </c>
      <c r="J22" s="53">
        <v>11</v>
      </c>
      <c r="K22" s="53">
        <v>8</v>
      </c>
      <c r="L22" s="54">
        <v>0.72727272727272729</v>
      </c>
      <c r="M22" s="53">
        <v>6</v>
      </c>
      <c r="N22" s="54">
        <v>0.54545454545454541</v>
      </c>
      <c r="O22" s="55">
        <v>1.9125000000000001</v>
      </c>
      <c r="P22" s="52" t="s">
        <v>81</v>
      </c>
      <c r="Q22" s="53" t="s">
        <v>9</v>
      </c>
      <c r="R22" s="53" t="s">
        <v>9</v>
      </c>
      <c r="S22" s="54" t="s">
        <v>9</v>
      </c>
      <c r="T22" s="53" t="s">
        <v>9</v>
      </c>
      <c r="U22" s="54" t="s">
        <v>9</v>
      </c>
      <c r="V22" s="55" t="s">
        <v>9</v>
      </c>
    </row>
    <row r="23" spans="1:22" x14ac:dyDescent="0.25">
      <c r="A23" s="74"/>
      <c r="B23" s="52" t="s">
        <v>82</v>
      </c>
      <c r="C23" s="53">
        <v>53</v>
      </c>
      <c r="D23" s="53">
        <v>50</v>
      </c>
      <c r="E23" s="54">
        <v>0.94339622641509435</v>
      </c>
      <c r="F23" s="53">
        <v>43</v>
      </c>
      <c r="G23" s="54">
        <v>0.81132075471698117</v>
      </c>
      <c r="H23" s="55">
        <v>2.94</v>
      </c>
      <c r="I23" s="52" t="s">
        <v>82</v>
      </c>
      <c r="J23" s="53">
        <v>7</v>
      </c>
      <c r="K23" s="53">
        <v>5</v>
      </c>
      <c r="L23" s="54">
        <v>0.7142857142857143</v>
      </c>
      <c r="M23" s="53">
        <v>4</v>
      </c>
      <c r="N23" s="54">
        <v>0.5714285714285714</v>
      </c>
      <c r="O23" s="55">
        <v>2.54</v>
      </c>
      <c r="P23" s="52" t="s">
        <v>82</v>
      </c>
      <c r="Q23" s="53">
        <v>2</v>
      </c>
      <c r="R23" s="53">
        <v>2</v>
      </c>
      <c r="S23" s="54">
        <v>1</v>
      </c>
      <c r="T23" s="53">
        <v>2</v>
      </c>
      <c r="U23" s="54">
        <v>1</v>
      </c>
      <c r="V23" s="55">
        <v>3</v>
      </c>
    </row>
    <row r="24" spans="1:22" x14ac:dyDescent="0.25">
      <c r="A24" s="75"/>
      <c r="B24" s="52" t="s">
        <v>83</v>
      </c>
      <c r="C24" s="53">
        <v>44</v>
      </c>
      <c r="D24" s="53">
        <v>36</v>
      </c>
      <c r="E24" s="54">
        <v>0.81818181818181823</v>
      </c>
      <c r="F24" s="53">
        <v>30</v>
      </c>
      <c r="G24" s="54">
        <v>0.68181818181818177</v>
      </c>
      <c r="H24" s="55">
        <v>2.7583333333333329</v>
      </c>
      <c r="I24" s="52" t="s">
        <v>83</v>
      </c>
      <c r="J24" s="53">
        <v>3</v>
      </c>
      <c r="K24" s="53">
        <v>3</v>
      </c>
      <c r="L24" s="54">
        <v>1</v>
      </c>
      <c r="M24" s="53">
        <v>3</v>
      </c>
      <c r="N24" s="54">
        <v>1</v>
      </c>
      <c r="O24" s="55">
        <v>3.6666666666666665</v>
      </c>
      <c r="P24" s="52" t="s">
        <v>83</v>
      </c>
      <c r="Q24" s="53">
        <v>2</v>
      </c>
      <c r="R24" s="53">
        <v>2</v>
      </c>
      <c r="S24" s="54">
        <v>1</v>
      </c>
      <c r="T24" s="53">
        <v>2</v>
      </c>
      <c r="U24" s="54">
        <v>1</v>
      </c>
      <c r="V24" s="55">
        <v>2.65</v>
      </c>
    </row>
    <row r="25" spans="1:22" ht="15" customHeight="1" x14ac:dyDescent="0.25">
      <c r="A25" s="76" t="s">
        <v>46</v>
      </c>
      <c r="B25" s="56" t="s">
        <v>79</v>
      </c>
      <c r="C25" s="57">
        <v>1</v>
      </c>
      <c r="D25" s="57">
        <v>1</v>
      </c>
      <c r="E25" s="58">
        <v>1</v>
      </c>
      <c r="F25" s="57">
        <v>0</v>
      </c>
      <c r="G25" s="58">
        <v>0</v>
      </c>
      <c r="H25" s="59">
        <v>0</v>
      </c>
      <c r="I25" s="56" t="s">
        <v>79</v>
      </c>
      <c r="J25" s="57" t="s">
        <v>9</v>
      </c>
      <c r="K25" s="57" t="s">
        <v>9</v>
      </c>
      <c r="L25" s="58" t="s">
        <v>9</v>
      </c>
      <c r="M25" s="57" t="s">
        <v>9</v>
      </c>
      <c r="N25" s="58" t="s">
        <v>9</v>
      </c>
      <c r="O25" s="59" t="s">
        <v>9</v>
      </c>
      <c r="P25" s="56" t="s">
        <v>79</v>
      </c>
      <c r="Q25" s="57" t="s">
        <v>9</v>
      </c>
      <c r="R25" s="57" t="s">
        <v>9</v>
      </c>
      <c r="S25" s="58" t="s">
        <v>9</v>
      </c>
      <c r="T25" s="57" t="s">
        <v>9</v>
      </c>
      <c r="U25" s="58" t="s">
        <v>9</v>
      </c>
      <c r="V25" s="59" t="s">
        <v>9</v>
      </c>
    </row>
    <row r="26" spans="1:22" x14ac:dyDescent="0.25">
      <c r="A26" s="76"/>
      <c r="B26" s="56" t="s">
        <v>80</v>
      </c>
      <c r="C26" s="57">
        <v>3</v>
      </c>
      <c r="D26" s="57">
        <v>3</v>
      </c>
      <c r="E26" s="58">
        <v>1</v>
      </c>
      <c r="F26" s="57">
        <v>2</v>
      </c>
      <c r="G26" s="58">
        <v>0.66666666666666663</v>
      </c>
      <c r="H26" s="59">
        <v>2.2333333333333334</v>
      </c>
      <c r="I26" s="56" t="s">
        <v>80</v>
      </c>
      <c r="J26" s="57" t="s">
        <v>9</v>
      </c>
      <c r="K26" s="57" t="s">
        <v>9</v>
      </c>
      <c r="L26" s="58" t="s">
        <v>9</v>
      </c>
      <c r="M26" s="57" t="s">
        <v>9</v>
      </c>
      <c r="N26" s="58" t="s">
        <v>9</v>
      </c>
      <c r="O26" s="59" t="s">
        <v>9</v>
      </c>
      <c r="P26" s="56" t="s">
        <v>80</v>
      </c>
      <c r="Q26" s="57" t="s">
        <v>9</v>
      </c>
      <c r="R26" s="57" t="s">
        <v>9</v>
      </c>
      <c r="S26" s="58" t="s">
        <v>9</v>
      </c>
      <c r="T26" s="57" t="s">
        <v>9</v>
      </c>
      <c r="U26" s="58" t="s">
        <v>9</v>
      </c>
      <c r="V26" s="59" t="s">
        <v>9</v>
      </c>
    </row>
    <row r="27" spans="1:22" x14ac:dyDescent="0.25">
      <c r="A27" s="76"/>
      <c r="B27" s="56" t="s">
        <v>81</v>
      </c>
      <c r="C27" s="57">
        <v>2</v>
      </c>
      <c r="D27" s="57">
        <v>2</v>
      </c>
      <c r="E27" s="58">
        <v>1</v>
      </c>
      <c r="F27" s="57">
        <v>2</v>
      </c>
      <c r="G27" s="58">
        <v>1</v>
      </c>
      <c r="H27" s="59">
        <v>3</v>
      </c>
      <c r="I27" s="56" t="s">
        <v>81</v>
      </c>
      <c r="J27" s="57" t="s">
        <v>9</v>
      </c>
      <c r="K27" s="57" t="s">
        <v>9</v>
      </c>
      <c r="L27" s="58" t="s">
        <v>9</v>
      </c>
      <c r="M27" s="57" t="s">
        <v>9</v>
      </c>
      <c r="N27" s="58" t="s">
        <v>9</v>
      </c>
      <c r="O27" s="59" t="s">
        <v>9</v>
      </c>
      <c r="P27" s="56" t="s">
        <v>81</v>
      </c>
      <c r="Q27" s="57" t="s">
        <v>9</v>
      </c>
      <c r="R27" s="57" t="s">
        <v>9</v>
      </c>
      <c r="S27" s="58" t="s">
        <v>9</v>
      </c>
      <c r="T27" s="57" t="s">
        <v>9</v>
      </c>
      <c r="U27" s="58" t="s">
        <v>9</v>
      </c>
      <c r="V27" s="59" t="s">
        <v>9</v>
      </c>
    </row>
    <row r="28" spans="1:22" x14ac:dyDescent="0.25">
      <c r="A28" s="76"/>
      <c r="B28" s="56" t="s">
        <v>82</v>
      </c>
      <c r="C28" s="57">
        <v>1</v>
      </c>
      <c r="D28" s="57">
        <v>1</v>
      </c>
      <c r="E28" s="58">
        <v>1</v>
      </c>
      <c r="F28" s="57">
        <v>1</v>
      </c>
      <c r="G28" s="58">
        <v>1</v>
      </c>
      <c r="H28" s="59">
        <v>2</v>
      </c>
      <c r="I28" s="56" t="s">
        <v>82</v>
      </c>
      <c r="J28" s="57" t="s">
        <v>9</v>
      </c>
      <c r="K28" s="57" t="s">
        <v>9</v>
      </c>
      <c r="L28" s="58" t="s">
        <v>9</v>
      </c>
      <c r="M28" s="57" t="s">
        <v>9</v>
      </c>
      <c r="N28" s="58" t="s">
        <v>9</v>
      </c>
      <c r="O28" s="59" t="s">
        <v>9</v>
      </c>
      <c r="P28" s="56" t="s">
        <v>82</v>
      </c>
      <c r="Q28" s="57" t="s">
        <v>9</v>
      </c>
      <c r="R28" s="57" t="s">
        <v>9</v>
      </c>
      <c r="S28" s="58" t="s">
        <v>9</v>
      </c>
      <c r="T28" s="57" t="s">
        <v>9</v>
      </c>
      <c r="U28" s="58" t="s">
        <v>9</v>
      </c>
      <c r="V28" s="59" t="s">
        <v>9</v>
      </c>
    </row>
    <row r="29" spans="1:22" x14ac:dyDescent="0.25">
      <c r="A29" s="76"/>
      <c r="B29" s="56" t="s">
        <v>83</v>
      </c>
      <c r="C29" s="57">
        <v>1</v>
      </c>
      <c r="D29" s="57">
        <v>1</v>
      </c>
      <c r="E29" s="58">
        <v>1</v>
      </c>
      <c r="F29" s="57">
        <v>1</v>
      </c>
      <c r="G29" s="58">
        <v>1</v>
      </c>
      <c r="H29" s="59">
        <v>3</v>
      </c>
      <c r="I29" s="56" t="s">
        <v>83</v>
      </c>
      <c r="J29" s="57" t="s">
        <v>9</v>
      </c>
      <c r="K29" s="57" t="s">
        <v>9</v>
      </c>
      <c r="L29" s="58" t="s">
        <v>9</v>
      </c>
      <c r="M29" s="57" t="s">
        <v>9</v>
      </c>
      <c r="N29" s="58" t="s">
        <v>9</v>
      </c>
      <c r="O29" s="59" t="s">
        <v>9</v>
      </c>
      <c r="P29" s="56" t="s">
        <v>83</v>
      </c>
      <c r="Q29" s="57" t="s">
        <v>9</v>
      </c>
      <c r="R29" s="57" t="s">
        <v>9</v>
      </c>
      <c r="S29" s="58" t="s">
        <v>9</v>
      </c>
      <c r="T29" s="57" t="s">
        <v>9</v>
      </c>
      <c r="U29" s="58" t="s">
        <v>9</v>
      </c>
      <c r="V29" s="59" t="s">
        <v>9</v>
      </c>
    </row>
    <row r="30" spans="1:22" x14ac:dyDescent="0.25">
      <c r="A30" s="81" t="s">
        <v>10</v>
      </c>
      <c r="B30" s="52" t="s">
        <v>79</v>
      </c>
      <c r="C30" s="53">
        <v>14</v>
      </c>
      <c r="D30" s="53">
        <v>13</v>
      </c>
      <c r="E30" s="54">
        <v>0.9285714285714286</v>
      </c>
      <c r="F30" s="53">
        <v>12</v>
      </c>
      <c r="G30" s="54">
        <v>0.8571428571428571</v>
      </c>
      <c r="H30" s="55">
        <v>3</v>
      </c>
      <c r="I30" s="52" t="s">
        <v>79</v>
      </c>
      <c r="J30" s="53" t="s">
        <v>9</v>
      </c>
      <c r="K30" s="53" t="s">
        <v>9</v>
      </c>
      <c r="L30" s="54" t="s">
        <v>9</v>
      </c>
      <c r="M30" s="53" t="s">
        <v>9</v>
      </c>
      <c r="N30" s="54" t="s">
        <v>9</v>
      </c>
      <c r="O30" s="55" t="s">
        <v>9</v>
      </c>
      <c r="P30" s="52" t="s">
        <v>79</v>
      </c>
      <c r="Q30" s="53" t="s">
        <v>9</v>
      </c>
      <c r="R30" s="53" t="s">
        <v>9</v>
      </c>
      <c r="S30" s="54" t="s">
        <v>9</v>
      </c>
      <c r="T30" s="53" t="s">
        <v>9</v>
      </c>
      <c r="U30" s="54" t="s">
        <v>9</v>
      </c>
      <c r="V30" s="55" t="s">
        <v>9</v>
      </c>
    </row>
    <row r="31" spans="1:22" x14ac:dyDescent="0.25">
      <c r="A31" s="81"/>
      <c r="B31" s="52" t="s">
        <v>80</v>
      </c>
      <c r="C31" s="53">
        <v>21</v>
      </c>
      <c r="D31" s="53">
        <v>20</v>
      </c>
      <c r="E31" s="54">
        <v>0.95238095238095233</v>
      </c>
      <c r="F31" s="53">
        <v>17</v>
      </c>
      <c r="G31" s="54">
        <v>0.80952380952380953</v>
      </c>
      <c r="H31" s="55">
        <v>2.6300000000000003</v>
      </c>
      <c r="I31" s="52" t="s">
        <v>80</v>
      </c>
      <c r="J31" s="53">
        <v>1</v>
      </c>
      <c r="K31" s="53">
        <v>1</v>
      </c>
      <c r="L31" s="54">
        <v>1</v>
      </c>
      <c r="M31" s="53">
        <v>1</v>
      </c>
      <c r="N31" s="54">
        <v>1</v>
      </c>
      <c r="O31" s="55">
        <v>4</v>
      </c>
      <c r="P31" s="52" t="s">
        <v>80</v>
      </c>
      <c r="Q31" s="53" t="s">
        <v>9</v>
      </c>
      <c r="R31" s="53" t="s">
        <v>9</v>
      </c>
      <c r="S31" s="54" t="s">
        <v>9</v>
      </c>
      <c r="T31" s="53" t="s">
        <v>9</v>
      </c>
      <c r="U31" s="54" t="s">
        <v>9</v>
      </c>
      <c r="V31" s="55" t="s">
        <v>9</v>
      </c>
    </row>
    <row r="32" spans="1:22" x14ac:dyDescent="0.25">
      <c r="A32" s="81"/>
      <c r="B32" s="52" t="s">
        <v>81</v>
      </c>
      <c r="C32" s="53">
        <v>22</v>
      </c>
      <c r="D32" s="53">
        <v>21</v>
      </c>
      <c r="E32" s="54">
        <v>0.95454545454545459</v>
      </c>
      <c r="F32" s="53">
        <v>18</v>
      </c>
      <c r="G32" s="54">
        <v>0.81818181818181823</v>
      </c>
      <c r="H32" s="55">
        <v>3.1095238095238096</v>
      </c>
      <c r="I32" s="52" t="s">
        <v>81</v>
      </c>
      <c r="J32" s="53">
        <v>2</v>
      </c>
      <c r="K32" s="53">
        <v>1</v>
      </c>
      <c r="L32" s="54">
        <v>0.5</v>
      </c>
      <c r="M32" s="53">
        <v>0</v>
      </c>
      <c r="N32" s="54">
        <v>0</v>
      </c>
      <c r="O32" s="55">
        <v>0</v>
      </c>
      <c r="P32" s="52" t="s">
        <v>81</v>
      </c>
      <c r="Q32" s="53" t="s">
        <v>9</v>
      </c>
      <c r="R32" s="53" t="s">
        <v>9</v>
      </c>
      <c r="S32" s="54" t="s">
        <v>9</v>
      </c>
      <c r="T32" s="53" t="s">
        <v>9</v>
      </c>
      <c r="U32" s="54" t="s">
        <v>9</v>
      </c>
      <c r="V32" s="55" t="s">
        <v>9</v>
      </c>
    </row>
    <row r="33" spans="1:22" x14ac:dyDescent="0.25">
      <c r="A33" s="81"/>
      <c r="B33" s="52" t="s">
        <v>82</v>
      </c>
      <c r="C33" s="53">
        <v>22</v>
      </c>
      <c r="D33" s="53">
        <v>21</v>
      </c>
      <c r="E33" s="54">
        <v>0.95454545454545459</v>
      </c>
      <c r="F33" s="53">
        <v>18</v>
      </c>
      <c r="G33" s="54">
        <v>0.81818181818181823</v>
      </c>
      <c r="H33" s="55">
        <v>3.3950000000000005</v>
      </c>
      <c r="I33" s="52" t="s">
        <v>82</v>
      </c>
      <c r="J33" s="53">
        <v>5</v>
      </c>
      <c r="K33" s="53">
        <v>5</v>
      </c>
      <c r="L33" s="54">
        <v>1</v>
      </c>
      <c r="M33" s="53">
        <v>4</v>
      </c>
      <c r="N33" s="54">
        <v>0.8</v>
      </c>
      <c r="O33" s="55">
        <v>2</v>
      </c>
      <c r="P33" s="52" t="s">
        <v>82</v>
      </c>
      <c r="Q33" s="53">
        <v>5</v>
      </c>
      <c r="R33" s="53">
        <v>5</v>
      </c>
      <c r="S33" s="54">
        <v>1</v>
      </c>
      <c r="T33" s="53">
        <v>5</v>
      </c>
      <c r="U33" s="54">
        <v>1</v>
      </c>
      <c r="V33" s="55">
        <v>2.8</v>
      </c>
    </row>
    <row r="34" spans="1:22" x14ac:dyDescent="0.25">
      <c r="A34" s="81"/>
      <c r="B34" s="52" t="s">
        <v>83</v>
      </c>
      <c r="C34" s="53">
        <v>17</v>
      </c>
      <c r="D34" s="53">
        <v>15</v>
      </c>
      <c r="E34" s="54">
        <v>0.88235294117647056</v>
      </c>
      <c r="F34" s="53">
        <v>14</v>
      </c>
      <c r="G34" s="54">
        <v>0.82352941176470584</v>
      </c>
      <c r="H34" s="55">
        <v>3.5333333333333332</v>
      </c>
      <c r="I34" s="52" t="s">
        <v>83</v>
      </c>
      <c r="J34" s="53">
        <v>3</v>
      </c>
      <c r="K34" s="53">
        <v>3</v>
      </c>
      <c r="L34" s="54">
        <v>1</v>
      </c>
      <c r="M34" s="53">
        <v>3</v>
      </c>
      <c r="N34" s="54">
        <v>1</v>
      </c>
      <c r="O34" s="55">
        <v>4</v>
      </c>
      <c r="P34" s="52" t="s">
        <v>83</v>
      </c>
      <c r="Q34" s="53">
        <v>2</v>
      </c>
      <c r="R34" s="53">
        <v>2</v>
      </c>
      <c r="S34" s="54">
        <v>1</v>
      </c>
      <c r="T34" s="53">
        <v>2</v>
      </c>
      <c r="U34" s="54">
        <v>1</v>
      </c>
      <c r="V34" s="55">
        <v>3</v>
      </c>
    </row>
    <row r="35" spans="1:22" x14ac:dyDescent="0.25">
      <c r="A35" s="82" t="s">
        <v>11</v>
      </c>
      <c r="B35" s="56" t="s">
        <v>79</v>
      </c>
      <c r="C35" s="57">
        <v>21</v>
      </c>
      <c r="D35" s="57">
        <v>21</v>
      </c>
      <c r="E35" s="58">
        <v>1</v>
      </c>
      <c r="F35" s="57">
        <v>19</v>
      </c>
      <c r="G35" s="58">
        <v>0.90476190476190477</v>
      </c>
      <c r="H35" s="59">
        <v>2.7809523809523813</v>
      </c>
      <c r="I35" s="56" t="s">
        <v>79</v>
      </c>
      <c r="J35" s="57" t="s">
        <v>9</v>
      </c>
      <c r="K35" s="57" t="s">
        <v>9</v>
      </c>
      <c r="L35" s="58" t="s">
        <v>9</v>
      </c>
      <c r="M35" s="57" t="s">
        <v>9</v>
      </c>
      <c r="N35" s="58" t="s">
        <v>9</v>
      </c>
      <c r="O35" s="59" t="s">
        <v>9</v>
      </c>
      <c r="P35" s="56" t="s">
        <v>79</v>
      </c>
      <c r="Q35" s="57" t="s">
        <v>9</v>
      </c>
      <c r="R35" s="57" t="s">
        <v>9</v>
      </c>
      <c r="S35" s="58" t="s">
        <v>9</v>
      </c>
      <c r="T35" s="57" t="s">
        <v>9</v>
      </c>
      <c r="U35" s="58" t="s">
        <v>9</v>
      </c>
      <c r="V35" s="59" t="s">
        <v>9</v>
      </c>
    </row>
    <row r="36" spans="1:22" x14ac:dyDescent="0.25">
      <c r="A36" s="82"/>
      <c r="B36" s="56" t="s">
        <v>80</v>
      </c>
      <c r="C36" s="57">
        <v>19</v>
      </c>
      <c r="D36" s="57">
        <v>17</v>
      </c>
      <c r="E36" s="58">
        <v>0.89473684210526316</v>
      </c>
      <c r="F36" s="57">
        <v>16</v>
      </c>
      <c r="G36" s="58">
        <v>0.84210526315789469</v>
      </c>
      <c r="H36" s="59">
        <v>3.2588235294117642</v>
      </c>
      <c r="I36" s="56" t="s">
        <v>80</v>
      </c>
      <c r="J36" s="57" t="s">
        <v>9</v>
      </c>
      <c r="K36" s="57" t="s">
        <v>9</v>
      </c>
      <c r="L36" s="58" t="s">
        <v>9</v>
      </c>
      <c r="M36" s="57" t="s">
        <v>9</v>
      </c>
      <c r="N36" s="58" t="s">
        <v>9</v>
      </c>
      <c r="O36" s="59" t="s">
        <v>9</v>
      </c>
      <c r="P36" s="56" t="s">
        <v>80</v>
      </c>
      <c r="Q36" s="57" t="s">
        <v>9</v>
      </c>
      <c r="R36" s="57" t="s">
        <v>9</v>
      </c>
      <c r="S36" s="58" t="s">
        <v>9</v>
      </c>
      <c r="T36" s="57" t="s">
        <v>9</v>
      </c>
      <c r="U36" s="58" t="s">
        <v>9</v>
      </c>
      <c r="V36" s="59" t="s">
        <v>9</v>
      </c>
    </row>
    <row r="37" spans="1:22" x14ac:dyDescent="0.25">
      <c r="A37" s="82"/>
      <c r="B37" s="56" t="s">
        <v>81</v>
      </c>
      <c r="C37" s="57">
        <v>17</v>
      </c>
      <c r="D37" s="57">
        <v>17</v>
      </c>
      <c r="E37" s="58">
        <v>1</v>
      </c>
      <c r="F37" s="57">
        <v>16</v>
      </c>
      <c r="G37" s="58">
        <v>0.94117647058823528</v>
      </c>
      <c r="H37" s="59">
        <v>3.3529411764705883</v>
      </c>
      <c r="I37" s="56" t="s">
        <v>81</v>
      </c>
      <c r="J37" s="57" t="s">
        <v>9</v>
      </c>
      <c r="K37" s="57" t="s">
        <v>9</v>
      </c>
      <c r="L37" s="58" t="s">
        <v>9</v>
      </c>
      <c r="M37" s="57" t="s">
        <v>9</v>
      </c>
      <c r="N37" s="58" t="s">
        <v>9</v>
      </c>
      <c r="O37" s="59" t="s">
        <v>9</v>
      </c>
      <c r="P37" s="56" t="s">
        <v>81</v>
      </c>
      <c r="Q37" s="57" t="s">
        <v>9</v>
      </c>
      <c r="R37" s="57" t="s">
        <v>9</v>
      </c>
      <c r="S37" s="58" t="s">
        <v>9</v>
      </c>
      <c r="T37" s="57" t="s">
        <v>9</v>
      </c>
      <c r="U37" s="58" t="s">
        <v>9</v>
      </c>
      <c r="V37" s="59" t="s">
        <v>9</v>
      </c>
    </row>
    <row r="38" spans="1:22" x14ac:dyDescent="0.25">
      <c r="A38" s="82"/>
      <c r="B38" s="56" t="s">
        <v>82</v>
      </c>
      <c r="C38" s="57">
        <v>22</v>
      </c>
      <c r="D38" s="57">
        <v>19</v>
      </c>
      <c r="E38" s="58">
        <v>0.86363636363636365</v>
      </c>
      <c r="F38" s="57">
        <v>18</v>
      </c>
      <c r="G38" s="58">
        <v>0.81818181818181823</v>
      </c>
      <c r="H38" s="59">
        <v>3.2210526315789476</v>
      </c>
      <c r="I38" s="56" t="s">
        <v>82</v>
      </c>
      <c r="J38" s="57">
        <v>2</v>
      </c>
      <c r="K38" s="57">
        <v>2</v>
      </c>
      <c r="L38" s="58">
        <v>1</v>
      </c>
      <c r="M38" s="57">
        <v>1</v>
      </c>
      <c r="N38" s="58">
        <v>0.5</v>
      </c>
      <c r="O38" s="59">
        <v>1.8500000000000003</v>
      </c>
      <c r="P38" s="56" t="s">
        <v>82</v>
      </c>
      <c r="Q38" s="57" t="s">
        <v>9</v>
      </c>
      <c r="R38" s="57" t="s">
        <v>9</v>
      </c>
      <c r="S38" s="58" t="s">
        <v>9</v>
      </c>
      <c r="T38" s="57" t="s">
        <v>9</v>
      </c>
      <c r="U38" s="58" t="s">
        <v>9</v>
      </c>
      <c r="V38" s="59" t="s">
        <v>9</v>
      </c>
    </row>
    <row r="39" spans="1:22" x14ac:dyDescent="0.25">
      <c r="A39" s="82"/>
      <c r="B39" s="56" t="s">
        <v>83</v>
      </c>
      <c r="C39" s="57">
        <v>12</v>
      </c>
      <c r="D39" s="57">
        <v>12</v>
      </c>
      <c r="E39" s="58">
        <v>1</v>
      </c>
      <c r="F39" s="57">
        <v>11</v>
      </c>
      <c r="G39" s="58">
        <v>0.91666666666666663</v>
      </c>
      <c r="H39" s="59">
        <v>3.3</v>
      </c>
      <c r="I39" s="56" t="s">
        <v>83</v>
      </c>
      <c r="J39" s="57">
        <v>2</v>
      </c>
      <c r="K39" s="57">
        <v>2</v>
      </c>
      <c r="L39" s="58">
        <v>1</v>
      </c>
      <c r="M39" s="57">
        <v>1</v>
      </c>
      <c r="N39" s="58">
        <v>0.5</v>
      </c>
      <c r="O39" s="59">
        <v>2</v>
      </c>
      <c r="P39" s="56" t="s">
        <v>83</v>
      </c>
      <c r="Q39" s="57">
        <v>1</v>
      </c>
      <c r="R39" s="57">
        <v>1</v>
      </c>
      <c r="S39" s="58">
        <v>1</v>
      </c>
      <c r="T39" s="57">
        <v>1</v>
      </c>
      <c r="U39" s="58">
        <v>1</v>
      </c>
      <c r="V39" s="59">
        <v>4</v>
      </c>
    </row>
    <row r="40" spans="1:22" x14ac:dyDescent="0.25">
      <c r="A40" s="81" t="s">
        <v>12</v>
      </c>
      <c r="B40" s="52" t="s">
        <v>79</v>
      </c>
      <c r="C40" s="53">
        <v>281</v>
      </c>
      <c r="D40" s="53">
        <v>256</v>
      </c>
      <c r="E40" s="54">
        <v>0.91103202846975084</v>
      </c>
      <c r="F40" s="53">
        <v>205</v>
      </c>
      <c r="G40" s="54">
        <v>0.72953736654804269</v>
      </c>
      <c r="H40" s="55">
        <v>2.5694117647058823</v>
      </c>
      <c r="I40" s="52" t="s">
        <v>79</v>
      </c>
      <c r="J40" s="53" t="s">
        <v>9</v>
      </c>
      <c r="K40" s="53" t="s">
        <v>9</v>
      </c>
      <c r="L40" s="54" t="s">
        <v>9</v>
      </c>
      <c r="M40" s="53" t="s">
        <v>9</v>
      </c>
      <c r="N40" s="54" t="s">
        <v>9</v>
      </c>
      <c r="O40" s="55" t="s">
        <v>9</v>
      </c>
      <c r="P40" s="52" t="s">
        <v>79</v>
      </c>
      <c r="Q40" s="53" t="s">
        <v>9</v>
      </c>
      <c r="R40" s="53" t="s">
        <v>9</v>
      </c>
      <c r="S40" s="54" t="s">
        <v>9</v>
      </c>
      <c r="T40" s="53" t="s">
        <v>9</v>
      </c>
      <c r="U40" s="54" t="s">
        <v>9</v>
      </c>
      <c r="V40" s="55" t="s">
        <v>9</v>
      </c>
    </row>
    <row r="41" spans="1:22" x14ac:dyDescent="0.25">
      <c r="A41" s="81"/>
      <c r="B41" s="52" t="s">
        <v>80</v>
      </c>
      <c r="C41" s="53">
        <v>287</v>
      </c>
      <c r="D41" s="53">
        <v>262</v>
      </c>
      <c r="E41" s="54">
        <v>0.91289198606271782</v>
      </c>
      <c r="F41" s="53">
        <v>223</v>
      </c>
      <c r="G41" s="54">
        <v>0.77700348432055744</v>
      </c>
      <c r="H41" s="55">
        <v>2.7622137404580154</v>
      </c>
      <c r="I41" s="52" t="s">
        <v>80</v>
      </c>
      <c r="J41" s="53">
        <v>7</v>
      </c>
      <c r="K41" s="53">
        <v>6</v>
      </c>
      <c r="L41" s="54">
        <v>0.8571428571428571</v>
      </c>
      <c r="M41" s="53">
        <v>4</v>
      </c>
      <c r="N41" s="54">
        <v>0.5714285714285714</v>
      </c>
      <c r="O41" s="55">
        <v>2.5500000000000003</v>
      </c>
      <c r="P41" s="52" t="s">
        <v>80</v>
      </c>
      <c r="Q41" s="53" t="s">
        <v>9</v>
      </c>
      <c r="R41" s="53" t="s">
        <v>9</v>
      </c>
      <c r="S41" s="54" t="s">
        <v>9</v>
      </c>
      <c r="T41" s="53" t="s">
        <v>9</v>
      </c>
      <c r="U41" s="54" t="s">
        <v>9</v>
      </c>
      <c r="V41" s="55" t="s">
        <v>9</v>
      </c>
    </row>
    <row r="42" spans="1:22" x14ac:dyDescent="0.25">
      <c r="A42" s="81"/>
      <c r="B42" s="52" t="s">
        <v>81</v>
      </c>
      <c r="C42" s="53">
        <v>313</v>
      </c>
      <c r="D42" s="53">
        <v>276</v>
      </c>
      <c r="E42" s="54">
        <v>0.88178913738019171</v>
      </c>
      <c r="F42" s="53">
        <v>227</v>
      </c>
      <c r="G42" s="54">
        <v>0.72523961661341851</v>
      </c>
      <c r="H42" s="55">
        <v>2.6735507246376811</v>
      </c>
      <c r="I42" s="52" t="s">
        <v>81</v>
      </c>
      <c r="J42" s="53">
        <v>25</v>
      </c>
      <c r="K42" s="53">
        <v>21</v>
      </c>
      <c r="L42" s="54">
        <v>0.84</v>
      </c>
      <c r="M42" s="53">
        <v>14</v>
      </c>
      <c r="N42" s="54">
        <v>0.56000000000000005</v>
      </c>
      <c r="O42" s="55">
        <v>2.2714285714285714</v>
      </c>
      <c r="P42" s="52" t="s">
        <v>81</v>
      </c>
      <c r="Q42" s="53" t="s">
        <v>9</v>
      </c>
      <c r="R42" s="53" t="s">
        <v>9</v>
      </c>
      <c r="S42" s="54" t="s">
        <v>9</v>
      </c>
      <c r="T42" s="53" t="s">
        <v>9</v>
      </c>
      <c r="U42" s="54" t="s">
        <v>9</v>
      </c>
      <c r="V42" s="55" t="s">
        <v>9</v>
      </c>
    </row>
    <row r="43" spans="1:22" x14ac:dyDescent="0.25">
      <c r="A43" s="81"/>
      <c r="B43" s="52" t="s">
        <v>82</v>
      </c>
      <c r="C43" s="53">
        <v>231</v>
      </c>
      <c r="D43" s="53">
        <v>211</v>
      </c>
      <c r="E43" s="54">
        <v>0.91341991341991347</v>
      </c>
      <c r="F43" s="53">
        <v>193</v>
      </c>
      <c r="G43" s="54">
        <v>0.83549783549783552</v>
      </c>
      <c r="H43" s="55">
        <v>3.0872037914691943</v>
      </c>
      <c r="I43" s="52" t="s">
        <v>82</v>
      </c>
      <c r="J43" s="53">
        <v>26</v>
      </c>
      <c r="K43" s="53">
        <v>18</v>
      </c>
      <c r="L43" s="54">
        <v>0.69230769230769229</v>
      </c>
      <c r="M43" s="53">
        <v>14</v>
      </c>
      <c r="N43" s="54">
        <v>0.53846153846153844</v>
      </c>
      <c r="O43" s="55">
        <v>2.927777777777778</v>
      </c>
      <c r="P43" s="52" t="s">
        <v>82</v>
      </c>
      <c r="Q43" s="53">
        <v>14</v>
      </c>
      <c r="R43" s="53">
        <v>11</v>
      </c>
      <c r="S43" s="54">
        <v>0.7857142857142857</v>
      </c>
      <c r="T43" s="53">
        <v>10</v>
      </c>
      <c r="U43" s="54">
        <v>0.7142857142857143</v>
      </c>
      <c r="V43" s="55">
        <v>2.9818181818181815</v>
      </c>
    </row>
    <row r="44" spans="1:22" x14ac:dyDescent="0.25">
      <c r="A44" s="81"/>
      <c r="B44" s="52" t="s">
        <v>83</v>
      </c>
      <c r="C44" s="53">
        <v>234</v>
      </c>
      <c r="D44" s="53">
        <v>213</v>
      </c>
      <c r="E44" s="54">
        <v>0.91025641025641024</v>
      </c>
      <c r="F44" s="53">
        <v>188</v>
      </c>
      <c r="G44" s="54">
        <v>0.80341880341880345</v>
      </c>
      <c r="H44" s="55">
        <v>2.8877934272300472</v>
      </c>
      <c r="I44" s="52" t="s">
        <v>83</v>
      </c>
      <c r="J44" s="53">
        <v>22</v>
      </c>
      <c r="K44" s="53">
        <v>21</v>
      </c>
      <c r="L44" s="54">
        <v>0.95454545454545459</v>
      </c>
      <c r="M44" s="53">
        <v>17</v>
      </c>
      <c r="N44" s="54">
        <v>0.77272727272727271</v>
      </c>
      <c r="O44" s="55">
        <v>2.9523809523809526</v>
      </c>
      <c r="P44" s="52" t="s">
        <v>83</v>
      </c>
      <c r="Q44" s="53">
        <v>19</v>
      </c>
      <c r="R44" s="53">
        <v>19</v>
      </c>
      <c r="S44" s="54">
        <v>1</v>
      </c>
      <c r="T44" s="53">
        <v>13</v>
      </c>
      <c r="U44" s="54">
        <v>0.68421052631578949</v>
      </c>
      <c r="V44" s="55">
        <v>2</v>
      </c>
    </row>
    <row r="45" spans="1:22" x14ac:dyDescent="0.25">
      <c r="A45" s="82" t="s">
        <v>13</v>
      </c>
      <c r="B45" s="56" t="s">
        <v>79</v>
      </c>
      <c r="C45" s="57">
        <v>4</v>
      </c>
      <c r="D45" s="57">
        <v>4</v>
      </c>
      <c r="E45" s="58">
        <v>1</v>
      </c>
      <c r="F45" s="57">
        <v>4</v>
      </c>
      <c r="G45" s="58">
        <v>1</v>
      </c>
      <c r="H45" s="59">
        <v>2.5750000000000002</v>
      </c>
      <c r="I45" s="56" t="s">
        <v>79</v>
      </c>
      <c r="J45" s="57" t="s">
        <v>9</v>
      </c>
      <c r="K45" s="57" t="s">
        <v>9</v>
      </c>
      <c r="L45" s="58" t="s">
        <v>9</v>
      </c>
      <c r="M45" s="57" t="s">
        <v>9</v>
      </c>
      <c r="N45" s="58" t="s">
        <v>9</v>
      </c>
      <c r="O45" s="59" t="s">
        <v>9</v>
      </c>
      <c r="P45" s="56" t="s">
        <v>79</v>
      </c>
      <c r="Q45" s="57" t="s">
        <v>9</v>
      </c>
      <c r="R45" s="57" t="s">
        <v>9</v>
      </c>
      <c r="S45" s="58" t="s">
        <v>9</v>
      </c>
      <c r="T45" s="57" t="s">
        <v>9</v>
      </c>
      <c r="U45" s="58" t="s">
        <v>9</v>
      </c>
      <c r="V45" s="59" t="s">
        <v>9</v>
      </c>
    </row>
    <row r="46" spans="1:22" x14ac:dyDescent="0.25">
      <c r="A46" s="82"/>
      <c r="B46" s="56" t="s">
        <v>80</v>
      </c>
      <c r="C46" s="57">
        <v>5</v>
      </c>
      <c r="D46" s="57">
        <v>5</v>
      </c>
      <c r="E46" s="58">
        <v>1</v>
      </c>
      <c r="F46" s="57">
        <v>3</v>
      </c>
      <c r="G46" s="58">
        <v>0.6</v>
      </c>
      <c r="H46" s="59">
        <v>2.2000000000000002</v>
      </c>
      <c r="I46" s="56" t="s">
        <v>80</v>
      </c>
      <c r="J46" s="57" t="s">
        <v>9</v>
      </c>
      <c r="K46" s="57" t="s">
        <v>9</v>
      </c>
      <c r="L46" s="58" t="s">
        <v>9</v>
      </c>
      <c r="M46" s="57" t="s">
        <v>9</v>
      </c>
      <c r="N46" s="58" t="s">
        <v>9</v>
      </c>
      <c r="O46" s="59" t="s">
        <v>9</v>
      </c>
      <c r="P46" s="56" t="s">
        <v>80</v>
      </c>
      <c r="Q46" s="57" t="s">
        <v>9</v>
      </c>
      <c r="R46" s="57" t="s">
        <v>9</v>
      </c>
      <c r="S46" s="58" t="s">
        <v>9</v>
      </c>
      <c r="T46" s="57" t="s">
        <v>9</v>
      </c>
      <c r="U46" s="58" t="s">
        <v>9</v>
      </c>
      <c r="V46" s="59" t="s">
        <v>9</v>
      </c>
    </row>
    <row r="47" spans="1:22" x14ac:dyDescent="0.25">
      <c r="A47" s="82"/>
      <c r="B47" s="56" t="s">
        <v>81</v>
      </c>
      <c r="C47" s="57">
        <v>1</v>
      </c>
      <c r="D47" s="57">
        <v>1</v>
      </c>
      <c r="E47" s="58">
        <v>1</v>
      </c>
      <c r="F47" s="57">
        <v>1</v>
      </c>
      <c r="G47" s="58">
        <v>1</v>
      </c>
      <c r="H47" s="59">
        <v>4</v>
      </c>
      <c r="I47" s="56" t="s">
        <v>81</v>
      </c>
      <c r="J47" s="57" t="s">
        <v>9</v>
      </c>
      <c r="K47" s="57" t="s">
        <v>9</v>
      </c>
      <c r="L47" s="58" t="s">
        <v>9</v>
      </c>
      <c r="M47" s="57" t="s">
        <v>9</v>
      </c>
      <c r="N47" s="58" t="s">
        <v>9</v>
      </c>
      <c r="O47" s="59" t="s">
        <v>9</v>
      </c>
      <c r="P47" s="56" t="s">
        <v>81</v>
      </c>
      <c r="Q47" s="57" t="s">
        <v>9</v>
      </c>
      <c r="R47" s="57" t="s">
        <v>9</v>
      </c>
      <c r="S47" s="58" t="s">
        <v>9</v>
      </c>
      <c r="T47" s="57" t="s">
        <v>9</v>
      </c>
      <c r="U47" s="58" t="s">
        <v>9</v>
      </c>
      <c r="V47" s="59" t="s">
        <v>9</v>
      </c>
    </row>
    <row r="48" spans="1:22" x14ac:dyDescent="0.25">
      <c r="A48" s="82"/>
      <c r="B48" s="56" t="s">
        <v>82</v>
      </c>
      <c r="C48" s="57">
        <v>3</v>
      </c>
      <c r="D48" s="57">
        <v>3</v>
      </c>
      <c r="E48" s="58">
        <v>1</v>
      </c>
      <c r="F48" s="57">
        <v>2</v>
      </c>
      <c r="G48" s="58">
        <v>0.66666666666666663</v>
      </c>
      <c r="H48" s="59">
        <v>1.7666666666666666</v>
      </c>
      <c r="I48" s="56" t="s">
        <v>82</v>
      </c>
      <c r="J48" s="57" t="s">
        <v>9</v>
      </c>
      <c r="K48" s="57" t="s">
        <v>9</v>
      </c>
      <c r="L48" s="58" t="s">
        <v>9</v>
      </c>
      <c r="M48" s="57" t="s">
        <v>9</v>
      </c>
      <c r="N48" s="58" t="s">
        <v>9</v>
      </c>
      <c r="O48" s="59" t="s">
        <v>9</v>
      </c>
      <c r="P48" s="56" t="s">
        <v>82</v>
      </c>
      <c r="Q48" s="57">
        <v>1</v>
      </c>
      <c r="R48" s="57">
        <v>1</v>
      </c>
      <c r="S48" s="58">
        <v>1</v>
      </c>
      <c r="T48" s="57">
        <v>0</v>
      </c>
      <c r="U48" s="58">
        <v>0</v>
      </c>
      <c r="V48" s="59">
        <v>0</v>
      </c>
    </row>
    <row r="49" spans="1:22" x14ac:dyDescent="0.25">
      <c r="A49" s="82"/>
      <c r="B49" s="56" t="s">
        <v>83</v>
      </c>
      <c r="C49" s="57">
        <v>2</v>
      </c>
      <c r="D49" s="57">
        <v>2</v>
      </c>
      <c r="E49" s="58">
        <v>1</v>
      </c>
      <c r="F49" s="57">
        <v>2</v>
      </c>
      <c r="G49" s="58">
        <v>1</v>
      </c>
      <c r="H49" s="59">
        <v>3</v>
      </c>
      <c r="I49" s="56" t="s">
        <v>83</v>
      </c>
      <c r="J49" s="57" t="s">
        <v>9</v>
      </c>
      <c r="K49" s="57" t="s">
        <v>9</v>
      </c>
      <c r="L49" s="58" t="s">
        <v>9</v>
      </c>
      <c r="M49" s="57" t="s">
        <v>9</v>
      </c>
      <c r="N49" s="58" t="s">
        <v>9</v>
      </c>
      <c r="O49" s="59" t="s">
        <v>9</v>
      </c>
      <c r="P49" s="56" t="s">
        <v>83</v>
      </c>
      <c r="Q49" s="57" t="s">
        <v>9</v>
      </c>
      <c r="R49" s="57" t="s">
        <v>9</v>
      </c>
      <c r="S49" s="58" t="s">
        <v>9</v>
      </c>
      <c r="T49" s="57" t="s">
        <v>9</v>
      </c>
      <c r="U49" s="58" t="s">
        <v>9</v>
      </c>
      <c r="V49" s="59" t="s">
        <v>9</v>
      </c>
    </row>
    <row r="50" spans="1:22" ht="15" customHeight="1" x14ac:dyDescent="0.25">
      <c r="A50" s="80" t="s">
        <v>76</v>
      </c>
      <c r="B50" s="52" t="s">
        <v>79</v>
      </c>
      <c r="C50" s="53">
        <v>278</v>
      </c>
      <c r="D50" s="53">
        <v>257</v>
      </c>
      <c r="E50" s="54">
        <v>0.92446043165467628</v>
      </c>
      <c r="F50" s="53">
        <v>234</v>
      </c>
      <c r="G50" s="54">
        <v>0.84172661870503596</v>
      </c>
      <c r="H50" s="55">
        <v>3.0517647058823525</v>
      </c>
      <c r="I50" s="52" t="s">
        <v>79</v>
      </c>
      <c r="J50" s="53" t="s">
        <v>9</v>
      </c>
      <c r="K50" s="53" t="s">
        <v>9</v>
      </c>
      <c r="L50" s="54" t="s">
        <v>9</v>
      </c>
      <c r="M50" s="53" t="s">
        <v>9</v>
      </c>
      <c r="N50" s="54" t="s">
        <v>9</v>
      </c>
      <c r="O50" s="55" t="s">
        <v>9</v>
      </c>
      <c r="P50" s="52" t="s">
        <v>79</v>
      </c>
      <c r="Q50" s="53" t="s">
        <v>9</v>
      </c>
      <c r="R50" s="53" t="s">
        <v>9</v>
      </c>
      <c r="S50" s="54" t="s">
        <v>9</v>
      </c>
      <c r="T50" s="53" t="s">
        <v>9</v>
      </c>
      <c r="U50" s="54" t="s">
        <v>9</v>
      </c>
      <c r="V50" s="55" t="s">
        <v>9</v>
      </c>
    </row>
    <row r="51" spans="1:22" x14ac:dyDescent="0.25">
      <c r="A51" s="80"/>
      <c r="B51" s="52" t="s">
        <v>80</v>
      </c>
      <c r="C51" s="53">
        <v>264</v>
      </c>
      <c r="D51" s="53">
        <v>247</v>
      </c>
      <c r="E51" s="54">
        <v>0.93560606060606055</v>
      </c>
      <c r="F51" s="53">
        <v>220</v>
      </c>
      <c r="G51" s="54">
        <v>0.83333333333333337</v>
      </c>
      <c r="H51" s="55">
        <v>2.9481632653061225</v>
      </c>
      <c r="I51" s="52" t="s">
        <v>80</v>
      </c>
      <c r="J51" s="53">
        <v>8</v>
      </c>
      <c r="K51" s="53">
        <v>8</v>
      </c>
      <c r="L51" s="54">
        <v>1</v>
      </c>
      <c r="M51" s="53">
        <v>7</v>
      </c>
      <c r="N51" s="54">
        <v>0.875</v>
      </c>
      <c r="O51" s="55">
        <v>3.7571428571428576</v>
      </c>
      <c r="P51" s="52" t="s">
        <v>80</v>
      </c>
      <c r="Q51" s="53" t="s">
        <v>9</v>
      </c>
      <c r="R51" s="53" t="s">
        <v>9</v>
      </c>
      <c r="S51" s="54" t="s">
        <v>9</v>
      </c>
      <c r="T51" s="53" t="s">
        <v>9</v>
      </c>
      <c r="U51" s="54" t="s">
        <v>9</v>
      </c>
      <c r="V51" s="55" t="s">
        <v>9</v>
      </c>
    </row>
    <row r="52" spans="1:22" x14ac:dyDescent="0.25">
      <c r="A52" s="80"/>
      <c r="B52" s="52" t="s">
        <v>81</v>
      </c>
      <c r="C52" s="53">
        <v>317</v>
      </c>
      <c r="D52" s="53">
        <v>290</v>
      </c>
      <c r="E52" s="54">
        <v>0.91482649842271291</v>
      </c>
      <c r="F52" s="53">
        <v>258</v>
      </c>
      <c r="G52" s="54">
        <v>0.81388012618296535</v>
      </c>
      <c r="H52" s="55">
        <v>2.9779310344827583</v>
      </c>
      <c r="I52" s="52" t="s">
        <v>81</v>
      </c>
      <c r="J52" s="53">
        <v>33</v>
      </c>
      <c r="K52" s="53">
        <v>23</v>
      </c>
      <c r="L52" s="54">
        <v>0.69696969696969702</v>
      </c>
      <c r="M52" s="53">
        <v>18</v>
      </c>
      <c r="N52" s="54">
        <v>0.54545454545454541</v>
      </c>
      <c r="O52" s="55">
        <v>2.586363636363636</v>
      </c>
      <c r="P52" s="52" t="s">
        <v>81</v>
      </c>
      <c r="Q52" s="53" t="s">
        <v>9</v>
      </c>
      <c r="R52" s="53" t="s">
        <v>9</v>
      </c>
      <c r="S52" s="54" t="s">
        <v>9</v>
      </c>
      <c r="T52" s="53" t="s">
        <v>9</v>
      </c>
      <c r="U52" s="54" t="s">
        <v>9</v>
      </c>
      <c r="V52" s="55" t="s">
        <v>9</v>
      </c>
    </row>
    <row r="53" spans="1:22" x14ac:dyDescent="0.25">
      <c r="A53" s="80"/>
      <c r="B53" s="52" t="s">
        <v>82</v>
      </c>
      <c r="C53" s="53">
        <v>249</v>
      </c>
      <c r="D53" s="53">
        <v>228</v>
      </c>
      <c r="E53" s="54">
        <v>0.91566265060240959</v>
      </c>
      <c r="F53" s="53">
        <v>212</v>
      </c>
      <c r="G53" s="54">
        <v>0.85140562248995988</v>
      </c>
      <c r="H53" s="55">
        <v>3.1929824561403515</v>
      </c>
      <c r="I53" s="52" t="s">
        <v>82</v>
      </c>
      <c r="J53" s="53">
        <v>29</v>
      </c>
      <c r="K53" s="53">
        <v>21</v>
      </c>
      <c r="L53" s="54">
        <v>0.72413793103448276</v>
      </c>
      <c r="M53" s="53">
        <v>18</v>
      </c>
      <c r="N53" s="54">
        <v>0.62068965517241381</v>
      </c>
      <c r="O53" s="55">
        <v>3.1</v>
      </c>
      <c r="P53" s="52" t="s">
        <v>82</v>
      </c>
      <c r="Q53" s="53">
        <v>21</v>
      </c>
      <c r="R53" s="53">
        <v>18</v>
      </c>
      <c r="S53" s="54">
        <v>0.8571428571428571</v>
      </c>
      <c r="T53" s="53">
        <v>15</v>
      </c>
      <c r="U53" s="54">
        <v>0.7142857142857143</v>
      </c>
      <c r="V53" s="55">
        <v>2.6666666666666665</v>
      </c>
    </row>
    <row r="54" spans="1:22" x14ac:dyDescent="0.25">
      <c r="A54" s="80"/>
      <c r="B54" s="52" t="s">
        <v>83</v>
      </c>
      <c r="C54" s="53">
        <v>270</v>
      </c>
      <c r="D54" s="53">
        <v>255</v>
      </c>
      <c r="E54" s="54">
        <v>0.94444444444444442</v>
      </c>
      <c r="F54" s="53">
        <v>236</v>
      </c>
      <c r="G54" s="54">
        <v>0.87407407407407411</v>
      </c>
      <c r="H54" s="55">
        <v>3.2130952380952382</v>
      </c>
      <c r="I54" s="52" t="s">
        <v>83</v>
      </c>
      <c r="J54" s="53">
        <v>36</v>
      </c>
      <c r="K54" s="53">
        <v>34</v>
      </c>
      <c r="L54" s="54">
        <v>0.94444444444444442</v>
      </c>
      <c r="M54" s="53">
        <v>29</v>
      </c>
      <c r="N54" s="54">
        <v>0.80555555555555558</v>
      </c>
      <c r="O54" s="55">
        <v>3.0470588235294116</v>
      </c>
      <c r="P54" s="52" t="s">
        <v>83</v>
      </c>
      <c r="Q54" s="53">
        <v>23</v>
      </c>
      <c r="R54" s="53">
        <v>22</v>
      </c>
      <c r="S54" s="54">
        <v>0.95652173913043481</v>
      </c>
      <c r="T54" s="53">
        <v>21</v>
      </c>
      <c r="U54" s="54">
        <v>0.91304347826086951</v>
      </c>
      <c r="V54" s="55">
        <v>3.122727272727273</v>
      </c>
    </row>
    <row r="55" spans="1:22" ht="15" customHeight="1" x14ac:dyDescent="0.25">
      <c r="A55" s="76" t="s">
        <v>48</v>
      </c>
      <c r="B55" s="56" t="s">
        <v>79</v>
      </c>
      <c r="C55" s="60">
        <v>47</v>
      </c>
      <c r="D55" s="57">
        <v>44</v>
      </c>
      <c r="E55" s="58">
        <v>0.93617021276595747</v>
      </c>
      <c r="F55" s="57">
        <v>38</v>
      </c>
      <c r="G55" s="58">
        <v>0.80851063829787229</v>
      </c>
      <c r="H55" s="59">
        <v>2.8886363636363641</v>
      </c>
      <c r="I55" s="56" t="s">
        <v>79</v>
      </c>
      <c r="J55" s="60" t="s">
        <v>9</v>
      </c>
      <c r="K55" s="57" t="s">
        <v>9</v>
      </c>
      <c r="L55" s="58" t="s">
        <v>9</v>
      </c>
      <c r="M55" s="57" t="s">
        <v>9</v>
      </c>
      <c r="N55" s="58" t="s">
        <v>9</v>
      </c>
      <c r="O55" s="59" t="s">
        <v>9</v>
      </c>
      <c r="P55" s="56" t="s">
        <v>79</v>
      </c>
      <c r="Q55" s="60" t="s">
        <v>9</v>
      </c>
      <c r="R55" s="57" t="s">
        <v>9</v>
      </c>
      <c r="S55" s="58" t="s">
        <v>9</v>
      </c>
      <c r="T55" s="57" t="s">
        <v>9</v>
      </c>
      <c r="U55" s="58" t="s">
        <v>9</v>
      </c>
      <c r="V55" s="59" t="s">
        <v>9</v>
      </c>
    </row>
    <row r="56" spans="1:22" x14ac:dyDescent="0.25">
      <c r="A56" s="76"/>
      <c r="B56" s="56" t="s">
        <v>80</v>
      </c>
      <c r="C56" s="57">
        <v>51</v>
      </c>
      <c r="D56" s="57">
        <v>47</v>
      </c>
      <c r="E56" s="58">
        <v>0.92156862745098034</v>
      </c>
      <c r="F56" s="57">
        <v>46</v>
      </c>
      <c r="G56" s="58">
        <v>0.90196078431372551</v>
      </c>
      <c r="H56" s="59">
        <v>3.3000000000000003</v>
      </c>
      <c r="I56" s="56" t="s">
        <v>80</v>
      </c>
      <c r="J56" s="57">
        <v>2</v>
      </c>
      <c r="K56" s="57">
        <v>1</v>
      </c>
      <c r="L56" s="58">
        <v>0.5</v>
      </c>
      <c r="M56" s="57">
        <v>1</v>
      </c>
      <c r="N56" s="58">
        <v>0.5</v>
      </c>
      <c r="O56" s="59">
        <v>4</v>
      </c>
      <c r="P56" s="56" t="s">
        <v>80</v>
      </c>
      <c r="Q56" s="57" t="s">
        <v>9</v>
      </c>
      <c r="R56" s="57" t="s">
        <v>9</v>
      </c>
      <c r="S56" s="58" t="s">
        <v>9</v>
      </c>
      <c r="T56" s="57" t="s">
        <v>9</v>
      </c>
      <c r="U56" s="58" t="s">
        <v>9</v>
      </c>
      <c r="V56" s="59" t="s">
        <v>9</v>
      </c>
    </row>
    <row r="57" spans="1:22" x14ac:dyDescent="0.25">
      <c r="A57" s="76"/>
      <c r="B57" s="56" t="s">
        <v>81</v>
      </c>
      <c r="C57" s="57">
        <v>50</v>
      </c>
      <c r="D57" s="57">
        <v>43</v>
      </c>
      <c r="E57" s="58">
        <v>0.86</v>
      </c>
      <c r="F57" s="57">
        <v>38</v>
      </c>
      <c r="G57" s="58">
        <v>0.76</v>
      </c>
      <c r="H57" s="59">
        <v>2.9279069767441861</v>
      </c>
      <c r="I57" s="56" t="s">
        <v>81</v>
      </c>
      <c r="J57" s="57">
        <v>6</v>
      </c>
      <c r="K57" s="57">
        <v>4</v>
      </c>
      <c r="L57" s="58">
        <v>0.66666666666666663</v>
      </c>
      <c r="M57" s="57">
        <v>3</v>
      </c>
      <c r="N57" s="58">
        <v>0.5</v>
      </c>
      <c r="O57" s="59">
        <v>2.5</v>
      </c>
      <c r="P57" s="56" t="s">
        <v>81</v>
      </c>
      <c r="Q57" s="57" t="s">
        <v>9</v>
      </c>
      <c r="R57" s="57" t="s">
        <v>9</v>
      </c>
      <c r="S57" s="58" t="s">
        <v>9</v>
      </c>
      <c r="T57" s="57" t="s">
        <v>9</v>
      </c>
      <c r="U57" s="58" t="s">
        <v>9</v>
      </c>
      <c r="V57" s="59" t="s">
        <v>9</v>
      </c>
    </row>
    <row r="58" spans="1:22" x14ac:dyDescent="0.25">
      <c r="A58" s="76"/>
      <c r="B58" s="56" t="s">
        <v>82</v>
      </c>
      <c r="C58" s="57">
        <v>39</v>
      </c>
      <c r="D58" s="57">
        <v>34</v>
      </c>
      <c r="E58" s="58">
        <v>0.87179487179487181</v>
      </c>
      <c r="F58" s="57">
        <v>30</v>
      </c>
      <c r="G58" s="58">
        <v>0.76923076923076927</v>
      </c>
      <c r="H58" s="59">
        <v>2.8058823529411767</v>
      </c>
      <c r="I58" s="56" t="s">
        <v>82</v>
      </c>
      <c r="J58" s="57">
        <v>5</v>
      </c>
      <c r="K58" s="57">
        <v>3</v>
      </c>
      <c r="L58" s="58">
        <v>0.6</v>
      </c>
      <c r="M58" s="57">
        <v>3</v>
      </c>
      <c r="N58" s="58">
        <v>0.6</v>
      </c>
      <c r="O58" s="59">
        <v>2.4666666666666668</v>
      </c>
      <c r="P58" s="56" t="s">
        <v>82</v>
      </c>
      <c r="Q58" s="57">
        <v>7</v>
      </c>
      <c r="R58" s="57">
        <v>7</v>
      </c>
      <c r="S58" s="58">
        <v>1</v>
      </c>
      <c r="T58" s="57">
        <v>7</v>
      </c>
      <c r="U58" s="58">
        <v>1</v>
      </c>
      <c r="V58" s="59">
        <v>3.2857142857142856</v>
      </c>
    </row>
    <row r="59" spans="1:22" x14ac:dyDescent="0.25">
      <c r="A59" s="76"/>
      <c r="B59" s="56" t="s">
        <v>83</v>
      </c>
      <c r="C59" s="57">
        <v>40</v>
      </c>
      <c r="D59" s="57">
        <v>36</v>
      </c>
      <c r="E59" s="58">
        <v>0.9</v>
      </c>
      <c r="F59" s="57">
        <v>33</v>
      </c>
      <c r="G59" s="58">
        <v>0.82499999999999996</v>
      </c>
      <c r="H59" s="59">
        <v>3.1111111111111112</v>
      </c>
      <c r="I59" s="56" t="s">
        <v>83</v>
      </c>
      <c r="J59" s="57">
        <v>7</v>
      </c>
      <c r="K59" s="57">
        <v>6</v>
      </c>
      <c r="L59" s="58">
        <v>0.8571428571428571</v>
      </c>
      <c r="M59" s="57">
        <v>5</v>
      </c>
      <c r="N59" s="58">
        <v>0.7142857142857143</v>
      </c>
      <c r="O59" s="59">
        <v>3</v>
      </c>
      <c r="P59" s="56" t="s">
        <v>83</v>
      </c>
      <c r="Q59" s="57">
        <v>5</v>
      </c>
      <c r="R59" s="57">
        <v>5</v>
      </c>
      <c r="S59" s="58">
        <v>1</v>
      </c>
      <c r="T59" s="57">
        <v>5</v>
      </c>
      <c r="U59" s="58">
        <v>1</v>
      </c>
      <c r="V59" s="59">
        <v>3.4</v>
      </c>
    </row>
    <row r="60" spans="1:22" ht="15" customHeight="1" x14ac:dyDescent="0.25">
      <c r="A60" s="80" t="s">
        <v>49</v>
      </c>
      <c r="B60" s="52" t="s">
        <v>79</v>
      </c>
      <c r="C60" s="53">
        <v>20</v>
      </c>
      <c r="D60" s="53">
        <v>19</v>
      </c>
      <c r="E60" s="54">
        <v>0.95</v>
      </c>
      <c r="F60" s="53">
        <v>18</v>
      </c>
      <c r="G60" s="54">
        <v>0.9</v>
      </c>
      <c r="H60" s="55">
        <v>3.0777777777777779</v>
      </c>
      <c r="I60" s="52" t="s">
        <v>79</v>
      </c>
      <c r="J60" s="53" t="s">
        <v>9</v>
      </c>
      <c r="K60" s="53" t="s">
        <v>9</v>
      </c>
      <c r="L60" s="54" t="s">
        <v>9</v>
      </c>
      <c r="M60" s="53" t="s">
        <v>9</v>
      </c>
      <c r="N60" s="54" t="s">
        <v>9</v>
      </c>
      <c r="O60" s="55" t="s">
        <v>9</v>
      </c>
      <c r="P60" s="52" t="s">
        <v>79</v>
      </c>
      <c r="Q60" s="53" t="s">
        <v>9</v>
      </c>
      <c r="R60" s="53" t="s">
        <v>9</v>
      </c>
      <c r="S60" s="54" t="s">
        <v>9</v>
      </c>
      <c r="T60" s="53" t="s">
        <v>9</v>
      </c>
      <c r="U60" s="54" t="s">
        <v>9</v>
      </c>
      <c r="V60" s="55" t="s">
        <v>9</v>
      </c>
    </row>
    <row r="61" spans="1:22" x14ac:dyDescent="0.25">
      <c r="A61" s="80"/>
      <c r="B61" s="52" t="s">
        <v>80</v>
      </c>
      <c r="C61" s="53">
        <v>10</v>
      </c>
      <c r="D61" s="53">
        <v>10</v>
      </c>
      <c r="E61" s="54">
        <v>1</v>
      </c>
      <c r="F61" s="53">
        <v>8</v>
      </c>
      <c r="G61" s="54">
        <v>0.8</v>
      </c>
      <c r="H61" s="55">
        <v>2.64</v>
      </c>
      <c r="I61" s="52" t="s">
        <v>80</v>
      </c>
      <c r="J61" s="53">
        <v>2</v>
      </c>
      <c r="K61" s="53">
        <v>2</v>
      </c>
      <c r="L61" s="54">
        <v>1</v>
      </c>
      <c r="M61" s="53">
        <v>2</v>
      </c>
      <c r="N61" s="54">
        <v>1</v>
      </c>
      <c r="O61" s="55">
        <v>3.5</v>
      </c>
      <c r="P61" s="52" t="s">
        <v>80</v>
      </c>
      <c r="Q61" s="53" t="s">
        <v>9</v>
      </c>
      <c r="R61" s="53" t="s">
        <v>9</v>
      </c>
      <c r="S61" s="54" t="s">
        <v>9</v>
      </c>
      <c r="T61" s="53" t="s">
        <v>9</v>
      </c>
      <c r="U61" s="54" t="s">
        <v>9</v>
      </c>
      <c r="V61" s="55" t="s">
        <v>9</v>
      </c>
    </row>
    <row r="62" spans="1:22" x14ac:dyDescent="0.25">
      <c r="A62" s="80"/>
      <c r="B62" s="52" t="s">
        <v>81</v>
      </c>
      <c r="C62" s="53">
        <v>8</v>
      </c>
      <c r="D62" s="53">
        <v>7</v>
      </c>
      <c r="E62" s="54">
        <v>0.875</v>
      </c>
      <c r="F62" s="53">
        <v>5</v>
      </c>
      <c r="G62" s="54">
        <v>0.625</v>
      </c>
      <c r="H62" s="55">
        <v>2.2428571428571424</v>
      </c>
      <c r="I62" s="52" t="s">
        <v>81</v>
      </c>
      <c r="J62" s="53" t="s">
        <v>9</v>
      </c>
      <c r="K62" s="53" t="s">
        <v>9</v>
      </c>
      <c r="L62" s="54" t="s">
        <v>9</v>
      </c>
      <c r="M62" s="53" t="s">
        <v>9</v>
      </c>
      <c r="N62" s="54" t="s">
        <v>9</v>
      </c>
      <c r="O62" s="55" t="s">
        <v>9</v>
      </c>
      <c r="P62" s="52" t="s">
        <v>81</v>
      </c>
      <c r="Q62" s="53" t="s">
        <v>9</v>
      </c>
      <c r="R62" s="53" t="s">
        <v>9</v>
      </c>
      <c r="S62" s="54" t="s">
        <v>9</v>
      </c>
      <c r="T62" s="53" t="s">
        <v>9</v>
      </c>
      <c r="U62" s="54" t="s">
        <v>9</v>
      </c>
      <c r="V62" s="55" t="s">
        <v>9</v>
      </c>
    </row>
    <row r="63" spans="1:22" x14ac:dyDescent="0.25">
      <c r="A63" s="80"/>
      <c r="B63" s="52" t="s">
        <v>82</v>
      </c>
      <c r="C63" s="53">
        <v>7</v>
      </c>
      <c r="D63" s="53">
        <v>7</v>
      </c>
      <c r="E63" s="54">
        <v>1</v>
      </c>
      <c r="F63" s="53">
        <v>7</v>
      </c>
      <c r="G63" s="54">
        <v>1</v>
      </c>
      <c r="H63" s="55">
        <v>3.1857142857142859</v>
      </c>
      <c r="I63" s="52" t="s">
        <v>82</v>
      </c>
      <c r="J63" s="53" t="s">
        <v>9</v>
      </c>
      <c r="K63" s="53" t="s">
        <v>9</v>
      </c>
      <c r="L63" s="54" t="s">
        <v>9</v>
      </c>
      <c r="M63" s="53" t="s">
        <v>9</v>
      </c>
      <c r="N63" s="54" t="s">
        <v>9</v>
      </c>
      <c r="O63" s="55" t="s">
        <v>9</v>
      </c>
      <c r="P63" s="52" t="s">
        <v>82</v>
      </c>
      <c r="Q63" s="53" t="s">
        <v>9</v>
      </c>
      <c r="R63" s="53" t="s">
        <v>9</v>
      </c>
      <c r="S63" s="54" t="s">
        <v>9</v>
      </c>
      <c r="T63" s="53" t="s">
        <v>9</v>
      </c>
      <c r="U63" s="54" t="s">
        <v>9</v>
      </c>
      <c r="V63" s="55" t="s">
        <v>9</v>
      </c>
    </row>
    <row r="64" spans="1:22" x14ac:dyDescent="0.25">
      <c r="A64" s="80"/>
      <c r="B64" s="52" t="s">
        <v>83</v>
      </c>
      <c r="C64" s="53">
        <v>3</v>
      </c>
      <c r="D64" s="53">
        <v>3</v>
      </c>
      <c r="E64" s="54">
        <v>1</v>
      </c>
      <c r="F64" s="53">
        <v>3</v>
      </c>
      <c r="G64" s="54">
        <v>1</v>
      </c>
      <c r="H64" s="55">
        <v>3.9</v>
      </c>
      <c r="I64" s="52" t="s">
        <v>83</v>
      </c>
      <c r="J64" s="53" t="s">
        <v>9</v>
      </c>
      <c r="K64" s="53" t="s">
        <v>9</v>
      </c>
      <c r="L64" s="54" t="s">
        <v>9</v>
      </c>
      <c r="M64" s="53" t="s">
        <v>9</v>
      </c>
      <c r="N64" s="54" t="s">
        <v>9</v>
      </c>
      <c r="O64" s="55" t="s">
        <v>9</v>
      </c>
      <c r="P64" s="52" t="s">
        <v>83</v>
      </c>
      <c r="Q64" s="53" t="s">
        <v>9</v>
      </c>
      <c r="R64" s="53" t="s">
        <v>9</v>
      </c>
      <c r="S64" s="54" t="s">
        <v>9</v>
      </c>
      <c r="T64" s="53" t="s">
        <v>9</v>
      </c>
      <c r="U64" s="54" t="s">
        <v>9</v>
      </c>
      <c r="V64" s="55" t="s">
        <v>9</v>
      </c>
    </row>
  </sheetData>
  <mergeCells count="15">
    <mergeCell ref="I18:O18"/>
    <mergeCell ref="A55:A59"/>
    <mergeCell ref="A60:A64"/>
    <mergeCell ref="P18:V18"/>
    <mergeCell ref="A30:A34"/>
    <mergeCell ref="A35:A39"/>
    <mergeCell ref="A40:A44"/>
    <mergeCell ref="A45:A49"/>
    <mergeCell ref="A50:A54"/>
    <mergeCell ref="A2:A6"/>
    <mergeCell ref="A7:A11"/>
    <mergeCell ref="A18:H18"/>
    <mergeCell ref="A20:A24"/>
    <mergeCell ref="A25:A29"/>
    <mergeCell ref="A12:A16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24" sqref="M24"/>
    </sheetView>
  </sheetViews>
  <sheetFormatPr defaultRowHeight="15" x14ac:dyDescent="0.25"/>
  <cols>
    <col min="1" max="1" width="14" style="42" customWidth="1"/>
    <col min="2" max="8" width="14" style="20" customWidth="1"/>
  </cols>
  <sheetData>
    <row r="1" spans="1:8" ht="30" x14ac:dyDescent="0.25">
      <c r="A1" s="43" t="s">
        <v>0</v>
      </c>
      <c r="B1" s="13" t="s">
        <v>31</v>
      </c>
      <c r="C1" s="2" t="s">
        <v>66</v>
      </c>
      <c r="D1" s="2" t="s">
        <v>67</v>
      </c>
      <c r="E1" s="8" t="s">
        <v>68</v>
      </c>
      <c r="F1" s="2" t="s">
        <v>69</v>
      </c>
      <c r="G1" s="8" t="s">
        <v>32</v>
      </c>
      <c r="H1" s="11" t="s">
        <v>70</v>
      </c>
    </row>
    <row r="2" spans="1:8" x14ac:dyDescent="0.25">
      <c r="A2" s="71" t="s">
        <v>2</v>
      </c>
      <c r="B2" s="14" t="s">
        <v>79</v>
      </c>
      <c r="C2" s="16">
        <v>382</v>
      </c>
      <c r="D2" s="16">
        <v>354</v>
      </c>
      <c r="E2" s="22">
        <v>0.92670157068062831</v>
      </c>
      <c r="F2" s="16">
        <v>312</v>
      </c>
      <c r="G2" s="22">
        <v>0.81675392670157065</v>
      </c>
      <c r="H2" s="27">
        <v>2.9450424929178474</v>
      </c>
    </row>
    <row r="3" spans="1:8" x14ac:dyDescent="0.25">
      <c r="A3" s="71"/>
      <c r="B3" s="14" t="s">
        <v>80</v>
      </c>
      <c r="C3" s="16">
        <v>415</v>
      </c>
      <c r="D3" s="16">
        <v>380</v>
      </c>
      <c r="E3" s="22">
        <v>0.91566265060240959</v>
      </c>
      <c r="F3" s="16">
        <v>338</v>
      </c>
      <c r="G3" s="22">
        <v>0.81445783132530125</v>
      </c>
      <c r="H3" s="27">
        <v>2.982804232804233</v>
      </c>
    </row>
    <row r="4" spans="1:8" x14ac:dyDescent="0.25">
      <c r="A4" s="71"/>
      <c r="B4" s="14" t="s">
        <v>81</v>
      </c>
      <c r="C4" s="16">
        <v>431</v>
      </c>
      <c r="D4" s="16">
        <v>392</v>
      </c>
      <c r="E4" s="22">
        <v>0.90951276102088163</v>
      </c>
      <c r="F4" s="16">
        <v>342</v>
      </c>
      <c r="G4" s="22">
        <v>0.79350348027842232</v>
      </c>
      <c r="H4" s="27">
        <v>2.9270408163265302</v>
      </c>
    </row>
    <row r="5" spans="1:8" x14ac:dyDescent="0.25">
      <c r="A5" s="71"/>
      <c r="B5" s="14" t="s">
        <v>82</v>
      </c>
      <c r="C5" s="16">
        <v>421</v>
      </c>
      <c r="D5" s="16">
        <v>374</v>
      </c>
      <c r="E5" s="22">
        <v>0.88836104513064129</v>
      </c>
      <c r="F5" s="16">
        <v>345</v>
      </c>
      <c r="G5" s="22">
        <v>0.81947743467933487</v>
      </c>
      <c r="H5" s="27">
        <v>3.1879032258064521</v>
      </c>
    </row>
    <row r="6" spans="1:8" x14ac:dyDescent="0.25">
      <c r="A6" s="71"/>
      <c r="B6" s="14" t="s">
        <v>83</v>
      </c>
      <c r="C6" s="16">
        <v>436</v>
      </c>
      <c r="D6" s="16">
        <v>417</v>
      </c>
      <c r="E6" s="22">
        <v>0.95642201834862384</v>
      </c>
      <c r="F6" s="16">
        <v>383</v>
      </c>
      <c r="G6" s="22">
        <v>0.87844036697247707</v>
      </c>
      <c r="H6" s="27">
        <v>3.1721822541966427</v>
      </c>
    </row>
    <row r="7" spans="1:8" x14ac:dyDescent="0.25">
      <c r="A7" s="71" t="s">
        <v>3</v>
      </c>
      <c r="B7" s="14" t="s">
        <v>79</v>
      </c>
      <c r="C7" s="16">
        <v>332</v>
      </c>
      <c r="D7" s="16">
        <v>305</v>
      </c>
      <c r="E7" s="22">
        <v>0.91867469879518071</v>
      </c>
      <c r="F7" s="16">
        <v>253</v>
      </c>
      <c r="G7" s="22">
        <v>0.76204819277108438</v>
      </c>
      <c r="H7" s="27">
        <v>2.6026490066225167</v>
      </c>
    </row>
    <row r="8" spans="1:8" x14ac:dyDescent="0.25">
      <c r="A8" s="71"/>
      <c r="B8" s="14" t="s">
        <v>80</v>
      </c>
      <c r="C8" s="16">
        <v>314</v>
      </c>
      <c r="D8" s="16">
        <v>294</v>
      </c>
      <c r="E8" s="22">
        <v>0.93630573248407645</v>
      </c>
      <c r="F8" s="16">
        <v>252</v>
      </c>
      <c r="G8" s="22">
        <v>0.80254777070063699</v>
      </c>
      <c r="H8" s="27">
        <v>2.7599315068493153</v>
      </c>
    </row>
    <row r="9" spans="1:8" x14ac:dyDescent="0.25">
      <c r="A9" s="71"/>
      <c r="B9" s="14" t="s">
        <v>81</v>
      </c>
      <c r="C9" s="16">
        <v>407</v>
      </c>
      <c r="D9" s="16">
        <v>355</v>
      </c>
      <c r="E9" s="22">
        <v>0.87223587223587229</v>
      </c>
      <c r="F9" s="16">
        <v>292</v>
      </c>
      <c r="G9" s="22">
        <v>0.71744471744471749</v>
      </c>
      <c r="H9" s="27">
        <v>2.646892655367231</v>
      </c>
    </row>
    <row r="10" spans="1:8" x14ac:dyDescent="0.25">
      <c r="A10" s="71"/>
      <c r="B10" s="14" t="s">
        <v>82</v>
      </c>
      <c r="C10" s="16">
        <v>323</v>
      </c>
      <c r="D10" s="16">
        <v>291</v>
      </c>
      <c r="E10" s="22">
        <v>0.90092879256965941</v>
      </c>
      <c r="F10" s="16">
        <v>255</v>
      </c>
      <c r="G10" s="22">
        <v>0.78947368421052633</v>
      </c>
      <c r="H10" s="27">
        <v>2.9013745704467357</v>
      </c>
    </row>
    <row r="11" spans="1:8" x14ac:dyDescent="0.25">
      <c r="A11" s="71"/>
      <c r="B11" s="14" t="s">
        <v>83</v>
      </c>
      <c r="C11" s="16">
        <v>302</v>
      </c>
      <c r="D11" s="16">
        <v>267</v>
      </c>
      <c r="E11" s="22">
        <v>0.88410596026490063</v>
      </c>
      <c r="F11" s="16">
        <v>229</v>
      </c>
      <c r="G11" s="22">
        <v>0.75827814569536423</v>
      </c>
      <c r="H11" s="27">
        <v>2.8428030303030303</v>
      </c>
    </row>
    <row r="12" spans="1:8" ht="30" x14ac:dyDescent="0.25">
      <c r="A12" s="43" t="s">
        <v>44</v>
      </c>
      <c r="B12" s="13" t="s">
        <v>31</v>
      </c>
      <c r="C12" s="2" t="s">
        <v>66</v>
      </c>
      <c r="D12" s="2" t="s">
        <v>67</v>
      </c>
      <c r="E12" s="8" t="s">
        <v>68</v>
      </c>
      <c r="F12" s="2" t="s">
        <v>69</v>
      </c>
      <c r="G12" s="8" t="s">
        <v>32</v>
      </c>
      <c r="H12" s="11" t="s">
        <v>70</v>
      </c>
    </row>
    <row r="13" spans="1:8" x14ac:dyDescent="0.25">
      <c r="A13" s="83" t="s">
        <v>45</v>
      </c>
      <c r="B13" s="14" t="s">
        <v>79</v>
      </c>
      <c r="C13" s="16">
        <v>48</v>
      </c>
      <c r="D13" s="16">
        <v>44</v>
      </c>
      <c r="E13" s="22">
        <v>0.91666666666666663</v>
      </c>
      <c r="F13" s="16">
        <v>35</v>
      </c>
      <c r="G13" s="22">
        <v>0.72916666666666663</v>
      </c>
      <c r="H13" s="27">
        <v>2.3181818181818183</v>
      </c>
    </row>
    <row r="14" spans="1:8" x14ac:dyDescent="0.25">
      <c r="A14" s="84"/>
      <c r="B14" s="14" t="s">
        <v>80</v>
      </c>
      <c r="C14" s="16">
        <v>55</v>
      </c>
      <c r="D14" s="16">
        <v>51</v>
      </c>
      <c r="E14" s="22">
        <v>0.92727272727272725</v>
      </c>
      <c r="F14" s="16">
        <v>45</v>
      </c>
      <c r="G14" s="22">
        <v>0.81818181818181823</v>
      </c>
      <c r="H14" s="27">
        <v>2.8411764705882354</v>
      </c>
    </row>
    <row r="15" spans="1:8" x14ac:dyDescent="0.25">
      <c r="A15" s="84"/>
      <c r="B15" s="14" t="s">
        <v>81</v>
      </c>
      <c r="C15" s="16">
        <v>57</v>
      </c>
      <c r="D15" s="16">
        <v>52</v>
      </c>
      <c r="E15" s="22">
        <v>0.91228070175438591</v>
      </c>
      <c r="F15" s="16">
        <v>43</v>
      </c>
      <c r="G15" s="22">
        <v>0.75438596491228072</v>
      </c>
      <c r="H15" s="27">
        <v>2.4249999999999998</v>
      </c>
    </row>
    <row r="16" spans="1:8" x14ac:dyDescent="0.25">
      <c r="A16" s="84"/>
      <c r="B16" s="14" t="s">
        <v>82</v>
      </c>
      <c r="C16" s="16">
        <v>62</v>
      </c>
      <c r="D16" s="16">
        <v>57</v>
      </c>
      <c r="E16" s="22">
        <v>0.91935483870967738</v>
      </c>
      <c r="F16" s="16">
        <v>49</v>
      </c>
      <c r="G16" s="22">
        <v>0.79032258064516125</v>
      </c>
      <c r="H16" s="27">
        <v>2.9070175438596491</v>
      </c>
    </row>
    <row r="17" spans="1:8" x14ac:dyDescent="0.25">
      <c r="A17" s="85"/>
      <c r="B17" s="14" t="s">
        <v>83</v>
      </c>
      <c r="C17" s="16">
        <v>49</v>
      </c>
      <c r="D17" s="16">
        <v>41</v>
      </c>
      <c r="E17" s="22">
        <v>0.83673469387755106</v>
      </c>
      <c r="F17" s="16">
        <v>35</v>
      </c>
      <c r="G17" s="22">
        <v>0.7142857142857143</v>
      </c>
      <c r="H17" s="27">
        <v>2.8195121951219506</v>
      </c>
    </row>
    <row r="18" spans="1:8" x14ac:dyDescent="0.25">
      <c r="A18" s="66" t="s">
        <v>46</v>
      </c>
      <c r="B18" s="14" t="s">
        <v>79</v>
      </c>
      <c r="C18" s="16">
        <v>1</v>
      </c>
      <c r="D18" s="16">
        <v>1</v>
      </c>
      <c r="E18" s="22">
        <v>1</v>
      </c>
      <c r="F18" s="16">
        <v>0</v>
      </c>
      <c r="G18" s="22">
        <v>0</v>
      </c>
      <c r="H18" s="27">
        <v>0</v>
      </c>
    </row>
    <row r="19" spans="1:8" x14ac:dyDescent="0.25">
      <c r="A19" s="66"/>
      <c r="B19" s="14" t="s">
        <v>80</v>
      </c>
      <c r="C19" s="28">
        <v>3</v>
      </c>
      <c r="D19" s="28">
        <v>3</v>
      </c>
      <c r="E19" s="22">
        <v>1</v>
      </c>
      <c r="F19" s="28">
        <v>2</v>
      </c>
      <c r="G19" s="22">
        <v>0.66666666666666663</v>
      </c>
      <c r="H19" s="29">
        <v>2.2333333333333334</v>
      </c>
    </row>
    <row r="20" spans="1:8" x14ac:dyDescent="0.25">
      <c r="A20" s="66"/>
      <c r="B20" s="14" t="s">
        <v>81</v>
      </c>
      <c r="C20" s="16">
        <v>2</v>
      </c>
      <c r="D20" s="16">
        <v>2</v>
      </c>
      <c r="E20" s="22">
        <v>1</v>
      </c>
      <c r="F20" s="16">
        <v>2</v>
      </c>
      <c r="G20" s="22">
        <v>1</v>
      </c>
      <c r="H20" s="27">
        <v>3</v>
      </c>
    </row>
    <row r="21" spans="1:8" x14ac:dyDescent="0.25">
      <c r="A21" s="66"/>
      <c r="B21" s="14" t="s">
        <v>82</v>
      </c>
      <c r="C21" s="16">
        <v>1</v>
      </c>
      <c r="D21" s="16">
        <v>1</v>
      </c>
      <c r="E21" s="22">
        <v>1</v>
      </c>
      <c r="F21" s="16">
        <v>1</v>
      </c>
      <c r="G21" s="22">
        <v>1</v>
      </c>
      <c r="H21" s="27">
        <v>2</v>
      </c>
    </row>
    <row r="22" spans="1:8" x14ac:dyDescent="0.25">
      <c r="A22" s="66"/>
      <c r="B22" s="14" t="s">
        <v>83</v>
      </c>
      <c r="C22" s="16">
        <v>1</v>
      </c>
      <c r="D22" s="16">
        <v>1</v>
      </c>
      <c r="E22" s="22">
        <v>1</v>
      </c>
      <c r="F22" s="16">
        <v>1</v>
      </c>
      <c r="G22" s="22">
        <v>1</v>
      </c>
      <c r="H22" s="27">
        <v>3</v>
      </c>
    </row>
    <row r="23" spans="1:8" x14ac:dyDescent="0.25">
      <c r="A23" s="71" t="s">
        <v>10</v>
      </c>
      <c r="B23" s="14" t="s">
        <v>79</v>
      </c>
      <c r="C23" s="16">
        <v>14</v>
      </c>
      <c r="D23" s="16">
        <v>13</v>
      </c>
      <c r="E23" s="22">
        <v>0.9285714285714286</v>
      </c>
      <c r="F23" s="16">
        <v>12</v>
      </c>
      <c r="G23" s="22">
        <v>0.8571428571428571</v>
      </c>
      <c r="H23" s="27">
        <v>3</v>
      </c>
    </row>
    <row r="24" spans="1:8" x14ac:dyDescent="0.25">
      <c r="A24" s="71"/>
      <c r="B24" s="14" t="s">
        <v>80</v>
      </c>
      <c r="C24" s="28">
        <v>22</v>
      </c>
      <c r="D24" s="28">
        <v>21</v>
      </c>
      <c r="E24" s="22">
        <v>0.95454545454545459</v>
      </c>
      <c r="F24" s="28">
        <v>18</v>
      </c>
      <c r="G24" s="22">
        <v>0.81818181818181823</v>
      </c>
      <c r="H24" s="29">
        <v>2.695238095238095</v>
      </c>
    </row>
    <row r="25" spans="1:8" x14ac:dyDescent="0.25">
      <c r="A25" s="71"/>
      <c r="B25" s="14" t="s">
        <v>81</v>
      </c>
      <c r="C25" s="16">
        <v>24</v>
      </c>
      <c r="D25" s="16">
        <v>22</v>
      </c>
      <c r="E25" s="22">
        <v>0.91666666666666663</v>
      </c>
      <c r="F25" s="16">
        <v>18</v>
      </c>
      <c r="G25" s="22">
        <v>0.75</v>
      </c>
      <c r="H25" s="27">
        <v>2.9681818181818178</v>
      </c>
    </row>
    <row r="26" spans="1:8" x14ac:dyDescent="0.25">
      <c r="A26" s="71"/>
      <c r="B26" s="14" t="s">
        <v>82</v>
      </c>
      <c r="C26" s="16">
        <v>32</v>
      </c>
      <c r="D26" s="16">
        <v>31</v>
      </c>
      <c r="E26" s="22">
        <v>0.96875</v>
      </c>
      <c r="F26" s="16">
        <v>27</v>
      </c>
      <c r="G26" s="22">
        <v>0.84375</v>
      </c>
      <c r="H26" s="27">
        <v>3.1</v>
      </c>
    </row>
    <row r="27" spans="1:8" x14ac:dyDescent="0.25">
      <c r="A27" s="71"/>
      <c r="B27" s="14" t="s">
        <v>83</v>
      </c>
      <c r="C27" s="16">
        <v>22</v>
      </c>
      <c r="D27" s="16">
        <v>20</v>
      </c>
      <c r="E27" s="22">
        <v>0.90909090909090906</v>
      </c>
      <c r="F27" s="16">
        <v>19</v>
      </c>
      <c r="G27" s="22">
        <v>0.86363636363636365</v>
      </c>
      <c r="H27" s="27">
        <v>3.55</v>
      </c>
    </row>
    <row r="28" spans="1:8" x14ac:dyDescent="0.25">
      <c r="A28" s="71" t="s">
        <v>11</v>
      </c>
      <c r="B28" s="14" t="s">
        <v>79</v>
      </c>
      <c r="C28" s="16">
        <v>21</v>
      </c>
      <c r="D28" s="16">
        <v>21</v>
      </c>
      <c r="E28" s="22">
        <v>1</v>
      </c>
      <c r="F28" s="16">
        <v>19</v>
      </c>
      <c r="G28" s="22">
        <v>0.90476190476190477</v>
      </c>
      <c r="H28" s="27">
        <v>2.7809523809523813</v>
      </c>
    </row>
    <row r="29" spans="1:8" x14ac:dyDescent="0.25">
      <c r="A29" s="71"/>
      <c r="B29" s="14" t="s">
        <v>80</v>
      </c>
      <c r="C29" s="16">
        <v>19</v>
      </c>
      <c r="D29" s="16">
        <v>17</v>
      </c>
      <c r="E29" s="22">
        <v>0.89473684210526316</v>
      </c>
      <c r="F29" s="16">
        <v>16</v>
      </c>
      <c r="G29" s="22">
        <v>0.84210526315789469</v>
      </c>
      <c r="H29" s="27">
        <v>3.2588235294117642</v>
      </c>
    </row>
    <row r="30" spans="1:8" x14ac:dyDescent="0.25">
      <c r="A30" s="71"/>
      <c r="B30" s="14" t="s">
        <v>81</v>
      </c>
      <c r="C30" s="16">
        <v>17</v>
      </c>
      <c r="D30" s="16">
        <v>17</v>
      </c>
      <c r="E30" s="22">
        <v>1</v>
      </c>
      <c r="F30" s="16">
        <v>16</v>
      </c>
      <c r="G30" s="22">
        <v>0.94117647058823528</v>
      </c>
      <c r="H30" s="27">
        <v>3.3529411764705883</v>
      </c>
    </row>
    <row r="31" spans="1:8" x14ac:dyDescent="0.25">
      <c r="A31" s="71"/>
      <c r="B31" s="14" t="s">
        <v>82</v>
      </c>
      <c r="C31" s="16">
        <v>24</v>
      </c>
      <c r="D31" s="16">
        <v>21</v>
      </c>
      <c r="E31" s="22">
        <v>0.875</v>
      </c>
      <c r="F31" s="16">
        <v>19</v>
      </c>
      <c r="G31" s="22">
        <v>0.79166666666666663</v>
      </c>
      <c r="H31" s="27">
        <v>3.0904761904761906</v>
      </c>
    </row>
    <row r="32" spans="1:8" x14ac:dyDescent="0.25">
      <c r="A32" s="71"/>
      <c r="B32" s="14" t="s">
        <v>83</v>
      </c>
      <c r="C32" s="16">
        <v>15</v>
      </c>
      <c r="D32" s="16">
        <v>15</v>
      </c>
      <c r="E32" s="22">
        <v>1</v>
      </c>
      <c r="F32" s="16">
        <v>13</v>
      </c>
      <c r="G32" s="22">
        <v>0.8666666666666667</v>
      </c>
      <c r="H32" s="27">
        <v>3.1733333333333325</v>
      </c>
    </row>
    <row r="33" spans="1:8" x14ac:dyDescent="0.25">
      <c r="A33" s="71" t="s">
        <v>12</v>
      </c>
      <c r="B33" s="14" t="s">
        <v>79</v>
      </c>
      <c r="C33" s="16">
        <v>281</v>
      </c>
      <c r="D33" s="16">
        <v>256</v>
      </c>
      <c r="E33" s="22">
        <v>0.91103202846975084</v>
      </c>
      <c r="F33" s="16">
        <v>205</v>
      </c>
      <c r="G33" s="22">
        <v>0.72953736654804269</v>
      </c>
      <c r="H33" s="27">
        <v>2.5694117647058823</v>
      </c>
    </row>
    <row r="34" spans="1:8" x14ac:dyDescent="0.25">
      <c r="A34" s="71"/>
      <c r="B34" s="14" t="s">
        <v>80</v>
      </c>
      <c r="C34" s="16">
        <v>294</v>
      </c>
      <c r="D34" s="16">
        <v>268</v>
      </c>
      <c r="E34" s="22">
        <v>0.91156462585034015</v>
      </c>
      <c r="F34" s="16">
        <v>227</v>
      </c>
      <c r="G34" s="22">
        <v>0.77210884353741494</v>
      </c>
      <c r="H34" s="27">
        <v>2.7574626865671643</v>
      </c>
    </row>
    <row r="35" spans="1:8" x14ac:dyDescent="0.25">
      <c r="A35" s="71"/>
      <c r="B35" s="14" t="s">
        <v>81</v>
      </c>
      <c r="C35" s="16">
        <v>338</v>
      </c>
      <c r="D35" s="16">
        <v>297</v>
      </c>
      <c r="E35" s="22">
        <v>0.87869822485207105</v>
      </c>
      <c r="F35" s="16">
        <v>241</v>
      </c>
      <c r="G35" s="22">
        <v>0.71301775147928992</v>
      </c>
      <c r="H35" s="27">
        <v>2.645117845117845</v>
      </c>
    </row>
    <row r="36" spans="1:8" x14ac:dyDescent="0.25">
      <c r="A36" s="71"/>
      <c r="B36" s="14" t="s">
        <v>82</v>
      </c>
      <c r="C36" s="16">
        <v>271</v>
      </c>
      <c r="D36" s="16">
        <v>240</v>
      </c>
      <c r="E36" s="22">
        <v>0.88560885608856088</v>
      </c>
      <c r="F36" s="16">
        <v>217</v>
      </c>
      <c r="G36" s="22">
        <v>0.80073800738007384</v>
      </c>
      <c r="H36" s="27">
        <v>3.0704166666666666</v>
      </c>
    </row>
    <row r="37" spans="1:8" x14ac:dyDescent="0.25">
      <c r="A37" s="71"/>
      <c r="B37" s="14" t="s">
        <v>83</v>
      </c>
      <c r="C37" s="16">
        <v>275</v>
      </c>
      <c r="D37" s="16">
        <v>253</v>
      </c>
      <c r="E37" s="22">
        <v>0.92</v>
      </c>
      <c r="F37" s="16">
        <v>218</v>
      </c>
      <c r="G37" s="22">
        <v>0.79272727272727272</v>
      </c>
      <c r="H37" s="27">
        <v>2.8264822134387351</v>
      </c>
    </row>
    <row r="38" spans="1:8" x14ac:dyDescent="0.25">
      <c r="A38" s="71" t="s">
        <v>13</v>
      </c>
      <c r="B38" s="14" t="s">
        <v>79</v>
      </c>
      <c r="C38" s="16">
        <v>4</v>
      </c>
      <c r="D38" s="16">
        <v>4</v>
      </c>
      <c r="E38" s="22">
        <v>1</v>
      </c>
      <c r="F38" s="16">
        <v>4</v>
      </c>
      <c r="G38" s="22">
        <v>1</v>
      </c>
      <c r="H38" s="27">
        <v>2.5750000000000002</v>
      </c>
    </row>
    <row r="39" spans="1:8" x14ac:dyDescent="0.25">
      <c r="A39" s="71"/>
      <c r="B39" s="14" t="s">
        <v>80</v>
      </c>
      <c r="C39" s="16">
        <v>5</v>
      </c>
      <c r="D39" s="16">
        <v>5</v>
      </c>
      <c r="E39" s="22">
        <v>1</v>
      </c>
      <c r="F39" s="16">
        <v>3</v>
      </c>
      <c r="G39" s="22">
        <v>0.6</v>
      </c>
      <c r="H39" s="27">
        <v>2.2000000000000002</v>
      </c>
    </row>
    <row r="40" spans="1:8" x14ac:dyDescent="0.25">
      <c r="A40" s="71"/>
      <c r="B40" s="14" t="s">
        <v>81</v>
      </c>
      <c r="C40" s="16">
        <v>1</v>
      </c>
      <c r="D40" s="16">
        <v>1</v>
      </c>
      <c r="E40" s="22">
        <v>1</v>
      </c>
      <c r="F40" s="16">
        <v>1</v>
      </c>
      <c r="G40" s="22">
        <v>1</v>
      </c>
      <c r="H40" s="27">
        <v>4</v>
      </c>
    </row>
    <row r="41" spans="1:8" x14ac:dyDescent="0.25">
      <c r="A41" s="71"/>
      <c r="B41" s="14" t="s">
        <v>82</v>
      </c>
      <c r="C41" s="16">
        <v>4</v>
      </c>
      <c r="D41" s="16">
        <v>4</v>
      </c>
      <c r="E41" s="22">
        <v>1</v>
      </c>
      <c r="F41" s="16">
        <v>2</v>
      </c>
      <c r="G41" s="22">
        <v>0.5</v>
      </c>
      <c r="H41" s="27">
        <v>1.325</v>
      </c>
    </row>
    <row r="42" spans="1:8" x14ac:dyDescent="0.25">
      <c r="A42" s="71"/>
      <c r="B42" s="14" t="s">
        <v>83</v>
      </c>
      <c r="C42" s="16">
        <v>2</v>
      </c>
      <c r="D42" s="16">
        <v>2</v>
      </c>
      <c r="E42" s="22">
        <v>1</v>
      </c>
      <c r="F42" s="16">
        <v>2</v>
      </c>
      <c r="G42" s="22">
        <v>1</v>
      </c>
      <c r="H42" s="27">
        <v>3</v>
      </c>
    </row>
    <row r="43" spans="1:8" x14ac:dyDescent="0.25">
      <c r="A43" s="66" t="s">
        <v>47</v>
      </c>
      <c r="B43" s="14" t="s">
        <v>79</v>
      </c>
      <c r="C43" s="16">
        <v>278</v>
      </c>
      <c r="D43" s="16">
        <v>257</v>
      </c>
      <c r="E43" s="22">
        <v>0.92446043165467628</v>
      </c>
      <c r="F43" s="16">
        <v>234</v>
      </c>
      <c r="G43" s="22">
        <v>0.84172661870503596</v>
      </c>
      <c r="H43" s="27">
        <v>3.0517647058823525</v>
      </c>
    </row>
    <row r="44" spans="1:8" x14ac:dyDescent="0.25">
      <c r="A44" s="66"/>
      <c r="B44" s="14" t="s">
        <v>80</v>
      </c>
      <c r="C44" s="16">
        <v>272</v>
      </c>
      <c r="D44" s="16">
        <v>255</v>
      </c>
      <c r="E44" s="22">
        <v>0.9375</v>
      </c>
      <c r="F44" s="16">
        <v>227</v>
      </c>
      <c r="G44" s="22">
        <v>0.8345588235294118</v>
      </c>
      <c r="H44" s="27">
        <v>2.9706349206349207</v>
      </c>
    </row>
    <row r="45" spans="1:8" x14ac:dyDescent="0.25">
      <c r="A45" s="66"/>
      <c r="B45" s="14" t="s">
        <v>81</v>
      </c>
      <c r="C45" s="16">
        <v>350</v>
      </c>
      <c r="D45" s="16">
        <v>313</v>
      </c>
      <c r="E45" s="22">
        <v>0.89428571428571424</v>
      </c>
      <c r="F45" s="16">
        <v>276</v>
      </c>
      <c r="G45" s="22">
        <v>0.78857142857142859</v>
      </c>
      <c r="H45" s="27">
        <v>2.9503205128205128</v>
      </c>
    </row>
    <row r="46" spans="1:8" x14ac:dyDescent="0.25">
      <c r="A46" s="66"/>
      <c r="B46" s="14" t="s">
        <v>82</v>
      </c>
      <c r="C46" s="16">
        <v>299</v>
      </c>
      <c r="D46" s="16">
        <v>267</v>
      </c>
      <c r="E46" s="22">
        <v>0.8929765886287625</v>
      </c>
      <c r="F46" s="16">
        <v>245</v>
      </c>
      <c r="G46" s="22">
        <v>0.8193979933110368</v>
      </c>
      <c r="H46" s="27">
        <v>3.1501872659176033</v>
      </c>
    </row>
    <row r="47" spans="1:8" x14ac:dyDescent="0.25">
      <c r="A47" s="66"/>
      <c r="B47" s="14" t="s">
        <v>83</v>
      </c>
      <c r="C47" s="16">
        <v>329</v>
      </c>
      <c r="D47" s="16">
        <v>311</v>
      </c>
      <c r="E47" s="22">
        <v>0.94528875379939215</v>
      </c>
      <c r="F47" s="16">
        <v>286</v>
      </c>
      <c r="G47" s="22">
        <v>0.8693009118541033</v>
      </c>
      <c r="H47" s="27">
        <v>3.1883116883116878</v>
      </c>
    </row>
    <row r="48" spans="1:8" x14ac:dyDescent="0.25">
      <c r="A48" s="66" t="s">
        <v>48</v>
      </c>
      <c r="B48" s="14" t="s">
        <v>79</v>
      </c>
      <c r="C48" s="16">
        <v>47</v>
      </c>
      <c r="D48" s="16">
        <v>44</v>
      </c>
      <c r="E48" s="22">
        <v>0.93617021276595747</v>
      </c>
      <c r="F48" s="16">
        <v>38</v>
      </c>
      <c r="G48" s="22">
        <v>0.80851063829787229</v>
      </c>
      <c r="H48" s="27">
        <v>2.8886363636363641</v>
      </c>
    </row>
    <row r="49" spans="1:8" x14ac:dyDescent="0.25">
      <c r="A49" s="66"/>
      <c r="B49" s="14" t="s">
        <v>80</v>
      </c>
      <c r="C49" s="16">
        <v>53</v>
      </c>
      <c r="D49" s="16">
        <v>48</v>
      </c>
      <c r="E49" s="22">
        <v>0.90566037735849059</v>
      </c>
      <c r="F49" s="16">
        <v>47</v>
      </c>
      <c r="G49" s="22">
        <v>0.8867924528301887</v>
      </c>
      <c r="H49" s="27">
        <v>3.3148936170212768</v>
      </c>
    </row>
    <row r="50" spans="1:8" x14ac:dyDescent="0.25">
      <c r="A50" s="66"/>
      <c r="B50" s="14" t="s">
        <v>81</v>
      </c>
      <c r="C50" s="16">
        <v>56</v>
      </c>
      <c r="D50" s="16">
        <v>47</v>
      </c>
      <c r="E50" s="22">
        <v>0.8392857142857143</v>
      </c>
      <c r="F50" s="16">
        <v>41</v>
      </c>
      <c r="G50" s="22">
        <v>0.7321428571428571</v>
      </c>
      <c r="H50" s="27">
        <v>2.8914893617021273</v>
      </c>
    </row>
    <row r="51" spans="1:8" x14ac:dyDescent="0.25">
      <c r="A51" s="66"/>
      <c r="B51" s="14" t="s">
        <v>82</v>
      </c>
      <c r="C51" s="16">
        <v>51</v>
      </c>
      <c r="D51" s="16">
        <v>44</v>
      </c>
      <c r="E51" s="22">
        <v>0.86274509803921573</v>
      </c>
      <c r="F51" s="16">
        <v>40</v>
      </c>
      <c r="G51" s="22">
        <v>0.78431372549019607</v>
      </c>
      <c r="H51" s="27">
        <v>2.8590909090909089</v>
      </c>
    </row>
    <row r="52" spans="1:8" x14ac:dyDescent="0.25">
      <c r="A52" s="66"/>
      <c r="B52" s="14" t="s">
        <v>83</v>
      </c>
      <c r="C52" s="16">
        <v>52</v>
      </c>
      <c r="D52" s="16">
        <v>47</v>
      </c>
      <c r="E52" s="22">
        <v>0.90384615384615385</v>
      </c>
      <c r="F52" s="16">
        <v>43</v>
      </c>
      <c r="G52" s="22">
        <v>0.82692307692307687</v>
      </c>
      <c r="H52" s="27">
        <v>3.1276595744680851</v>
      </c>
    </row>
    <row r="53" spans="1:8" x14ac:dyDescent="0.25">
      <c r="A53" s="66" t="s">
        <v>49</v>
      </c>
      <c r="B53" s="14" t="s">
        <v>79</v>
      </c>
      <c r="C53" s="16">
        <v>20</v>
      </c>
      <c r="D53" s="16">
        <v>19</v>
      </c>
      <c r="E53" s="22">
        <v>0.95</v>
      </c>
      <c r="F53" s="16">
        <v>18</v>
      </c>
      <c r="G53" s="22">
        <v>0.9</v>
      </c>
      <c r="H53" s="27">
        <v>3.0777777777777779</v>
      </c>
    </row>
    <row r="54" spans="1:8" x14ac:dyDescent="0.25">
      <c r="A54" s="66"/>
      <c r="B54" s="14" t="s">
        <v>80</v>
      </c>
      <c r="C54" s="16">
        <v>12</v>
      </c>
      <c r="D54" s="16">
        <v>12</v>
      </c>
      <c r="E54" s="22">
        <v>1</v>
      </c>
      <c r="F54" s="16">
        <v>10</v>
      </c>
      <c r="G54" s="22">
        <v>0.83333333333333337</v>
      </c>
      <c r="H54" s="27">
        <v>2.7833333333333332</v>
      </c>
    </row>
    <row r="55" spans="1:8" x14ac:dyDescent="0.25">
      <c r="A55" s="66"/>
      <c r="B55" s="14" t="s">
        <v>81</v>
      </c>
      <c r="C55" s="16">
        <v>8</v>
      </c>
      <c r="D55" s="16">
        <v>7</v>
      </c>
      <c r="E55" s="22">
        <v>0.875</v>
      </c>
      <c r="F55" s="16">
        <v>5</v>
      </c>
      <c r="G55" s="22">
        <v>0.625</v>
      </c>
      <c r="H55" s="27">
        <v>2.2428571428571424</v>
      </c>
    </row>
    <row r="56" spans="1:8" x14ac:dyDescent="0.25">
      <c r="A56" s="66"/>
      <c r="B56" s="14" t="s">
        <v>82</v>
      </c>
      <c r="C56" s="16">
        <v>7</v>
      </c>
      <c r="D56" s="16">
        <v>7</v>
      </c>
      <c r="E56" s="22">
        <v>1</v>
      </c>
      <c r="F56" s="16">
        <v>7</v>
      </c>
      <c r="G56" s="22">
        <v>1</v>
      </c>
      <c r="H56" s="27">
        <v>3.1857142857142859</v>
      </c>
    </row>
    <row r="57" spans="1:8" x14ac:dyDescent="0.25">
      <c r="A57" s="66"/>
      <c r="B57" s="14" t="s">
        <v>83</v>
      </c>
      <c r="C57" s="16">
        <v>3</v>
      </c>
      <c r="D57" s="16">
        <v>3</v>
      </c>
      <c r="E57" s="22">
        <v>1</v>
      </c>
      <c r="F57" s="16">
        <v>3</v>
      </c>
      <c r="G57" s="22">
        <v>1</v>
      </c>
      <c r="H57" s="27">
        <v>3.9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24" sqref="M24"/>
    </sheetView>
  </sheetViews>
  <sheetFormatPr defaultRowHeight="15" x14ac:dyDescent="0.25"/>
  <cols>
    <col min="1" max="1" width="23.28515625" customWidth="1"/>
  </cols>
  <sheetData>
    <row r="1" spans="1:6" x14ac:dyDescent="0.25">
      <c r="A1" s="86" t="s">
        <v>75</v>
      </c>
      <c r="B1" s="87"/>
      <c r="C1" s="87"/>
      <c r="D1" s="87"/>
      <c r="E1" s="87"/>
      <c r="F1" s="87"/>
    </row>
    <row r="2" spans="1:6" x14ac:dyDescent="0.25">
      <c r="A2" s="88" t="s">
        <v>71</v>
      </c>
      <c r="B2" s="89" t="s">
        <v>72</v>
      </c>
      <c r="C2" s="89"/>
      <c r="D2" s="89"/>
      <c r="E2" s="89"/>
      <c r="F2" s="89"/>
    </row>
    <row r="3" spans="1:6" x14ac:dyDescent="0.25">
      <c r="A3" s="88"/>
      <c r="B3" s="49" t="s">
        <v>51</v>
      </c>
      <c r="C3" s="49" t="s">
        <v>52</v>
      </c>
      <c r="D3" s="49" t="s">
        <v>53</v>
      </c>
      <c r="E3" s="49" t="s">
        <v>54</v>
      </c>
      <c r="F3" s="49" t="s">
        <v>78</v>
      </c>
    </row>
    <row r="4" spans="1:6" x14ac:dyDescent="0.25">
      <c r="A4" s="38" t="s">
        <v>50</v>
      </c>
      <c r="B4" s="39" t="s">
        <v>9</v>
      </c>
      <c r="C4" s="39" t="s">
        <v>9</v>
      </c>
      <c r="D4" s="39" t="s">
        <v>9</v>
      </c>
      <c r="E4" s="39" t="s">
        <v>9</v>
      </c>
      <c r="F4" s="39" t="s">
        <v>9</v>
      </c>
    </row>
    <row r="5" spans="1:6" x14ac:dyDescent="0.25">
      <c r="A5" s="38" t="s">
        <v>73</v>
      </c>
      <c r="B5" s="3">
        <v>3</v>
      </c>
      <c r="C5" s="3">
        <v>2</v>
      </c>
      <c r="D5" s="3">
        <v>0</v>
      </c>
      <c r="E5" s="3">
        <v>0</v>
      </c>
      <c r="F5" s="3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24" sqref="M24"/>
    </sheetView>
  </sheetViews>
  <sheetFormatPr defaultRowHeight="15" x14ac:dyDescent="0.25"/>
  <cols>
    <col min="1" max="1" width="15.42578125" style="42" customWidth="1"/>
    <col min="2" max="11" width="11.7109375" style="20" customWidth="1"/>
  </cols>
  <sheetData>
    <row r="1" spans="1:11" ht="45" x14ac:dyDescent="0.25">
      <c r="A1" s="40" t="s">
        <v>31</v>
      </c>
      <c r="B1" s="21" t="s">
        <v>55</v>
      </c>
      <c r="C1" s="21" t="s">
        <v>56</v>
      </c>
      <c r="D1" s="21" t="s">
        <v>57</v>
      </c>
      <c r="E1" s="21" t="s">
        <v>58</v>
      </c>
      <c r="F1" s="21" t="s">
        <v>59</v>
      </c>
      <c r="G1" s="21" t="s">
        <v>60</v>
      </c>
      <c r="H1" s="21" t="s">
        <v>61</v>
      </c>
      <c r="I1" s="21" t="s">
        <v>62</v>
      </c>
      <c r="J1" s="21" t="s">
        <v>63</v>
      </c>
      <c r="K1" s="21" t="s">
        <v>64</v>
      </c>
    </row>
    <row r="2" spans="1:11" x14ac:dyDescent="0.25">
      <c r="A2" s="52" t="s">
        <v>79</v>
      </c>
      <c r="B2" s="30">
        <v>24</v>
      </c>
      <c r="C2" s="31">
        <v>2077.2831599999995</v>
      </c>
      <c r="D2" s="32">
        <v>432.76732499999974</v>
      </c>
      <c r="E2" s="31">
        <v>69.242771999999988</v>
      </c>
      <c r="F2" s="31">
        <v>4.8000000000000016</v>
      </c>
      <c r="G2" s="33">
        <v>3.0000000000000018</v>
      </c>
      <c r="H2" s="32">
        <v>14.425577499999992</v>
      </c>
      <c r="I2" s="30">
        <v>698</v>
      </c>
      <c r="J2" s="30">
        <v>720</v>
      </c>
      <c r="K2" s="34">
        <v>0.96944444444444444</v>
      </c>
    </row>
    <row r="3" spans="1:11" x14ac:dyDescent="0.25">
      <c r="A3" s="52" t="s">
        <v>80</v>
      </c>
      <c r="B3" s="30">
        <v>25</v>
      </c>
      <c r="C3" s="31">
        <v>2106.3418200000001</v>
      </c>
      <c r="D3" s="32">
        <v>421.26836399999985</v>
      </c>
      <c r="E3" s="31">
        <v>70.211393999999999</v>
      </c>
      <c r="F3" s="31">
        <v>5.0000000000000018</v>
      </c>
      <c r="G3" s="33">
        <v>3.200000000000002</v>
      </c>
      <c r="H3" s="32">
        <v>14.042278799999995</v>
      </c>
      <c r="I3" s="30">
        <v>698</v>
      </c>
      <c r="J3" s="30">
        <v>750</v>
      </c>
      <c r="K3" s="34">
        <v>0.93066666666666664</v>
      </c>
    </row>
    <row r="4" spans="1:11" x14ac:dyDescent="0.25">
      <c r="A4" s="52" t="s">
        <v>81</v>
      </c>
      <c r="B4" s="30">
        <v>32</v>
      </c>
      <c r="C4" s="33">
        <v>2504.3037300000005</v>
      </c>
      <c r="D4" s="35">
        <v>391.29745781249989</v>
      </c>
      <c r="E4" s="33">
        <v>83.47679100000002</v>
      </c>
      <c r="F4" s="33">
        <v>6.400000000000003</v>
      </c>
      <c r="G4" s="33">
        <v>4.2000000000000028</v>
      </c>
      <c r="H4" s="35">
        <v>13.043248593749997</v>
      </c>
      <c r="I4" s="30">
        <v>826</v>
      </c>
      <c r="J4" s="30">
        <v>960</v>
      </c>
      <c r="K4" s="34">
        <v>0.86041666666666672</v>
      </c>
    </row>
    <row r="5" spans="1:11" x14ac:dyDescent="0.25">
      <c r="A5" s="52" t="s">
        <v>82</v>
      </c>
      <c r="B5" s="30">
        <v>27</v>
      </c>
      <c r="C5" s="31">
        <v>2237.9381399999997</v>
      </c>
      <c r="D5" s="32">
        <v>430.37271923076906</v>
      </c>
      <c r="E5" s="31">
        <v>74.597937999999999</v>
      </c>
      <c r="F5" s="31">
        <v>5.200000000000002</v>
      </c>
      <c r="G5" s="33">
        <v>4.200000000000002</v>
      </c>
      <c r="H5" s="32">
        <v>14.345757307692303</v>
      </c>
      <c r="I5" s="30">
        <v>727</v>
      </c>
      <c r="J5" s="30">
        <v>838</v>
      </c>
      <c r="K5" s="34">
        <v>0.86754176610978517</v>
      </c>
    </row>
    <row r="6" spans="1:11" x14ac:dyDescent="0.25">
      <c r="A6" s="52" t="s">
        <v>83</v>
      </c>
      <c r="B6" s="30">
        <v>29</v>
      </c>
      <c r="C6" s="31">
        <v>2177.88672</v>
      </c>
      <c r="D6" s="32">
        <v>375.49771034482745</v>
      </c>
      <c r="E6" s="31">
        <v>72.596224000000007</v>
      </c>
      <c r="F6" s="31">
        <v>5.8000000000000025</v>
      </c>
      <c r="G6" s="33">
        <v>5.0000000000000027</v>
      </c>
      <c r="H6" s="32">
        <v>12.516590344827582</v>
      </c>
      <c r="I6" s="30">
        <v>748</v>
      </c>
      <c r="J6" s="30">
        <v>870</v>
      </c>
      <c r="K6" s="34">
        <v>0.85977011494252875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2017-08-30T17:01:19Z</dcterms:created>
  <dcterms:modified xsi:type="dcterms:W3CDTF">2018-08-30T16:54:39Z</dcterms:modified>
</cp:coreProperties>
</file>