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1" i="1"/>
  <c r="L13" i="1"/>
  <c r="L16" i="1"/>
  <c r="L17" i="1"/>
  <c r="E17" i="1"/>
  <c r="E16" i="1"/>
  <c r="E15" i="1"/>
  <c r="E14" i="1"/>
  <c r="E13" i="1"/>
  <c r="E11" i="1"/>
  <c r="E9" i="1"/>
  <c r="C17" i="1"/>
  <c r="C16" i="1"/>
  <c r="C15" i="1"/>
  <c r="C14" i="1"/>
  <c r="C13" i="1"/>
  <c r="C11" i="1"/>
  <c r="K34" i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9" i="1"/>
  <c r="K6" i="1"/>
  <c r="K5" i="1"/>
  <c r="K4" i="1"/>
  <c r="I34" i="1"/>
  <c r="I33" i="1"/>
  <c r="I30" i="1"/>
  <c r="I29" i="1"/>
  <c r="I28" i="1"/>
  <c r="I27" i="1"/>
  <c r="I26" i="1"/>
  <c r="I23" i="1"/>
  <c r="I22" i="1"/>
  <c r="I21" i="1"/>
  <c r="I20" i="1"/>
  <c r="I17" i="1"/>
  <c r="I16" i="1"/>
  <c r="I15" i="1"/>
  <c r="I13" i="1"/>
  <c r="I12" i="1"/>
  <c r="I11" i="1"/>
  <c r="I9" i="1"/>
  <c r="I6" i="1"/>
  <c r="I5" i="1"/>
  <c r="I4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9" i="1"/>
  <c r="G6" i="1"/>
  <c r="G5" i="1"/>
  <c r="G4" i="1"/>
  <c r="E34" i="1"/>
  <c r="E33" i="1"/>
  <c r="E30" i="1"/>
  <c r="E29" i="1"/>
  <c r="E28" i="1"/>
  <c r="E27" i="1"/>
  <c r="E26" i="1"/>
  <c r="E23" i="1"/>
  <c r="E22" i="1"/>
  <c r="E21" i="1"/>
  <c r="E20" i="1"/>
  <c r="E6" i="1"/>
  <c r="E5" i="1"/>
  <c r="E4" i="1"/>
  <c r="C34" i="1"/>
  <c r="C33" i="1"/>
  <c r="C30" i="1"/>
  <c r="C29" i="1"/>
  <c r="C28" i="1"/>
  <c r="C27" i="1"/>
  <c r="C26" i="1"/>
  <c r="C23" i="1"/>
  <c r="C22" i="1"/>
  <c r="C21" i="1"/>
  <c r="C20" i="1"/>
  <c r="C6" i="1"/>
  <c r="C5" i="1"/>
  <c r="C4" i="1"/>
  <c r="H35" i="1" l="1"/>
  <c r="I35" i="1" s="1"/>
  <c r="F35" i="1"/>
  <c r="G35" i="1" s="1"/>
  <c r="D35" i="1"/>
  <c r="E35" i="1" s="1"/>
  <c r="B35" i="1"/>
  <c r="C35" i="1" s="1"/>
  <c r="H31" i="1"/>
  <c r="I31" i="1" s="1"/>
  <c r="F31" i="1"/>
  <c r="G31" i="1" s="1"/>
  <c r="D31" i="1"/>
  <c r="E31" i="1" s="1"/>
  <c r="B31" i="1"/>
  <c r="C31" i="1" s="1"/>
  <c r="H24" i="1"/>
  <c r="I24" i="1" s="1"/>
  <c r="F24" i="1"/>
  <c r="G24" i="1" s="1"/>
  <c r="D24" i="1"/>
  <c r="E24" i="1" s="1"/>
  <c r="B24" i="1"/>
  <c r="C24" i="1" s="1"/>
  <c r="H18" i="1"/>
  <c r="I18" i="1" s="1"/>
  <c r="F18" i="1"/>
  <c r="G18" i="1" s="1"/>
  <c r="D18" i="1"/>
  <c r="E18" i="1" s="1"/>
  <c r="B18" i="1"/>
  <c r="C18" i="1" s="1"/>
  <c r="H7" i="1"/>
  <c r="I7" i="1" s="1"/>
  <c r="F7" i="1"/>
  <c r="G7" i="1" s="1"/>
  <c r="D7" i="1"/>
  <c r="E7" i="1" s="1"/>
  <c r="B7" i="1"/>
  <c r="C7" i="1" s="1"/>
  <c r="J35" i="1" l="1"/>
  <c r="K35" i="1" s="1"/>
  <c r="L34" i="1"/>
  <c r="L33" i="1"/>
  <c r="J31" i="1"/>
  <c r="K31" i="1" s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J7" i="1"/>
  <c r="K7" i="1" s="1"/>
  <c r="L6" i="1"/>
  <c r="L5" i="1"/>
  <c r="L4" i="1"/>
  <c r="L18" i="1" l="1"/>
  <c r="L7" i="1"/>
  <c r="L24" i="1"/>
  <c r="L35" i="1"/>
  <c r="L31" i="1"/>
</calcChain>
</file>

<file path=xl/sharedStrings.xml><?xml version="1.0" encoding="utf-8"?>
<sst xmlns="http://schemas.openxmlformats.org/spreadsheetml/2006/main" count="1300" uniqueCount="107">
  <si>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</si>
  <si>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</si>
  <si>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</si>
  <si>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</si>
  <si>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</si>
  <si>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</si>
  <si>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</si>
  <si>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</si>
  <si>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</si>
  <si>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</si>
  <si>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</si>
  <si>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</si>
  <si>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</si>
  <si>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</si>
  <si>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</si>
  <si>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</si>
  <si>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</si>
  <si>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</si>
  <si>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</si>
  <si>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</si>
  <si>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</si>
  <si>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</si>
  <si>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</si>
  <si>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</si>
  <si>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</si>
  <si>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</si>
  <si>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</si>
  <si>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</si>
  <si>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</si>
  <si>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</si>
  <si>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English as a Second Language
Student Characteristics</t>
  </si>
  <si>
    <t>Program</t>
  </si>
  <si>
    <t>Term</t>
  </si>
  <si>
    <t>Success Rate</t>
  </si>
  <si>
    <t>Course</t>
  </si>
  <si>
    <t>English as a Second Language
Success and Retention Rates by Course</t>
  </si>
  <si>
    <t xml:space="preserve">English as a Second Language
</t>
  </si>
  <si>
    <t>ESL-070 : ESL I: Intro to ESL Literacy</t>
  </si>
  <si>
    <t>ESL-071 : ESL I: Intro to ESL Comm</t>
  </si>
  <si>
    <t>ESL-080 : ESL II: ESL Literacy</t>
  </si>
  <si>
    <t>ESL-081 : ESL II: ESL Communication</t>
  </si>
  <si>
    <t>ESL-090 : American Engl Pronunciation I</t>
  </si>
  <si>
    <t>ESL-096 : English As Second Language III</t>
  </si>
  <si>
    <t>ESL-096L : Listening and Speaking III</t>
  </si>
  <si>
    <t>ESL-096R : Reading &amp; Vocabulary Dev III</t>
  </si>
  <si>
    <t>ESL-097 : Listening and Speaking I</t>
  </si>
  <si>
    <t>ESL-100 : English as Second Language II</t>
  </si>
  <si>
    <t>ESL-100 : English as Second Language IV</t>
  </si>
  <si>
    <t>ESL-100L : Listening and Speaking IV</t>
  </si>
  <si>
    <t>ESL-100R : Reading &amp; Vocabulary Dev IV</t>
  </si>
  <si>
    <t>ESL-101 : Listening and Speaking II</t>
  </si>
  <si>
    <t>ESL-103 : English As Second Language V</t>
  </si>
  <si>
    <t>ESL-103R : Reading &amp; Vocabulary Dev V</t>
  </si>
  <si>
    <t>ESL-106 : English as Second Language VI</t>
  </si>
  <si>
    <t>ESL-106R : Reading &amp; Vocabulary Dev VI</t>
  </si>
  <si>
    <t>ESL-119 : English Second Language VII</t>
  </si>
  <si>
    <t>ESL-120 : Accelerated Composition ESL</t>
  </si>
  <si>
    <t>ESL-1A : Accel Reading &amp; Writing - ESL</t>
  </si>
  <si>
    <t>ESL-1AG : Grammar-ESL Accel Read&amp;Write</t>
  </si>
  <si>
    <t>ESL-2A : Accel Composition - ESL</t>
  </si>
  <si>
    <t>ESL-2AG : Grammar for ESL Accel Comp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</si>
  <si>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</si>
  <si>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</si>
  <si>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</si>
  <si>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</si>
  <si>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</si>
  <si>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</si>
  <si>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</si>
  <si>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</si>
  <si>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</si>
  <si>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</si>
  <si>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</si>
  <si>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</si>
  <si>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</si>
  <si>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English as a Second Language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</si>
  <si>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</si>
  <si>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</si>
  <si>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</si>
  <si>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</si>
  <si>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</si>
  <si>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</si>
  <si>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</si>
  <si>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</si>
  <si>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</si>
  <si>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</si>
  <si>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</si>
  <si>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</si>
  <si>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</si>
  <si>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</si>
  <si>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</si>
  <si>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</si>
  <si>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</si>
  <si>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</si>
  <si>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</si>
  <si>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</si>
  <si>
    <t>ESL-1B : Adv Accel Reading &amp; Writing</t>
  </si>
  <si>
    <t>ESL-1BG : Gramm-Adv ESL Read and Write</t>
  </si>
  <si>
    <t>ESL-2B : Adv Accel Comp - ESL</t>
  </si>
  <si>
    <t>ESL-2BG : Gramm - ESL Adv Accel Comp</t>
  </si>
  <si>
    <t>ESL-3 : Advanced English Support</t>
  </si>
  <si>
    <t>White                    
Non-Hispanic</t>
  </si>
  <si>
    <t>Spring 2014</t>
  </si>
  <si>
    <t>Spring 2015</t>
  </si>
  <si>
    <t>Spring 2016</t>
  </si>
  <si>
    <t>Spring 2017</t>
  </si>
  <si>
    <t>Spring 2018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</si>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</sst>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9" fontId="1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9" fontId="0" fillId="4" borderId="2" xfId="0" quotePrefix="1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4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3" sqref="M3"/>
    </sheetView>
  </sheetViews>
  <sheetFormatPr defaultRowHeight="15" x14ac:dyDescent="0.25"/>
  <cols>
    <col min="1" max="1" width="30" style="37" customWidth="1"/>
    <col min="2" max="12" width="8.28515625" style="10" customWidth="1"/>
  </cols>
  <sheetData>
    <row r="1" spans="1:12" x14ac:dyDescent="0.25">
      <c r="A1" s="59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0" x14ac:dyDescent="0.25">
      <c r="A3" s="32" t="s">
        <v>0</v>
      </c>
      <c r="B3" s="62" t="s">
        <v>101</v>
      </c>
      <c r="C3" s="63"/>
      <c r="D3" s="62" t="s">
        <v>102</v>
      </c>
      <c r="E3" s="63"/>
      <c r="F3" s="62" t="s">
        <v>103</v>
      </c>
      <c r="G3" s="63"/>
      <c r="H3" s="62" t="s">
        <v>104</v>
      </c>
      <c r="I3" s="63"/>
      <c r="J3" s="62" t="s">
        <v>105</v>
      </c>
      <c r="K3" s="63"/>
      <c r="L3" s="4" t="s">
        <v>1</v>
      </c>
    </row>
    <row r="4" spans="1:12" x14ac:dyDescent="0.25">
      <c r="A4" s="33" t="s">
        <v>2</v>
      </c>
      <c r="B4" s="5">
        <v>480</v>
      </c>
      <c r="C4" s="6">
        <f t="shared" ref="C4:C6" si="0">B4/754</f>
        <v>0.63660477453580899</v>
      </c>
      <c r="D4" s="5">
        <v>515</v>
      </c>
      <c r="E4" s="6">
        <f t="shared" ref="E4:E6" si="1">D4/783</f>
        <v>0.65772669220945079</v>
      </c>
      <c r="F4" s="5">
        <v>612</v>
      </c>
      <c r="G4" s="6">
        <f t="shared" ref="G4:G6" si="2">F4/925</f>
        <v>0.66162162162162164</v>
      </c>
      <c r="H4" s="5">
        <v>676</v>
      </c>
      <c r="I4" s="6">
        <f t="shared" ref="I4:I6" si="3">H4/976</f>
        <v>0.69262295081967218</v>
      </c>
      <c r="J4" s="5">
        <v>539</v>
      </c>
      <c r="K4" s="46">
        <f t="shared" ref="K4:K6" si="4">J4/797</f>
        <v>0.67628607277289832</v>
      </c>
      <c r="L4" s="6">
        <f>(J4-B4)/B4</f>
        <v>0.12291666666666666</v>
      </c>
    </row>
    <row r="5" spans="1:12" x14ac:dyDescent="0.25">
      <c r="A5" s="33" t="s">
        <v>3</v>
      </c>
      <c r="B5" s="5">
        <v>268</v>
      </c>
      <c r="C5" s="6">
        <f t="shared" si="0"/>
        <v>0.35543766578249336</v>
      </c>
      <c r="D5" s="5">
        <v>260</v>
      </c>
      <c r="E5" s="6">
        <f t="shared" si="1"/>
        <v>0.33205619412515963</v>
      </c>
      <c r="F5" s="5">
        <v>307</v>
      </c>
      <c r="G5" s="6">
        <f t="shared" si="2"/>
        <v>0.33189189189189189</v>
      </c>
      <c r="H5" s="5">
        <v>293</v>
      </c>
      <c r="I5" s="6">
        <f t="shared" si="3"/>
        <v>0.30020491803278687</v>
      </c>
      <c r="J5" s="5">
        <v>253</v>
      </c>
      <c r="K5" s="46">
        <f t="shared" si="4"/>
        <v>0.31744040150564617</v>
      </c>
      <c r="L5" s="6">
        <f t="shared" ref="L5:L7" si="5">(J5-B5)/B5</f>
        <v>-5.5970149253731345E-2</v>
      </c>
    </row>
    <row r="6" spans="1:12" x14ac:dyDescent="0.25">
      <c r="A6" s="33" t="s">
        <v>4</v>
      </c>
      <c r="B6" s="5">
        <v>6</v>
      </c>
      <c r="C6" s="6">
        <f t="shared" si="0"/>
        <v>7.9575596816976128E-3</v>
      </c>
      <c r="D6" s="5">
        <v>8</v>
      </c>
      <c r="E6" s="6">
        <f t="shared" si="1"/>
        <v>1.0217113665389528E-2</v>
      </c>
      <c r="F6" s="5">
        <v>6</v>
      </c>
      <c r="G6" s="6">
        <f t="shared" si="2"/>
        <v>6.4864864864864862E-3</v>
      </c>
      <c r="H6" s="5">
        <v>7</v>
      </c>
      <c r="I6" s="6">
        <f t="shared" si="3"/>
        <v>7.1721311475409838E-3</v>
      </c>
      <c r="J6" s="5">
        <v>5</v>
      </c>
      <c r="K6" s="46">
        <f t="shared" si="4"/>
        <v>6.2735257214554582E-3</v>
      </c>
      <c r="L6" s="6">
        <f t="shared" si="5"/>
        <v>-0.16666666666666666</v>
      </c>
    </row>
    <row r="7" spans="1:12" s="30" customFormat="1" x14ac:dyDescent="0.25">
      <c r="A7" s="34" t="s">
        <v>5</v>
      </c>
      <c r="B7" s="8">
        <f t="shared" ref="B7" si="6">SUM(B4:B6)</f>
        <v>754</v>
      </c>
      <c r="C7" s="9">
        <f>B7/754</f>
        <v>1</v>
      </c>
      <c r="D7" s="8">
        <f t="shared" ref="D7" si="7">SUM(D4:D6)</f>
        <v>783</v>
      </c>
      <c r="E7" s="9">
        <f>D7/783</f>
        <v>1</v>
      </c>
      <c r="F7" s="8">
        <f t="shared" ref="F7" si="8">SUM(F4:F6)</f>
        <v>925</v>
      </c>
      <c r="G7" s="9">
        <f>F7/925</f>
        <v>1</v>
      </c>
      <c r="H7" s="8">
        <f>SUM(H4:H6)</f>
        <v>976</v>
      </c>
      <c r="I7" s="9">
        <f>H7/976</f>
        <v>1</v>
      </c>
      <c r="J7" s="8">
        <f>SUM(J4:J6)</f>
        <v>797</v>
      </c>
      <c r="K7" s="9">
        <f>J7/797</f>
        <v>1</v>
      </c>
      <c r="L7" s="9">
        <f t="shared" si="5"/>
        <v>5.7029177718832889E-2</v>
      </c>
    </row>
    <row r="8" spans="1:12" ht="30" x14ac:dyDescent="0.25">
      <c r="A8" s="32" t="s">
        <v>6</v>
      </c>
      <c r="B8" s="62" t="s">
        <v>101</v>
      </c>
      <c r="C8" s="63"/>
      <c r="D8" s="62" t="s">
        <v>102</v>
      </c>
      <c r="E8" s="63"/>
      <c r="F8" s="62" t="s">
        <v>103</v>
      </c>
      <c r="G8" s="63"/>
      <c r="H8" s="62" t="s">
        <v>104</v>
      </c>
      <c r="I8" s="63"/>
      <c r="J8" s="62" t="s">
        <v>105</v>
      </c>
      <c r="K8" s="63"/>
      <c r="L8" s="4" t="s">
        <v>1</v>
      </c>
    </row>
    <row r="9" spans="1:12" x14ac:dyDescent="0.25">
      <c r="A9" s="33" t="s">
        <v>7</v>
      </c>
      <c r="B9" s="20" t="s">
        <v>9</v>
      </c>
      <c r="C9" s="7" t="s">
        <v>9</v>
      </c>
      <c r="D9" s="5">
        <v>4</v>
      </c>
      <c r="E9" s="6">
        <f t="shared" ref="E9:E18" si="9">D9/783</f>
        <v>5.108556832694764E-3</v>
      </c>
      <c r="F9" s="5">
        <v>3</v>
      </c>
      <c r="G9" s="6">
        <f t="shared" ref="G9:G18" si="10">F9/925</f>
        <v>3.2432432432432431E-3</v>
      </c>
      <c r="H9" s="5">
        <v>5</v>
      </c>
      <c r="I9" s="6">
        <f t="shared" ref="I9:I18" si="11">H9/976</f>
        <v>5.1229508196721308E-3</v>
      </c>
      <c r="J9" s="5">
        <v>7</v>
      </c>
      <c r="K9" s="46">
        <f t="shared" ref="K9:K18" si="12">J9/797</f>
        <v>8.7829360100376407E-3</v>
      </c>
      <c r="L9" s="6">
        <v>1</v>
      </c>
    </row>
    <row r="10" spans="1:12" x14ac:dyDescent="0.25">
      <c r="A10" s="33" t="s">
        <v>8</v>
      </c>
      <c r="B10" s="20" t="s">
        <v>9</v>
      </c>
      <c r="C10" s="7" t="s">
        <v>9</v>
      </c>
      <c r="D10" s="20" t="s">
        <v>9</v>
      </c>
      <c r="E10" s="7" t="s">
        <v>9</v>
      </c>
      <c r="F10" s="20" t="s">
        <v>9</v>
      </c>
      <c r="G10" s="7" t="s">
        <v>9</v>
      </c>
      <c r="H10" s="20" t="s">
        <v>9</v>
      </c>
      <c r="I10" s="7" t="s">
        <v>9</v>
      </c>
      <c r="J10" s="20" t="s">
        <v>9</v>
      </c>
      <c r="K10" s="7" t="s">
        <v>9</v>
      </c>
      <c r="L10" s="6">
        <v>0</v>
      </c>
    </row>
    <row r="11" spans="1:12" x14ac:dyDescent="0.25">
      <c r="A11" s="33" t="s">
        <v>10</v>
      </c>
      <c r="B11" s="20">
        <v>35</v>
      </c>
      <c r="C11" s="6">
        <f t="shared" ref="C11:C18" si="13">B11/754</f>
        <v>4.6419098143236075E-2</v>
      </c>
      <c r="D11" s="20">
        <v>24</v>
      </c>
      <c r="E11" s="6">
        <f t="shared" si="9"/>
        <v>3.0651340996168581E-2</v>
      </c>
      <c r="F11" s="5">
        <v>21</v>
      </c>
      <c r="G11" s="6">
        <f t="shared" si="10"/>
        <v>2.2702702702702703E-2</v>
      </c>
      <c r="H11" s="5">
        <v>21</v>
      </c>
      <c r="I11" s="6">
        <f t="shared" si="11"/>
        <v>2.151639344262295E-2</v>
      </c>
      <c r="J11" s="20">
        <v>18</v>
      </c>
      <c r="K11" s="46">
        <f t="shared" si="12"/>
        <v>2.258469259723965E-2</v>
      </c>
      <c r="L11" s="6">
        <f t="shared" ref="L11:L18" si="14">(J11-B11)/B11</f>
        <v>-0.48571428571428571</v>
      </c>
    </row>
    <row r="12" spans="1:12" x14ac:dyDescent="0.25">
      <c r="A12" s="33" t="s">
        <v>11</v>
      </c>
      <c r="B12" s="20" t="s">
        <v>9</v>
      </c>
      <c r="C12" s="7" t="s">
        <v>9</v>
      </c>
      <c r="D12" s="20" t="s">
        <v>9</v>
      </c>
      <c r="E12" s="7" t="s">
        <v>9</v>
      </c>
      <c r="F12" s="5">
        <v>1</v>
      </c>
      <c r="G12" s="6">
        <f t="shared" si="10"/>
        <v>1.0810810810810811E-3</v>
      </c>
      <c r="H12" s="5">
        <v>3</v>
      </c>
      <c r="I12" s="6">
        <f t="shared" si="11"/>
        <v>3.0737704918032786E-3</v>
      </c>
      <c r="J12" s="5">
        <v>3</v>
      </c>
      <c r="K12" s="46">
        <f t="shared" si="12"/>
        <v>3.7641154328732747E-3</v>
      </c>
      <c r="L12" s="6">
        <v>1</v>
      </c>
    </row>
    <row r="13" spans="1:12" x14ac:dyDescent="0.25">
      <c r="A13" s="33" t="s">
        <v>12</v>
      </c>
      <c r="B13" s="5">
        <v>66</v>
      </c>
      <c r="C13" s="6">
        <f t="shared" si="13"/>
        <v>8.7533156498673742E-2</v>
      </c>
      <c r="D13" s="20">
        <v>57</v>
      </c>
      <c r="E13" s="6">
        <f t="shared" si="9"/>
        <v>7.2796934865900387E-2</v>
      </c>
      <c r="F13" s="5">
        <v>47</v>
      </c>
      <c r="G13" s="6">
        <f t="shared" si="10"/>
        <v>5.0810810810810812E-2</v>
      </c>
      <c r="H13" s="5">
        <v>57</v>
      </c>
      <c r="I13" s="6">
        <f t="shared" si="11"/>
        <v>5.8401639344262297E-2</v>
      </c>
      <c r="J13" s="5">
        <v>54</v>
      </c>
      <c r="K13" s="46">
        <f t="shared" si="12"/>
        <v>6.775407779171895E-2</v>
      </c>
      <c r="L13" s="6">
        <f t="shared" si="14"/>
        <v>-0.18181818181818182</v>
      </c>
    </row>
    <row r="14" spans="1:12" x14ac:dyDescent="0.25">
      <c r="A14" s="33" t="s">
        <v>13</v>
      </c>
      <c r="B14" s="5">
        <v>2</v>
      </c>
      <c r="C14" s="6">
        <f t="shared" si="13"/>
        <v>2.6525198938992041E-3</v>
      </c>
      <c r="D14" s="5">
        <v>3</v>
      </c>
      <c r="E14" s="6">
        <f t="shared" si="9"/>
        <v>3.8314176245210726E-3</v>
      </c>
      <c r="F14" s="20" t="s">
        <v>9</v>
      </c>
      <c r="G14" s="7" t="s">
        <v>9</v>
      </c>
      <c r="H14" s="20" t="s">
        <v>9</v>
      </c>
      <c r="I14" s="7" t="s">
        <v>9</v>
      </c>
      <c r="J14" s="20" t="s">
        <v>9</v>
      </c>
      <c r="K14" s="7" t="s">
        <v>9</v>
      </c>
      <c r="L14" s="6">
        <v>-1</v>
      </c>
    </row>
    <row r="15" spans="1:12" x14ac:dyDescent="0.25">
      <c r="A15" s="33" t="s">
        <v>14</v>
      </c>
      <c r="B15" s="5">
        <v>571</v>
      </c>
      <c r="C15" s="6">
        <f t="shared" si="13"/>
        <v>0.7572944297082228</v>
      </c>
      <c r="D15" s="5">
        <v>635</v>
      </c>
      <c r="E15" s="6">
        <f t="shared" si="9"/>
        <v>0.81098339719029378</v>
      </c>
      <c r="F15" s="5">
        <v>748</v>
      </c>
      <c r="G15" s="6">
        <f t="shared" si="10"/>
        <v>0.8086486486486486</v>
      </c>
      <c r="H15" s="5">
        <v>791</v>
      </c>
      <c r="I15" s="6">
        <f t="shared" si="11"/>
        <v>0.81045081967213117</v>
      </c>
      <c r="J15" s="5">
        <v>644</v>
      </c>
      <c r="K15" s="46">
        <f t="shared" si="12"/>
        <v>0.80803011292346294</v>
      </c>
      <c r="L15" s="6">
        <f>(J15-B15)/B15</f>
        <v>0.12784588441330999</v>
      </c>
    </row>
    <row r="16" spans="1:12" x14ac:dyDescent="0.25">
      <c r="A16" s="33" t="s">
        <v>15</v>
      </c>
      <c r="B16" s="5">
        <v>65</v>
      </c>
      <c r="C16" s="6">
        <f t="shared" si="13"/>
        <v>8.6206896551724144E-2</v>
      </c>
      <c r="D16" s="5">
        <v>50</v>
      </c>
      <c r="E16" s="6">
        <f t="shared" si="9"/>
        <v>6.3856960408684549E-2</v>
      </c>
      <c r="F16" s="5">
        <v>98</v>
      </c>
      <c r="G16" s="6">
        <f t="shared" si="10"/>
        <v>0.10594594594594595</v>
      </c>
      <c r="H16" s="5">
        <v>90</v>
      </c>
      <c r="I16" s="6">
        <f t="shared" si="11"/>
        <v>9.2213114754098366E-2</v>
      </c>
      <c r="J16" s="5">
        <v>64</v>
      </c>
      <c r="K16" s="46">
        <f t="shared" si="12"/>
        <v>8.0301129234629856E-2</v>
      </c>
      <c r="L16" s="6">
        <f t="shared" si="14"/>
        <v>-1.5384615384615385E-2</v>
      </c>
    </row>
    <row r="17" spans="1:12" x14ac:dyDescent="0.25">
      <c r="A17" s="33" t="s">
        <v>16</v>
      </c>
      <c r="B17" s="5">
        <v>15</v>
      </c>
      <c r="C17" s="6">
        <f t="shared" si="13"/>
        <v>1.9893899204244031E-2</v>
      </c>
      <c r="D17" s="5">
        <v>10</v>
      </c>
      <c r="E17" s="6">
        <f t="shared" si="9"/>
        <v>1.277139208173691E-2</v>
      </c>
      <c r="F17" s="5">
        <v>7</v>
      </c>
      <c r="G17" s="6">
        <f t="shared" si="10"/>
        <v>7.5675675675675675E-3</v>
      </c>
      <c r="H17" s="5">
        <v>9</v>
      </c>
      <c r="I17" s="6">
        <f t="shared" si="11"/>
        <v>9.2213114754098359E-3</v>
      </c>
      <c r="J17" s="5">
        <v>7</v>
      </c>
      <c r="K17" s="46">
        <f t="shared" si="12"/>
        <v>8.7829360100376407E-3</v>
      </c>
      <c r="L17" s="6">
        <f t="shared" si="14"/>
        <v>-0.53333333333333333</v>
      </c>
    </row>
    <row r="18" spans="1:12" s="30" customFormat="1" x14ac:dyDescent="0.25">
      <c r="A18" s="34" t="s">
        <v>5</v>
      </c>
      <c r="B18" s="8">
        <f>SUM(B9:B17)</f>
        <v>754</v>
      </c>
      <c r="C18" s="9">
        <f t="shared" si="13"/>
        <v>1</v>
      </c>
      <c r="D18" s="8">
        <f>SUM(D9:D17)</f>
        <v>783</v>
      </c>
      <c r="E18" s="9">
        <f t="shared" si="9"/>
        <v>1</v>
      </c>
      <c r="F18" s="8">
        <f t="shared" ref="F18" si="15">SUM(F9:F17)</f>
        <v>925</v>
      </c>
      <c r="G18" s="9">
        <f t="shared" si="10"/>
        <v>1</v>
      </c>
      <c r="H18" s="8">
        <f t="shared" ref="H18" si="16">SUM(H9:H17)</f>
        <v>976</v>
      </c>
      <c r="I18" s="9">
        <f t="shared" si="11"/>
        <v>1</v>
      </c>
      <c r="J18" s="8">
        <f>SUM(J9:J17)</f>
        <v>797</v>
      </c>
      <c r="K18" s="9">
        <f t="shared" si="12"/>
        <v>1</v>
      </c>
      <c r="L18" s="6">
        <f t="shared" si="14"/>
        <v>5.7029177718832889E-2</v>
      </c>
    </row>
    <row r="19" spans="1:12" ht="30" x14ac:dyDescent="0.25">
      <c r="A19" s="32" t="s">
        <v>17</v>
      </c>
      <c r="B19" s="62" t="s">
        <v>101</v>
      </c>
      <c r="C19" s="63"/>
      <c r="D19" s="62" t="s">
        <v>102</v>
      </c>
      <c r="E19" s="63"/>
      <c r="F19" s="62" t="s">
        <v>103</v>
      </c>
      <c r="G19" s="63"/>
      <c r="H19" s="62" t="s">
        <v>104</v>
      </c>
      <c r="I19" s="63"/>
      <c r="J19" s="62" t="s">
        <v>105</v>
      </c>
      <c r="K19" s="63"/>
      <c r="L19" s="4" t="s">
        <v>1</v>
      </c>
    </row>
    <row r="20" spans="1:12" x14ac:dyDescent="0.25">
      <c r="A20" s="33" t="s">
        <v>18</v>
      </c>
      <c r="B20" s="5">
        <v>30</v>
      </c>
      <c r="C20" s="6">
        <f t="shared" ref="C20:C24" si="17">B20/754</f>
        <v>3.9787798408488062E-2</v>
      </c>
      <c r="D20" s="5">
        <v>19</v>
      </c>
      <c r="E20" s="6">
        <f t="shared" ref="E20:E24" si="18">D20/783</f>
        <v>2.4265644955300127E-2</v>
      </c>
      <c r="F20" s="5">
        <v>32</v>
      </c>
      <c r="G20" s="6">
        <f t="shared" ref="G20:G24" si="19">F20/925</f>
        <v>3.4594594594594595E-2</v>
      </c>
      <c r="H20" s="5">
        <v>29</v>
      </c>
      <c r="I20" s="6">
        <f t="shared" ref="I20:I24" si="20">H20/976</f>
        <v>2.9713114754098359E-2</v>
      </c>
      <c r="J20" s="5">
        <v>26</v>
      </c>
      <c r="K20" s="46">
        <f t="shared" ref="K20:K24" si="21">J20/797</f>
        <v>3.262233375156838E-2</v>
      </c>
      <c r="L20" s="6">
        <f t="shared" ref="L20:L24" si="22">(J20-B20)/B20</f>
        <v>-0.13333333333333333</v>
      </c>
    </row>
    <row r="21" spans="1:12" x14ac:dyDescent="0.25">
      <c r="A21" s="33" t="s">
        <v>19</v>
      </c>
      <c r="B21" s="5">
        <v>109</v>
      </c>
      <c r="C21" s="6">
        <f t="shared" si="17"/>
        <v>0.14456233421750664</v>
      </c>
      <c r="D21" s="5">
        <v>89</v>
      </c>
      <c r="E21" s="6">
        <f t="shared" si="18"/>
        <v>0.1136653895274585</v>
      </c>
      <c r="F21" s="5">
        <v>89</v>
      </c>
      <c r="G21" s="6">
        <f t="shared" si="19"/>
        <v>9.6216216216216219E-2</v>
      </c>
      <c r="H21" s="5">
        <v>116</v>
      </c>
      <c r="I21" s="6">
        <f t="shared" si="20"/>
        <v>0.11885245901639344</v>
      </c>
      <c r="J21" s="5">
        <v>78</v>
      </c>
      <c r="K21" s="46">
        <f t="shared" si="21"/>
        <v>9.7867001254705141E-2</v>
      </c>
      <c r="L21" s="6">
        <f t="shared" si="22"/>
        <v>-0.28440366972477066</v>
      </c>
    </row>
    <row r="22" spans="1:12" x14ac:dyDescent="0.25">
      <c r="A22" s="33" t="s">
        <v>20</v>
      </c>
      <c r="B22" s="5">
        <v>287</v>
      </c>
      <c r="C22" s="6">
        <f t="shared" si="17"/>
        <v>0.38063660477453581</v>
      </c>
      <c r="D22" s="5">
        <v>307</v>
      </c>
      <c r="E22" s="6">
        <f t="shared" si="18"/>
        <v>0.39208173690932313</v>
      </c>
      <c r="F22" s="5">
        <v>360</v>
      </c>
      <c r="G22" s="6">
        <f t="shared" si="19"/>
        <v>0.38918918918918921</v>
      </c>
      <c r="H22" s="5">
        <v>381</v>
      </c>
      <c r="I22" s="6">
        <f t="shared" si="20"/>
        <v>0.39036885245901637</v>
      </c>
      <c r="J22" s="5">
        <v>326</v>
      </c>
      <c r="K22" s="46">
        <f t="shared" si="21"/>
        <v>0.40903387703889588</v>
      </c>
      <c r="L22" s="6">
        <f t="shared" si="22"/>
        <v>0.13588850174216027</v>
      </c>
    </row>
    <row r="23" spans="1:12" x14ac:dyDescent="0.25">
      <c r="A23" s="33" t="s">
        <v>21</v>
      </c>
      <c r="B23" s="5">
        <v>328</v>
      </c>
      <c r="C23" s="6">
        <f t="shared" si="17"/>
        <v>0.43501326259946949</v>
      </c>
      <c r="D23" s="5">
        <v>368</v>
      </c>
      <c r="E23" s="6">
        <f t="shared" si="18"/>
        <v>0.46998722860791825</v>
      </c>
      <c r="F23" s="5">
        <v>444</v>
      </c>
      <c r="G23" s="6">
        <f t="shared" si="19"/>
        <v>0.48</v>
      </c>
      <c r="H23" s="5">
        <v>450</v>
      </c>
      <c r="I23" s="6">
        <f t="shared" si="20"/>
        <v>0.46106557377049179</v>
      </c>
      <c r="J23" s="5">
        <v>367</v>
      </c>
      <c r="K23" s="46">
        <f t="shared" si="21"/>
        <v>0.4604767879548306</v>
      </c>
      <c r="L23" s="6">
        <f t="shared" si="22"/>
        <v>0.11890243902439024</v>
      </c>
    </row>
    <row r="24" spans="1:12" s="30" customFormat="1" x14ac:dyDescent="0.25">
      <c r="A24" s="34" t="s">
        <v>5</v>
      </c>
      <c r="B24" s="8">
        <f t="shared" ref="B24" si="23">SUM(B20:B23)</f>
        <v>754</v>
      </c>
      <c r="C24" s="9">
        <f t="shared" si="17"/>
        <v>1</v>
      </c>
      <c r="D24" s="8">
        <f t="shared" ref="D24" si="24">SUM(D20:D23)</f>
        <v>783</v>
      </c>
      <c r="E24" s="9">
        <f t="shared" si="18"/>
        <v>1</v>
      </c>
      <c r="F24" s="8">
        <f t="shared" ref="F24" si="25">SUM(F20:F23)</f>
        <v>925</v>
      </c>
      <c r="G24" s="9">
        <f t="shared" si="19"/>
        <v>1</v>
      </c>
      <c r="H24" s="8">
        <f t="shared" ref="H24" si="26">SUM(H20:H23)</f>
        <v>976</v>
      </c>
      <c r="I24" s="9">
        <f t="shared" si="20"/>
        <v>1</v>
      </c>
      <c r="J24" s="8">
        <f t="shared" ref="J24" si="27">SUM(J20:J23)</f>
        <v>797</v>
      </c>
      <c r="K24" s="9">
        <f t="shared" si="21"/>
        <v>1</v>
      </c>
      <c r="L24" s="9">
        <f t="shared" si="22"/>
        <v>5.7029177718832889E-2</v>
      </c>
    </row>
    <row r="25" spans="1:12" ht="30" x14ac:dyDescent="0.25">
      <c r="A25" s="35" t="s">
        <v>22</v>
      </c>
      <c r="B25" s="62" t="s">
        <v>101</v>
      </c>
      <c r="C25" s="63"/>
      <c r="D25" s="62" t="s">
        <v>102</v>
      </c>
      <c r="E25" s="63"/>
      <c r="F25" s="62" t="s">
        <v>103</v>
      </c>
      <c r="G25" s="63"/>
      <c r="H25" s="62" t="s">
        <v>104</v>
      </c>
      <c r="I25" s="63"/>
      <c r="J25" s="62" t="s">
        <v>105</v>
      </c>
      <c r="K25" s="63"/>
      <c r="L25" s="4" t="s">
        <v>1</v>
      </c>
    </row>
    <row r="26" spans="1:12" x14ac:dyDescent="0.25">
      <c r="A26" s="33" t="s">
        <v>23</v>
      </c>
      <c r="B26" s="5">
        <v>239</v>
      </c>
      <c r="C26" s="6">
        <f t="shared" ref="C26:C31" si="28">B26/754</f>
        <v>0.31697612732095493</v>
      </c>
      <c r="D26" s="5">
        <v>257</v>
      </c>
      <c r="E26" s="6">
        <f t="shared" ref="E26:E31" si="29">D26/783</f>
        <v>0.32822477650063858</v>
      </c>
      <c r="F26" s="5">
        <v>339</v>
      </c>
      <c r="G26" s="6">
        <f t="shared" ref="G26:G31" si="30">F26/925</f>
        <v>0.36648648648648646</v>
      </c>
      <c r="H26" s="5">
        <v>358</v>
      </c>
      <c r="I26" s="6">
        <f t="shared" ref="I26:I31" si="31">H26/976</f>
        <v>0.36680327868852458</v>
      </c>
      <c r="J26" s="5">
        <v>305</v>
      </c>
      <c r="K26" s="46">
        <f t="shared" ref="K26:K31" si="32">J26/797</f>
        <v>0.38268506900878296</v>
      </c>
      <c r="L26" s="6">
        <f t="shared" ref="L26:L31" si="33">(J26-B26)/B26</f>
        <v>0.27615062761506276</v>
      </c>
    </row>
    <row r="27" spans="1:12" x14ac:dyDescent="0.25">
      <c r="A27" s="33" t="s">
        <v>24</v>
      </c>
      <c r="B27" s="5">
        <v>61</v>
      </c>
      <c r="C27" s="6">
        <f t="shared" si="28"/>
        <v>8.0901856763925736E-2</v>
      </c>
      <c r="D27" s="5">
        <v>59</v>
      </c>
      <c r="E27" s="6">
        <f t="shared" si="29"/>
        <v>7.5351213282247767E-2</v>
      </c>
      <c r="F27" s="5">
        <v>68</v>
      </c>
      <c r="G27" s="6">
        <f t="shared" si="30"/>
        <v>7.3513513513513512E-2</v>
      </c>
      <c r="H27" s="5">
        <v>93</v>
      </c>
      <c r="I27" s="6">
        <f t="shared" si="31"/>
        <v>9.5286885245901634E-2</v>
      </c>
      <c r="J27" s="5">
        <v>68</v>
      </c>
      <c r="K27" s="46">
        <f t="shared" si="32"/>
        <v>8.5319949811794235E-2</v>
      </c>
      <c r="L27" s="6">
        <f t="shared" si="33"/>
        <v>0.11475409836065574</v>
      </c>
    </row>
    <row r="28" spans="1:12" x14ac:dyDescent="0.25">
      <c r="A28" s="33" t="s">
        <v>25</v>
      </c>
      <c r="B28" s="5">
        <v>299</v>
      </c>
      <c r="C28" s="6">
        <f t="shared" si="28"/>
        <v>0.39655172413793105</v>
      </c>
      <c r="D28" s="5">
        <v>382</v>
      </c>
      <c r="E28" s="6">
        <f t="shared" si="29"/>
        <v>0.48786717752234993</v>
      </c>
      <c r="F28" s="5">
        <v>451</v>
      </c>
      <c r="G28" s="6">
        <f t="shared" si="30"/>
        <v>0.48756756756756758</v>
      </c>
      <c r="H28" s="5">
        <v>473</v>
      </c>
      <c r="I28" s="6">
        <f t="shared" si="31"/>
        <v>0.48463114754098363</v>
      </c>
      <c r="J28" s="5">
        <v>378</v>
      </c>
      <c r="K28" s="46">
        <f t="shared" si="32"/>
        <v>0.47427854454203261</v>
      </c>
      <c r="L28" s="6">
        <f t="shared" si="33"/>
        <v>0.26421404682274247</v>
      </c>
    </row>
    <row r="29" spans="1:12" x14ac:dyDescent="0.25">
      <c r="A29" s="33" t="s">
        <v>26</v>
      </c>
      <c r="B29" s="5">
        <v>44</v>
      </c>
      <c r="C29" s="6">
        <f t="shared" si="28"/>
        <v>5.8355437665782495E-2</v>
      </c>
      <c r="D29" s="5">
        <v>34</v>
      </c>
      <c r="E29" s="6">
        <f t="shared" si="29"/>
        <v>4.3422733077905493E-2</v>
      </c>
      <c r="F29" s="5">
        <v>34</v>
      </c>
      <c r="G29" s="6">
        <f t="shared" si="30"/>
        <v>3.6756756756756756E-2</v>
      </c>
      <c r="H29" s="5">
        <v>32</v>
      </c>
      <c r="I29" s="6">
        <f t="shared" si="31"/>
        <v>3.2786885245901641E-2</v>
      </c>
      <c r="J29" s="5">
        <v>25</v>
      </c>
      <c r="K29" s="46">
        <f t="shared" si="32"/>
        <v>3.1367628607277293E-2</v>
      </c>
      <c r="L29" s="6">
        <f t="shared" si="33"/>
        <v>-0.43181818181818182</v>
      </c>
    </row>
    <row r="30" spans="1:12" x14ac:dyDescent="0.25">
      <c r="A30" s="33" t="s">
        <v>27</v>
      </c>
      <c r="B30" s="5">
        <v>111</v>
      </c>
      <c r="C30" s="6">
        <f t="shared" si="28"/>
        <v>0.14721485411140584</v>
      </c>
      <c r="D30" s="5">
        <v>51</v>
      </c>
      <c r="E30" s="6">
        <f t="shared" si="29"/>
        <v>6.5134099616858232E-2</v>
      </c>
      <c r="F30" s="5">
        <v>33</v>
      </c>
      <c r="G30" s="6">
        <f t="shared" si="30"/>
        <v>3.5675675675675679E-2</v>
      </c>
      <c r="H30" s="5">
        <v>20</v>
      </c>
      <c r="I30" s="6">
        <f t="shared" si="31"/>
        <v>2.0491803278688523E-2</v>
      </c>
      <c r="J30" s="5">
        <v>21</v>
      </c>
      <c r="K30" s="46">
        <f t="shared" si="32"/>
        <v>2.6348808030112924E-2</v>
      </c>
      <c r="L30" s="6">
        <f t="shared" si="33"/>
        <v>-0.81081081081081086</v>
      </c>
    </row>
    <row r="31" spans="1:12" s="30" customFormat="1" x14ac:dyDescent="0.25">
      <c r="A31" s="34" t="s">
        <v>5</v>
      </c>
      <c r="B31" s="8">
        <f t="shared" ref="B31" si="34">SUM(B26:B30)</f>
        <v>754</v>
      </c>
      <c r="C31" s="9">
        <f t="shared" si="28"/>
        <v>1</v>
      </c>
      <c r="D31" s="8">
        <f t="shared" ref="D31" si="35">SUM(D26:D30)</f>
        <v>783</v>
      </c>
      <c r="E31" s="9">
        <f t="shared" si="29"/>
        <v>1</v>
      </c>
      <c r="F31" s="8">
        <f t="shared" ref="F31" si="36">SUM(F26:F30)</f>
        <v>925</v>
      </c>
      <c r="G31" s="9">
        <f t="shared" si="30"/>
        <v>1</v>
      </c>
      <c r="H31" s="8">
        <f t="shared" ref="H31" si="37">SUM(H26:H30)</f>
        <v>976</v>
      </c>
      <c r="I31" s="9">
        <f t="shared" si="31"/>
        <v>1</v>
      </c>
      <c r="J31" s="8">
        <f t="shared" ref="J31" si="38">SUM(J26:J30)</f>
        <v>797</v>
      </c>
      <c r="K31" s="9">
        <f t="shared" si="32"/>
        <v>1</v>
      </c>
      <c r="L31" s="9">
        <f t="shared" si="33"/>
        <v>5.7029177718832889E-2</v>
      </c>
    </row>
    <row r="32" spans="1:12" ht="30" x14ac:dyDescent="0.25">
      <c r="A32" s="32" t="s">
        <v>28</v>
      </c>
      <c r="B32" s="62" t="s">
        <v>101</v>
      </c>
      <c r="C32" s="63"/>
      <c r="D32" s="62" t="s">
        <v>102</v>
      </c>
      <c r="E32" s="63"/>
      <c r="F32" s="62" t="s">
        <v>103</v>
      </c>
      <c r="G32" s="63"/>
      <c r="H32" s="62" t="s">
        <v>104</v>
      </c>
      <c r="I32" s="63"/>
      <c r="J32" s="62" t="s">
        <v>105</v>
      </c>
      <c r="K32" s="63"/>
      <c r="L32" s="4" t="s">
        <v>1</v>
      </c>
    </row>
    <row r="33" spans="1:12" ht="30" x14ac:dyDescent="0.25">
      <c r="A33" s="36" t="s">
        <v>91</v>
      </c>
      <c r="B33" s="5">
        <v>658</v>
      </c>
      <c r="C33" s="6">
        <f t="shared" ref="C33:C35" si="39">B33/754</f>
        <v>0.87267904509283822</v>
      </c>
      <c r="D33" s="5">
        <v>709</v>
      </c>
      <c r="E33" s="6">
        <f t="shared" ref="E33:E35" si="40">D33/783</f>
        <v>0.90549169859514689</v>
      </c>
      <c r="F33" s="5">
        <v>819</v>
      </c>
      <c r="G33" s="6">
        <f t="shared" ref="G33:G35" si="41">F33/925</f>
        <v>0.88540540540540535</v>
      </c>
      <c r="H33" s="5">
        <v>842</v>
      </c>
      <c r="I33" s="6">
        <f t="shared" ref="I33:I35" si="42">H33/976</f>
        <v>0.86270491803278693</v>
      </c>
      <c r="J33" s="5">
        <v>720</v>
      </c>
      <c r="K33" s="46">
        <f t="shared" ref="K33:K35" si="43">J33/797</f>
        <v>0.903387703889586</v>
      </c>
      <c r="L33" s="6">
        <f t="shared" ref="L33:L35" si="44">(J33-B33)/B33</f>
        <v>9.4224924012158054E-2</v>
      </c>
    </row>
    <row r="34" spans="1:12" x14ac:dyDescent="0.25">
      <c r="A34" s="33" t="s">
        <v>29</v>
      </c>
      <c r="B34" s="5">
        <v>96</v>
      </c>
      <c r="C34" s="6">
        <f t="shared" si="39"/>
        <v>0.1273209549071618</v>
      </c>
      <c r="D34" s="5">
        <v>74</v>
      </c>
      <c r="E34" s="6">
        <f t="shared" si="40"/>
        <v>9.4508301404853126E-2</v>
      </c>
      <c r="F34" s="5">
        <v>106</v>
      </c>
      <c r="G34" s="6">
        <f t="shared" si="41"/>
        <v>0.11459459459459459</v>
      </c>
      <c r="H34" s="5">
        <v>134</v>
      </c>
      <c r="I34" s="6">
        <f t="shared" si="42"/>
        <v>0.13729508196721313</v>
      </c>
      <c r="J34" s="5">
        <v>77</v>
      </c>
      <c r="K34" s="46">
        <f t="shared" si="43"/>
        <v>9.6612296110414053E-2</v>
      </c>
      <c r="L34" s="6">
        <f t="shared" si="44"/>
        <v>-0.19791666666666666</v>
      </c>
    </row>
    <row r="35" spans="1:12" s="30" customFormat="1" x14ac:dyDescent="0.25">
      <c r="A35" s="34" t="s">
        <v>5</v>
      </c>
      <c r="B35" s="8">
        <f t="shared" ref="B35" si="45">SUM(B33:B34)</f>
        <v>754</v>
      </c>
      <c r="C35" s="9">
        <f t="shared" si="39"/>
        <v>1</v>
      </c>
      <c r="D35" s="8">
        <f t="shared" ref="D35" si="46">SUM(D33:D34)</f>
        <v>783</v>
      </c>
      <c r="E35" s="9">
        <f t="shared" si="40"/>
        <v>1</v>
      </c>
      <c r="F35" s="8">
        <f t="shared" ref="F35" si="47">SUM(F33:F34)</f>
        <v>925</v>
      </c>
      <c r="G35" s="9">
        <f t="shared" si="41"/>
        <v>1</v>
      </c>
      <c r="H35" s="8">
        <f t="shared" ref="H35" si="48">SUM(H33:H34)</f>
        <v>976</v>
      </c>
      <c r="I35" s="9">
        <f t="shared" si="42"/>
        <v>1</v>
      </c>
      <c r="J35" s="8">
        <f t="shared" ref="J35" si="49">SUM(J33:J34)</f>
        <v>797</v>
      </c>
      <c r="K35" s="9">
        <f t="shared" si="43"/>
        <v>1</v>
      </c>
      <c r="L35" s="9">
        <f t="shared" si="44"/>
        <v>5.7029177718832889E-2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zoomScaleNormal="100" workbookViewId="0">
      <selection activeCell="M6" sqref="M6"/>
    </sheetView>
  </sheetViews>
  <sheetFormatPr defaultRowHeight="15" x14ac:dyDescent="0.25"/>
  <cols>
    <col min="1" max="1" width="38.140625" style="37" customWidth="1"/>
    <col min="2" max="2" width="18.5703125" style="10" customWidth="1"/>
    <col min="3" max="8" width="13.140625" style="10" customWidth="1"/>
  </cols>
  <sheetData>
    <row r="1" spans="1:8" x14ac:dyDescent="0.25">
      <c r="A1" s="59" t="s">
        <v>35</v>
      </c>
      <c r="B1" s="59"/>
      <c r="C1" s="59"/>
      <c r="D1" s="59"/>
      <c r="E1" s="59"/>
      <c r="F1" s="59"/>
      <c r="G1" s="59"/>
      <c r="H1" s="59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ht="30" x14ac:dyDescent="0.25">
      <c r="A3" s="38" t="s">
        <v>31</v>
      </c>
      <c r="B3" s="2" t="s">
        <v>32</v>
      </c>
      <c r="C3" s="11" t="s">
        <v>86</v>
      </c>
      <c r="D3" s="11" t="s">
        <v>87</v>
      </c>
      <c r="E3" s="12" t="s">
        <v>88</v>
      </c>
      <c r="F3" s="11" t="s">
        <v>89</v>
      </c>
      <c r="G3" s="12" t="s">
        <v>33</v>
      </c>
      <c r="H3" s="13" t="s">
        <v>90</v>
      </c>
    </row>
    <row r="4" spans="1:8" x14ac:dyDescent="0.25">
      <c r="A4" s="66" t="s">
        <v>36</v>
      </c>
      <c r="B4" s="3" t="s">
        <v>101</v>
      </c>
      <c r="C4" s="5">
        <v>1108</v>
      </c>
      <c r="D4" s="5">
        <v>1001</v>
      </c>
      <c r="E4" s="14">
        <v>0.9034296028880866</v>
      </c>
      <c r="F4" s="5">
        <v>902</v>
      </c>
      <c r="G4" s="14">
        <v>0.8140794223826715</v>
      </c>
      <c r="H4" s="15" t="s">
        <v>9</v>
      </c>
    </row>
    <row r="5" spans="1:8" x14ac:dyDescent="0.25">
      <c r="A5" s="67"/>
      <c r="B5" s="3" t="s">
        <v>102</v>
      </c>
      <c r="C5" s="5">
        <v>1169</v>
      </c>
      <c r="D5" s="5">
        <v>1049</v>
      </c>
      <c r="E5" s="14">
        <v>0.89734816082121471</v>
      </c>
      <c r="F5" s="5">
        <v>996</v>
      </c>
      <c r="G5" s="14">
        <v>0.85201026518391787</v>
      </c>
      <c r="H5" s="17" t="s">
        <v>9</v>
      </c>
    </row>
    <row r="6" spans="1:8" x14ac:dyDescent="0.25">
      <c r="A6" s="67"/>
      <c r="B6" s="3" t="s">
        <v>103</v>
      </c>
      <c r="C6" s="5">
        <v>1345</v>
      </c>
      <c r="D6" s="5">
        <v>1251</v>
      </c>
      <c r="E6" s="14">
        <v>0.93011152416356879</v>
      </c>
      <c r="F6" s="5">
        <v>1184</v>
      </c>
      <c r="G6" s="14">
        <v>0.88029739776951677</v>
      </c>
      <c r="H6" s="17" t="s">
        <v>9</v>
      </c>
    </row>
    <row r="7" spans="1:8" x14ac:dyDescent="0.25">
      <c r="A7" s="67"/>
      <c r="B7" s="3" t="s">
        <v>104</v>
      </c>
      <c r="C7" s="5">
        <v>1458</v>
      </c>
      <c r="D7" s="5">
        <v>1334</v>
      </c>
      <c r="E7" s="14">
        <v>0.91495198902606312</v>
      </c>
      <c r="F7" s="5">
        <v>1253</v>
      </c>
      <c r="G7" s="14">
        <v>0.85939643347050754</v>
      </c>
      <c r="H7" s="17" t="s">
        <v>9</v>
      </c>
    </row>
    <row r="8" spans="1:8" x14ac:dyDescent="0.25">
      <c r="A8" s="68"/>
      <c r="B8" s="3" t="s">
        <v>105</v>
      </c>
      <c r="C8" s="5">
        <v>1406</v>
      </c>
      <c r="D8" s="5">
        <v>1255</v>
      </c>
      <c r="E8" s="14">
        <v>0.89260312944523468</v>
      </c>
      <c r="F8" s="5">
        <v>1155</v>
      </c>
      <c r="G8" s="14">
        <v>0.82147937411095306</v>
      </c>
      <c r="H8" s="17" t="s">
        <v>9</v>
      </c>
    </row>
    <row r="9" spans="1:8" x14ac:dyDescent="0.25">
      <c r="E9" s="18"/>
      <c r="G9" s="18"/>
      <c r="H9" s="19"/>
    </row>
    <row r="10" spans="1:8" ht="30" x14ac:dyDescent="0.25">
      <c r="A10" s="48" t="s">
        <v>34</v>
      </c>
      <c r="B10" s="2" t="s">
        <v>105</v>
      </c>
      <c r="C10" s="11" t="s">
        <v>86</v>
      </c>
      <c r="D10" s="11" t="s">
        <v>87</v>
      </c>
      <c r="E10" s="12" t="s">
        <v>88</v>
      </c>
      <c r="F10" s="11" t="s">
        <v>89</v>
      </c>
      <c r="G10" s="12" t="s">
        <v>33</v>
      </c>
      <c r="H10" s="13" t="s">
        <v>90</v>
      </c>
    </row>
    <row r="11" spans="1:8" x14ac:dyDescent="0.25">
      <c r="A11" s="69" t="s">
        <v>37</v>
      </c>
      <c r="B11" s="3" t="s">
        <v>101</v>
      </c>
      <c r="C11" s="5" t="s">
        <v>9</v>
      </c>
      <c r="D11" s="5" t="s">
        <v>9</v>
      </c>
      <c r="E11" s="16" t="s">
        <v>9</v>
      </c>
      <c r="F11" s="5" t="s">
        <v>9</v>
      </c>
      <c r="G11" s="16" t="s">
        <v>9</v>
      </c>
      <c r="H11" s="17" t="s">
        <v>9</v>
      </c>
    </row>
    <row r="12" spans="1:8" x14ac:dyDescent="0.25">
      <c r="A12" s="69"/>
      <c r="B12" s="3" t="s">
        <v>102</v>
      </c>
      <c r="C12" s="5" t="s">
        <v>9</v>
      </c>
      <c r="D12" s="5" t="s">
        <v>9</v>
      </c>
      <c r="E12" s="16" t="s">
        <v>9</v>
      </c>
      <c r="F12" s="5" t="s">
        <v>9</v>
      </c>
      <c r="G12" s="16" t="s">
        <v>9</v>
      </c>
      <c r="H12" s="17" t="s">
        <v>9</v>
      </c>
    </row>
    <row r="13" spans="1:8" x14ac:dyDescent="0.25">
      <c r="A13" s="69"/>
      <c r="B13" s="3" t="s">
        <v>103</v>
      </c>
      <c r="C13" s="5">
        <v>117</v>
      </c>
      <c r="D13" s="5">
        <v>112</v>
      </c>
      <c r="E13" s="16">
        <v>0.95726495726495731</v>
      </c>
      <c r="F13" s="5">
        <v>105</v>
      </c>
      <c r="G13" s="16">
        <v>0.89743589743589747</v>
      </c>
      <c r="H13" s="17" t="s">
        <v>9</v>
      </c>
    </row>
    <row r="14" spans="1:8" x14ac:dyDescent="0.25">
      <c r="A14" s="69"/>
      <c r="B14" s="3" t="s">
        <v>104</v>
      </c>
      <c r="C14" s="5">
        <v>104</v>
      </c>
      <c r="D14" s="5">
        <v>93</v>
      </c>
      <c r="E14" s="16">
        <v>0.89423076923076927</v>
      </c>
      <c r="F14" s="5">
        <v>88</v>
      </c>
      <c r="G14" s="16">
        <v>0.84615384615384615</v>
      </c>
      <c r="H14" s="17" t="s">
        <v>9</v>
      </c>
    </row>
    <row r="15" spans="1:8" x14ac:dyDescent="0.25">
      <c r="A15" s="69"/>
      <c r="B15" s="3" t="s">
        <v>105</v>
      </c>
      <c r="C15" s="5">
        <v>95</v>
      </c>
      <c r="D15" s="5">
        <v>88</v>
      </c>
      <c r="E15" s="16">
        <v>0.9263157894736842</v>
      </c>
      <c r="F15" s="5">
        <v>83</v>
      </c>
      <c r="G15" s="16">
        <v>0.87368421052631584</v>
      </c>
      <c r="H15" s="17" t="s">
        <v>9</v>
      </c>
    </row>
    <row r="16" spans="1:8" ht="30" x14ac:dyDescent="0.25">
      <c r="A16" s="39"/>
      <c r="B16" s="2" t="s">
        <v>32</v>
      </c>
      <c r="C16" s="11" t="s">
        <v>86</v>
      </c>
      <c r="D16" s="11" t="s">
        <v>87</v>
      </c>
      <c r="E16" s="12" t="s">
        <v>88</v>
      </c>
      <c r="F16" s="11" t="s">
        <v>89</v>
      </c>
      <c r="G16" s="12" t="s">
        <v>33</v>
      </c>
      <c r="H16" s="13" t="s">
        <v>90</v>
      </c>
    </row>
    <row r="17" spans="1:8" x14ac:dyDescent="0.25">
      <c r="A17" s="64" t="s">
        <v>38</v>
      </c>
      <c r="B17" s="3" t="s">
        <v>101</v>
      </c>
      <c r="C17" s="5" t="s">
        <v>9</v>
      </c>
      <c r="D17" s="5" t="s">
        <v>9</v>
      </c>
      <c r="E17" s="16" t="s">
        <v>9</v>
      </c>
      <c r="F17" s="5" t="s">
        <v>9</v>
      </c>
      <c r="G17" s="16" t="s">
        <v>9</v>
      </c>
      <c r="H17" s="17" t="s">
        <v>9</v>
      </c>
    </row>
    <row r="18" spans="1:8" x14ac:dyDescent="0.25">
      <c r="A18" s="64"/>
      <c r="B18" s="3" t="s">
        <v>102</v>
      </c>
      <c r="C18" s="5" t="s">
        <v>9</v>
      </c>
      <c r="D18" s="5" t="s">
        <v>9</v>
      </c>
      <c r="E18" s="16" t="s">
        <v>9</v>
      </c>
      <c r="F18" s="5" t="s">
        <v>9</v>
      </c>
      <c r="G18" s="16" t="s">
        <v>9</v>
      </c>
      <c r="H18" s="17" t="s">
        <v>9</v>
      </c>
    </row>
    <row r="19" spans="1:8" x14ac:dyDescent="0.25">
      <c r="A19" s="64"/>
      <c r="B19" s="3" t="s">
        <v>103</v>
      </c>
      <c r="C19" s="3">
        <v>115</v>
      </c>
      <c r="D19" s="3">
        <v>108</v>
      </c>
      <c r="E19" s="16">
        <v>0.93913043478260871</v>
      </c>
      <c r="F19" s="3">
        <v>105</v>
      </c>
      <c r="G19" s="16">
        <v>0.91304347826086951</v>
      </c>
      <c r="H19" s="17" t="s">
        <v>9</v>
      </c>
    </row>
    <row r="20" spans="1:8" x14ac:dyDescent="0.25">
      <c r="A20" s="64"/>
      <c r="B20" s="3" t="s">
        <v>104</v>
      </c>
      <c r="C20" s="5">
        <v>102</v>
      </c>
      <c r="D20" s="5">
        <v>93</v>
      </c>
      <c r="E20" s="16">
        <v>0.91176470588235292</v>
      </c>
      <c r="F20" s="5">
        <v>88</v>
      </c>
      <c r="G20" s="16">
        <v>0.86274509803921573</v>
      </c>
      <c r="H20" s="17" t="s">
        <v>9</v>
      </c>
    </row>
    <row r="21" spans="1:8" x14ac:dyDescent="0.25">
      <c r="A21" s="64"/>
      <c r="B21" s="3" t="s">
        <v>105</v>
      </c>
      <c r="C21" s="5">
        <v>90</v>
      </c>
      <c r="D21" s="5">
        <v>84</v>
      </c>
      <c r="E21" s="16">
        <v>0.93333333333333335</v>
      </c>
      <c r="F21" s="5">
        <v>79</v>
      </c>
      <c r="G21" s="16">
        <v>0.87777777777777777</v>
      </c>
      <c r="H21" s="17" t="s">
        <v>9</v>
      </c>
    </row>
    <row r="22" spans="1:8" ht="30" x14ac:dyDescent="0.25">
      <c r="A22" s="39"/>
      <c r="B22" s="2" t="s">
        <v>32</v>
      </c>
      <c r="C22" s="11" t="s">
        <v>86</v>
      </c>
      <c r="D22" s="11" t="s">
        <v>87</v>
      </c>
      <c r="E22" s="12" t="s">
        <v>88</v>
      </c>
      <c r="F22" s="11" t="s">
        <v>89</v>
      </c>
      <c r="G22" s="12" t="s">
        <v>33</v>
      </c>
      <c r="H22" s="13" t="s">
        <v>90</v>
      </c>
    </row>
    <row r="23" spans="1:8" x14ac:dyDescent="0.25">
      <c r="A23" s="64" t="s">
        <v>39</v>
      </c>
      <c r="B23" s="3" t="s">
        <v>101</v>
      </c>
      <c r="C23" s="5">
        <v>120</v>
      </c>
      <c r="D23" s="5">
        <v>104</v>
      </c>
      <c r="E23" s="16">
        <v>0.8666666666666667</v>
      </c>
      <c r="F23" s="5">
        <v>93</v>
      </c>
      <c r="G23" s="16">
        <v>0.77500000000000002</v>
      </c>
      <c r="H23" s="17" t="s">
        <v>9</v>
      </c>
    </row>
    <row r="24" spans="1:8" x14ac:dyDescent="0.25">
      <c r="A24" s="64"/>
      <c r="B24" s="3" t="s">
        <v>102</v>
      </c>
      <c r="C24" s="5">
        <v>141</v>
      </c>
      <c r="D24" s="5">
        <v>133</v>
      </c>
      <c r="E24" s="16">
        <v>0.94326241134751776</v>
      </c>
      <c r="F24" s="5">
        <v>128</v>
      </c>
      <c r="G24" s="16">
        <v>0.90780141843971629</v>
      </c>
      <c r="H24" s="17" t="s">
        <v>9</v>
      </c>
    </row>
    <row r="25" spans="1:8" x14ac:dyDescent="0.25">
      <c r="A25" s="64"/>
      <c r="B25" s="3" t="s">
        <v>103</v>
      </c>
      <c r="C25" s="5">
        <v>89</v>
      </c>
      <c r="D25" s="5">
        <v>87</v>
      </c>
      <c r="E25" s="16">
        <v>0.97752808988764039</v>
      </c>
      <c r="F25" s="5">
        <v>82</v>
      </c>
      <c r="G25" s="16">
        <v>0.9213483146067416</v>
      </c>
      <c r="H25" s="17" t="s">
        <v>9</v>
      </c>
    </row>
    <row r="26" spans="1:8" x14ac:dyDescent="0.25">
      <c r="A26" s="64"/>
      <c r="B26" s="3" t="s">
        <v>104</v>
      </c>
      <c r="C26" s="5">
        <v>115</v>
      </c>
      <c r="D26" s="5">
        <v>102</v>
      </c>
      <c r="E26" s="16">
        <v>0.88695652173913042</v>
      </c>
      <c r="F26" s="5">
        <v>95</v>
      </c>
      <c r="G26" s="16">
        <v>0.82608695652173914</v>
      </c>
      <c r="H26" s="17" t="s">
        <v>9</v>
      </c>
    </row>
    <row r="27" spans="1:8" x14ac:dyDescent="0.25">
      <c r="A27" s="64"/>
      <c r="B27" s="3" t="s">
        <v>105</v>
      </c>
      <c r="C27" s="5">
        <v>105</v>
      </c>
      <c r="D27" s="5">
        <v>102</v>
      </c>
      <c r="E27" s="16">
        <v>0.97142857142857142</v>
      </c>
      <c r="F27" s="5">
        <v>92</v>
      </c>
      <c r="G27" s="16">
        <v>0.87619047619047619</v>
      </c>
      <c r="H27" s="17" t="s">
        <v>9</v>
      </c>
    </row>
    <row r="28" spans="1:8" ht="30" x14ac:dyDescent="0.25">
      <c r="A28" s="39"/>
      <c r="B28" s="2" t="s">
        <v>32</v>
      </c>
      <c r="C28" s="11" t="s">
        <v>86</v>
      </c>
      <c r="D28" s="11" t="s">
        <v>87</v>
      </c>
      <c r="E28" s="12" t="s">
        <v>88</v>
      </c>
      <c r="F28" s="11" t="s">
        <v>89</v>
      </c>
      <c r="G28" s="12" t="s">
        <v>33</v>
      </c>
      <c r="H28" s="13" t="s">
        <v>90</v>
      </c>
    </row>
    <row r="29" spans="1:8" x14ac:dyDescent="0.25">
      <c r="A29" s="64" t="s">
        <v>40</v>
      </c>
      <c r="B29" s="3" t="s">
        <v>101</v>
      </c>
      <c r="C29" s="5">
        <v>106</v>
      </c>
      <c r="D29" s="5">
        <v>94</v>
      </c>
      <c r="E29" s="16">
        <v>0.8867924528301887</v>
      </c>
      <c r="F29" s="5">
        <v>83</v>
      </c>
      <c r="G29" s="16">
        <v>0.78301886792452835</v>
      </c>
      <c r="H29" s="17" t="s">
        <v>9</v>
      </c>
    </row>
    <row r="30" spans="1:8" x14ac:dyDescent="0.25">
      <c r="A30" s="64"/>
      <c r="B30" s="3" t="s">
        <v>102</v>
      </c>
      <c r="C30" s="5">
        <v>124</v>
      </c>
      <c r="D30" s="5">
        <v>118</v>
      </c>
      <c r="E30" s="16">
        <v>0.95161290322580649</v>
      </c>
      <c r="F30" s="5">
        <v>113</v>
      </c>
      <c r="G30" s="16">
        <v>0.91129032258064513</v>
      </c>
      <c r="H30" s="17" t="s">
        <v>9</v>
      </c>
    </row>
    <row r="31" spans="1:8" x14ac:dyDescent="0.25">
      <c r="A31" s="64"/>
      <c r="B31" s="3" t="s">
        <v>103</v>
      </c>
      <c r="C31" s="5">
        <v>91</v>
      </c>
      <c r="D31" s="5">
        <v>87</v>
      </c>
      <c r="E31" s="16">
        <v>0.95604395604395609</v>
      </c>
      <c r="F31" s="5">
        <v>87</v>
      </c>
      <c r="G31" s="16">
        <v>0.95604395604395609</v>
      </c>
      <c r="H31" s="17" t="s">
        <v>9</v>
      </c>
    </row>
    <row r="32" spans="1:8" x14ac:dyDescent="0.25">
      <c r="A32" s="64"/>
      <c r="B32" s="3" t="s">
        <v>104</v>
      </c>
      <c r="C32" s="5">
        <v>115</v>
      </c>
      <c r="D32" s="5">
        <v>105</v>
      </c>
      <c r="E32" s="16">
        <v>0.91304347826086951</v>
      </c>
      <c r="F32" s="5">
        <v>100</v>
      </c>
      <c r="G32" s="16">
        <v>0.86956521739130432</v>
      </c>
      <c r="H32" s="17" t="s">
        <v>9</v>
      </c>
    </row>
    <row r="33" spans="1:8" x14ac:dyDescent="0.25">
      <c r="A33" s="64"/>
      <c r="B33" s="3" t="s">
        <v>105</v>
      </c>
      <c r="C33" s="5">
        <v>110</v>
      </c>
      <c r="D33" s="5">
        <v>105</v>
      </c>
      <c r="E33" s="16">
        <v>0.95454545454545459</v>
      </c>
      <c r="F33" s="5">
        <v>100</v>
      </c>
      <c r="G33" s="16">
        <v>0.90909090909090906</v>
      </c>
      <c r="H33" s="17" t="s">
        <v>9</v>
      </c>
    </row>
    <row r="34" spans="1:8" ht="30" x14ac:dyDescent="0.25">
      <c r="A34" s="39"/>
      <c r="B34" s="2" t="s">
        <v>32</v>
      </c>
      <c r="C34" s="11" t="s">
        <v>86</v>
      </c>
      <c r="D34" s="11" t="s">
        <v>87</v>
      </c>
      <c r="E34" s="12" t="s">
        <v>88</v>
      </c>
      <c r="F34" s="11" t="s">
        <v>89</v>
      </c>
      <c r="G34" s="12" t="s">
        <v>33</v>
      </c>
      <c r="H34" s="13" t="s">
        <v>90</v>
      </c>
    </row>
    <row r="35" spans="1:8" x14ac:dyDescent="0.25">
      <c r="A35" s="69" t="s">
        <v>41</v>
      </c>
      <c r="B35" s="3" t="s">
        <v>101</v>
      </c>
      <c r="C35" s="5">
        <v>68</v>
      </c>
      <c r="D35" s="5">
        <v>57</v>
      </c>
      <c r="E35" s="16">
        <v>0.83823529411764708</v>
      </c>
      <c r="F35" s="5">
        <v>54</v>
      </c>
      <c r="G35" s="16">
        <v>0.79411764705882348</v>
      </c>
      <c r="H35" s="17" t="s">
        <v>9</v>
      </c>
    </row>
    <row r="36" spans="1:8" x14ac:dyDescent="0.25">
      <c r="A36" s="69"/>
      <c r="B36" s="3" t="s">
        <v>102</v>
      </c>
      <c r="C36" s="5" t="s">
        <v>9</v>
      </c>
      <c r="D36" s="5" t="s">
        <v>9</v>
      </c>
      <c r="E36" s="16" t="s">
        <v>9</v>
      </c>
      <c r="F36" s="5" t="s">
        <v>9</v>
      </c>
      <c r="G36" s="16" t="s">
        <v>9</v>
      </c>
      <c r="H36" s="17" t="s">
        <v>9</v>
      </c>
    </row>
    <row r="37" spans="1:8" x14ac:dyDescent="0.25">
      <c r="A37" s="69"/>
      <c r="B37" s="3" t="s">
        <v>103</v>
      </c>
      <c r="C37" s="5" t="s">
        <v>9</v>
      </c>
      <c r="D37" s="5" t="s">
        <v>9</v>
      </c>
      <c r="E37" s="16" t="s">
        <v>9</v>
      </c>
      <c r="F37" s="5" t="s">
        <v>9</v>
      </c>
      <c r="G37" s="16" t="s">
        <v>9</v>
      </c>
      <c r="H37" s="17" t="s">
        <v>9</v>
      </c>
    </row>
    <row r="38" spans="1:8" x14ac:dyDescent="0.25">
      <c r="A38" s="69"/>
      <c r="B38" s="3" t="s">
        <v>104</v>
      </c>
      <c r="C38" s="5">
        <v>17</v>
      </c>
      <c r="D38" s="5">
        <v>17</v>
      </c>
      <c r="E38" s="16">
        <v>1</v>
      </c>
      <c r="F38" s="5">
        <v>16</v>
      </c>
      <c r="G38" s="16">
        <v>0.94117647058823528</v>
      </c>
      <c r="H38" s="17" t="s">
        <v>9</v>
      </c>
    </row>
    <row r="39" spans="1:8" x14ac:dyDescent="0.25">
      <c r="A39" s="69"/>
      <c r="B39" s="3" t="s">
        <v>105</v>
      </c>
      <c r="C39" s="5" t="s">
        <v>9</v>
      </c>
      <c r="D39" s="5" t="s">
        <v>9</v>
      </c>
      <c r="E39" s="16" t="s">
        <v>9</v>
      </c>
      <c r="F39" s="5" t="s">
        <v>9</v>
      </c>
      <c r="G39" s="16" t="s">
        <v>9</v>
      </c>
      <c r="H39" s="17" t="s">
        <v>9</v>
      </c>
    </row>
    <row r="40" spans="1:8" ht="30" x14ac:dyDescent="0.25">
      <c r="A40" s="39"/>
      <c r="B40" s="2" t="s">
        <v>32</v>
      </c>
      <c r="C40" s="11" t="s">
        <v>86</v>
      </c>
      <c r="D40" s="11" t="s">
        <v>87</v>
      </c>
      <c r="E40" s="12" t="s">
        <v>88</v>
      </c>
      <c r="F40" s="11" t="s">
        <v>89</v>
      </c>
      <c r="G40" s="12" t="s">
        <v>33</v>
      </c>
      <c r="H40" s="13" t="s">
        <v>90</v>
      </c>
    </row>
    <row r="41" spans="1:8" x14ac:dyDescent="0.25">
      <c r="A41" s="69" t="s">
        <v>42</v>
      </c>
      <c r="B41" s="3" t="s">
        <v>101</v>
      </c>
      <c r="C41" s="5">
        <v>116</v>
      </c>
      <c r="D41" s="5">
        <v>105</v>
      </c>
      <c r="E41" s="16">
        <v>0.90517241379310343</v>
      </c>
      <c r="F41" s="5">
        <v>94</v>
      </c>
      <c r="G41" s="16">
        <v>0.81034482758620685</v>
      </c>
      <c r="H41" s="17" t="s">
        <v>9</v>
      </c>
    </row>
    <row r="42" spans="1:8" x14ac:dyDescent="0.25">
      <c r="A42" s="69"/>
      <c r="B42" s="3" t="s">
        <v>102</v>
      </c>
      <c r="C42" s="5">
        <v>139</v>
      </c>
      <c r="D42" s="5">
        <v>124</v>
      </c>
      <c r="E42" s="16">
        <v>0.8920863309352518</v>
      </c>
      <c r="F42" s="5">
        <v>119</v>
      </c>
      <c r="G42" s="16">
        <v>0.85611510791366907</v>
      </c>
      <c r="H42" s="17" t="s">
        <v>9</v>
      </c>
    </row>
    <row r="43" spans="1:8" x14ac:dyDescent="0.25">
      <c r="A43" s="69"/>
      <c r="B43" s="3" t="s">
        <v>103</v>
      </c>
      <c r="C43" s="5">
        <v>151</v>
      </c>
      <c r="D43" s="5">
        <v>138</v>
      </c>
      <c r="E43" s="16">
        <v>0.91390728476821192</v>
      </c>
      <c r="F43" s="5">
        <v>133</v>
      </c>
      <c r="G43" s="16">
        <v>0.88079470198675491</v>
      </c>
      <c r="H43" s="17" t="s">
        <v>9</v>
      </c>
    </row>
    <row r="44" spans="1:8" x14ac:dyDescent="0.25">
      <c r="A44" s="69"/>
      <c r="B44" s="3" t="s">
        <v>104</v>
      </c>
      <c r="C44" s="5">
        <v>111</v>
      </c>
      <c r="D44" s="5">
        <v>104</v>
      </c>
      <c r="E44" s="16">
        <v>0.93693693693693691</v>
      </c>
      <c r="F44" s="5">
        <v>89</v>
      </c>
      <c r="G44" s="16">
        <v>0.80180180180180183</v>
      </c>
      <c r="H44" s="17" t="s">
        <v>9</v>
      </c>
    </row>
    <row r="45" spans="1:8" x14ac:dyDescent="0.25">
      <c r="A45" s="69"/>
      <c r="B45" s="3" t="s">
        <v>105</v>
      </c>
      <c r="C45" s="5" t="s">
        <v>9</v>
      </c>
      <c r="D45" s="5" t="s">
        <v>9</v>
      </c>
      <c r="E45" s="16" t="s">
        <v>9</v>
      </c>
      <c r="F45" s="5" t="s">
        <v>9</v>
      </c>
      <c r="G45" s="16" t="s">
        <v>9</v>
      </c>
      <c r="H45" s="17" t="s">
        <v>9</v>
      </c>
    </row>
    <row r="46" spans="1:8" ht="30" x14ac:dyDescent="0.25">
      <c r="A46" s="32"/>
      <c r="B46" s="2" t="s">
        <v>32</v>
      </c>
      <c r="C46" s="11" t="s">
        <v>86</v>
      </c>
      <c r="D46" s="11" t="s">
        <v>87</v>
      </c>
      <c r="E46" s="12" t="s">
        <v>88</v>
      </c>
      <c r="F46" s="11" t="s">
        <v>89</v>
      </c>
      <c r="G46" s="12" t="s">
        <v>33</v>
      </c>
      <c r="H46" s="13" t="s">
        <v>90</v>
      </c>
    </row>
    <row r="47" spans="1:8" x14ac:dyDescent="0.25">
      <c r="A47" s="69" t="s">
        <v>43</v>
      </c>
      <c r="B47" s="3" t="s">
        <v>101</v>
      </c>
      <c r="C47" s="5" t="s">
        <v>9</v>
      </c>
      <c r="D47" s="5" t="s">
        <v>9</v>
      </c>
      <c r="E47" s="16" t="s">
        <v>9</v>
      </c>
      <c r="F47" s="5" t="s">
        <v>9</v>
      </c>
      <c r="G47" s="16" t="s">
        <v>9</v>
      </c>
      <c r="H47" s="17" t="s">
        <v>9</v>
      </c>
    </row>
    <row r="48" spans="1:8" x14ac:dyDescent="0.25">
      <c r="A48" s="69"/>
      <c r="B48" s="3" t="s">
        <v>102</v>
      </c>
      <c r="C48" s="5">
        <v>97</v>
      </c>
      <c r="D48" s="5">
        <v>83</v>
      </c>
      <c r="E48" s="16">
        <v>0.85567010309278346</v>
      </c>
      <c r="F48" s="5">
        <v>82</v>
      </c>
      <c r="G48" s="16">
        <v>0.84536082474226804</v>
      </c>
      <c r="H48" s="17" t="s">
        <v>9</v>
      </c>
    </row>
    <row r="49" spans="1:8" x14ac:dyDescent="0.25">
      <c r="A49" s="69"/>
      <c r="B49" s="3" t="s">
        <v>103</v>
      </c>
      <c r="C49" s="5">
        <v>106</v>
      </c>
      <c r="D49" s="5">
        <v>97</v>
      </c>
      <c r="E49" s="16">
        <v>0.91509433962264153</v>
      </c>
      <c r="F49" s="5">
        <v>94</v>
      </c>
      <c r="G49" s="16">
        <v>0.8867924528301887</v>
      </c>
      <c r="H49" s="17" t="s">
        <v>9</v>
      </c>
    </row>
    <row r="50" spans="1:8" x14ac:dyDescent="0.25">
      <c r="A50" s="69"/>
      <c r="B50" s="3" t="s">
        <v>104</v>
      </c>
      <c r="C50" s="5">
        <v>73</v>
      </c>
      <c r="D50" s="5">
        <v>68</v>
      </c>
      <c r="E50" s="16">
        <v>0.93150684931506844</v>
      </c>
      <c r="F50" s="5">
        <v>65</v>
      </c>
      <c r="G50" s="16">
        <v>0.8904109589041096</v>
      </c>
      <c r="H50" s="17" t="s">
        <v>9</v>
      </c>
    </row>
    <row r="51" spans="1:8" x14ac:dyDescent="0.25">
      <c r="A51" s="69"/>
      <c r="B51" s="3" t="s">
        <v>105</v>
      </c>
      <c r="C51" s="5" t="s">
        <v>9</v>
      </c>
      <c r="D51" s="5" t="s">
        <v>9</v>
      </c>
      <c r="E51" s="16" t="s">
        <v>9</v>
      </c>
      <c r="F51" s="5" t="s">
        <v>9</v>
      </c>
      <c r="G51" s="16" t="s">
        <v>9</v>
      </c>
      <c r="H51" s="17" t="s">
        <v>9</v>
      </c>
    </row>
    <row r="52" spans="1:8" ht="30" x14ac:dyDescent="0.25">
      <c r="A52" s="39"/>
      <c r="B52" s="2" t="s">
        <v>32</v>
      </c>
      <c r="C52" s="11" t="s">
        <v>86</v>
      </c>
      <c r="D52" s="11" t="s">
        <v>87</v>
      </c>
      <c r="E52" s="12" t="s">
        <v>88</v>
      </c>
      <c r="F52" s="11" t="s">
        <v>89</v>
      </c>
      <c r="G52" s="12" t="s">
        <v>33</v>
      </c>
      <c r="H52" s="13" t="s">
        <v>90</v>
      </c>
    </row>
    <row r="53" spans="1:8" x14ac:dyDescent="0.25">
      <c r="A53" s="69" t="s">
        <v>44</v>
      </c>
      <c r="B53" s="3" t="s">
        <v>101</v>
      </c>
      <c r="C53" s="5">
        <v>97</v>
      </c>
      <c r="D53" s="5">
        <v>87</v>
      </c>
      <c r="E53" s="16">
        <v>0.89690721649484539</v>
      </c>
      <c r="F53" s="5">
        <v>78</v>
      </c>
      <c r="G53" s="16">
        <v>0.80412371134020622</v>
      </c>
      <c r="H53" s="17" t="s">
        <v>9</v>
      </c>
    </row>
    <row r="54" spans="1:8" x14ac:dyDescent="0.25">
      <c r="A54" s="69"/>
      <c r="B54" s="3" t="s">
        <v>102</v>
      </c>
      <c r="C54" s="5">
        <v>95</v>
      </c>
      <c r="D54" s="5">
        <v>83</v>
      </c>
      <c r="E54" s="16">
        <v>0.87368421052631584</v>
      </c>
      <c r="F54" s="5">
        <v>77</v>
      </c>
      <c r="G54" s="16">
        <v>0.81052631578947365</v>
      </c>
      <c r="H54" s="17" t="s">
        <v>9</v>
      </c>
    </row>
    <row r="55" spans="1:8" x14ac:dyDescent="0.25">
      <c r="A55" s="69"/>
      <c r="B55" s="3" t="s">
        <v>103</v>
      </c>
      <c r="C55" s="5">
        <v>68</v>
      </c>
      <c r="D55" s="5">
        <v>60</v>
      </c>
      <c r="E55" s="16">
        <v>0.88235294117647056</v>
      </c>
      <c r="F55" s="5">
        <v>55</v>
      </c>
      <c r="G55" s="16">
        <v>0.80882352941176472</v>
      </c>
      <c r="H55" s="17" t="s">
        <v>9</v>
      </c>
    </row>
    <row r="56" spans="1:8" x14ac:dyDescent="0.25">
      <c r="A56" s="69"/>
      <c r="B56" s="3" t="s">
        <v>104</v>
      </c>
      <c r="C56" s="5">
        <v>60</v>
      </c>
      <c r="D56" s="5">
        <v>52</v>
      </c>
      <c r="E56" s="16">
        <v>0.8666666666666667</v>
      </c>
      <c r="F56" s="5">
        <v>48</v>
      </c>
      <c r="G56" s="16">
        <v>0.8</v>
      </c>
      <c r="H56" s="17" t="s">
        <v>9</v>
      </c>
    </row>
    <row r="57" spans="1:8" x14ac:dyDescent="0.25">
      <c r="A57" s="69"/>
      <c r="B57" s="3" t="s">
        <v>105</v>
      </c>
      <c r="C57" s="5" t="s">
        <v>9</v>
      </c>
      <c r="D57" s="5" t="s">
        <v>9</v>
      </c>
      <c r="E57" s="16" t="s">
        <v>9</v>
      </c>
      <c r="F57" s="5" t="s">
        <v>9</v>
      </c>
      <c r="G57" s="16" t="s">
        <v>9</v>
      </c>
      <c r="H57" s="17" t="s">
        <v>9</v>
      </c>
    </row>
    <row r="58" spans="1:8" ht="30" x14ac:dyDescent="0.25">
      <c r="A58" s="39"/>
      <c r="B58" s="2" t="s">
        <v>32</v>
      </c>
      <c r="C58" s="11" t="s">
        <v>86</v>
      </c>
      <c r="D58" s="11" t="s">
        <v>87</v>
      </c>
      <c r="E58" s="12" t="s">
        <v>88</v>
      </c>
      <c r="F58" s="11" t="s">
        <v>89</v>
      </c>
      <c r="G58" s="12" t="s">
        <v>33</v>
      </c>
      <c r="H58" s="13" t="s">
        <v>90</v>
      </c>
    </row>
    <row r="59" spans="1:8" x14ac:dyDescent="0.25">
      <c r="A59" s="64" t="s">
        <v>45</v>
      </c>
      <c r="B59" s="3" t="s">
        <v>101</v>
      </c>
      <c r="C59" s="5">
        <v>87</v>
      </c>
      <c r="D59" s="5">
        <v>81</v>
      </c>
      <c r="E59" s="16">
        <v>0.93103448275862066</v>
      </c>
      <c r="F59" s="5">
        <v>75</v>
      </c>
      <c r="G59" s="16">
        <v>0.86206896551724133</v>
      </c>
      <c r="H59" s="17" t="s">
        <v>9</v>
      </c>
    </row>
    <row r="60" spans="1:8" x14ac:dyDescent="0.25">
      <c r="A60" s="64"/>
      <c r="B60" s="3" t="s">
        <v>102</v>
      </c>
      <c r="C60" s="5" t="s">
        <v>9</v>
      </c>
      <c r="D60" s="5" t="s">
        <v>9</v>
      </c>
      <c r="E60" s="16" t="s">
        <v>9</v>
      </c>
      <c r="F60" s="5" t="s">
        <v>9</v>
      </c>
      <c r="G60" s="16" t="s">
        <v>9</v>
      </c>
      <c r="H60" s="17" t="s">
        <v>9</v>
      </c>
    </row>
    <row r="61" spans="1:8" x14ac:dyDescent="0.25">
      <c r="A61" s="64"/>
      <c r="B61" s="3" t="s">
        <v>103</v>
      </c>
      <c r="C61" s="3" t="s">
        <v>9</v>
      </c>
      <c r="D61" s="3" t="s">
        <v>9</v>
      </c>
      <c r="E61" s="16" t="s">
        <v>9</v>
      </c>
      <c r="F61" s="3" t="s">
        <v>9</v>
      </c>
      <c r="G61" s="16" t="s">
        <v>9</v>
      </c>
      <c r="H61" s="17" t="s">
        <v>9</v>
      </c>
    </row>
    <row r="62" spans="1:8" x14ac:dyDescent="0.25">
      <c r="A62" s="64"/>
      <c r="B62" s="3" t="s">
        <v>104</v>
      </c>
      <c r="C62" s="5" t="s">
        <v>9</v>
      </c>
      <c r="D62" s="5" t="s">
        <v>9</v>
      </c>
      <c r="E62" s="16" t="s">
        <v>9</v>
      </c>
      <c r="F62" s="5" t="s">
        <v>9</v>
      </c>
      <c r="G62" s="16" t="s">
        <v>9</v>
      </c>
      <c r="H62" s="17" t="s">
        <v>9</v>
      </c>
    </row>
    <row r="63" spans="1:8" x14ac:dyDescent="0.25">
      <c r="A63" s="64"/>
      <c r="B63" s="3" t="s">
        <v>105</v>
      </c>
      <c r="C63" s="5" t="s">
        <v>9</v>
      </c>
      <c r="D63" s="5" t="s">
        <v>9</v>
      </c>
      <c r="E63" s="16" t="s">
        <v>9</v>
      </c>
      <c r="F63" s="5" t="s">
        <v>9</v>
      </c>
      <c r="G63" s="16" t="s">
        <v>9</v>
      </c>
      <c r="H63" s="17" t="s">
        <v>9</v>
      </c>
    </row>
    <row r="64" spans="1:8" ht="30" x14ac:dyDescent="0.25">
      <c r="A64" s="39"/>
      <c r="B64" s="2" t="s">
        <v>32</v>
      </c>
      <c r="C64" s="11" t="s">
        <v>86</v>
      </c>
      <c r="D64" s="11" t="s">
        <v>87</v>
      </c>
      <c r="E64" s="12" t="s">
        <v>88</v>
      </c>
      <c r="F64" s="11" t="s">
        <v>89</v>
      </c>
      <c r="G64" s="12" t="s">
        <v>33</v>
      </c>
      <c r="H64" s="13" t="s">
        <v>90</v>
      </c>
    </row>
    <row r="65" spans="1:8" x14ac:dyDescent="0.25">
      <c r="A65" s="64" t="s">
        <v>46</v>
      </c>
      <c r="B65" s="3" t="s">
        <v>101</v>
      </c>
      <c r="C65" s="5">
        <v>115</v>
      </c>
      <c r="D65" s="5">
        <v>108</v>
      </c>
      <c r="E65" s="16">
        <v>0.93913043478260871</v>
      </c>
      <c r="F65" s="5">
        <v>93</v>
      </c>
      <c r="G65" s="16">
        <v>0.80869565217391304</v>
      </c>
      <c r="H65" s="17">
        <v>2.7594339622641511</v>
      </c>
    </row>
    <row r="66" spans="1:8" x14ac:dyDescent="0.25">
      <c r="A66" s="64"/>
      <c r="B66" s="3" t="s">
        <v>102</v>
      </c>
      <c r="C66" s="5" t="s">
        <v>9</v>
      </c>
      <c r="D66" s="5" t="s">
        <v>9</v>
      </c>
      <c r="E66" s="16" t="s">
        <v>9</v>
      </c>
      <c r="F66" s="5" t="s">
        <v>9</v>
      </c>
      <c r="G66" s="16" t="s">
        <v>9</v>
      </c>
      <c r="H66" s="17" t="s">
        <v>9</v>
      </c>
    </row>
    <row r="67" spans="1:8" x14ac:dyDescent="0.25">
      <c r="A67" s="64"/>
      <c r="B67" s="3" t="s">
        <v>103</v>
      </c>
      <c r="C67" s="5" t="s">
        <v>9</v>
      </c>
      <c r="D67" s="5" t="s">
        <v>9</v>
      </c>
      <c r="E67" s="16" t="s">
        <v>9</v>
      </c>
      <c r="F67" s="5" t="s">
        <v>9</v>
      </c>
      <c r="G67" s="16" t="s">
        <v>9</v>
      </c>
      <c r="H67" s="17" t="s">
        <v>9</v>
      </c>
    </row>
    <row r="68" spans="1:8" x14ac:dyDescent="0.25">
      <c r="A68" s="64"/>
      <c r="B68" s="3" t="s">
        <v>104</v>
      </c>
      <c r="C68" s="5" t="s">
        <v>9</v>
      </c>
      <c r="D68" s="5" t="s">
        <v>9</v>
      </c>
      <c r="E68" s="16" t="s">
        <v>9</v>
      </c>
      <c r="F68" s="5" t="s">
        <v>9</v>
      </c>
      <c r="G68" s="16" t="s">
        <v>9</v>
      </c>
      <c r="H68" s="17" t="s">
        <v>9</v>
      </c>
    </row>
    <row r="69" spans="1:8" x14ac:dyDescent="0.25">
      <c r="A69" s="64"/>
      <c r="B69" s="3" t="s">
        <v>105</v>
      </c>
      <c r="C69" s="5" t="s">
        <v>9</v>
      </c>
      <c r="D69" s="5" t="s">
        <v>9</v>
      </c>
      <c r="E69" s="16" t="s">
        <v>9</v>
      </c>
      <c r="F69" s="5" t="s">
        <v>9</v>
      </c>
      <c r="G69" s="16" t="s">
        <v>9</v>
      </c>
      <c r="H69" s="17" t="s">
        <v>9</v>
      </c>
    </row>
    <row r="70" spans="1:8" ht="30" x14ac:dyDescent="0.25">
      <c r="A70" s="39"/>
      <c r="B70" s="2" t="s">
        <v>32</v>
      </c>
      <c r="C70" s="11" t="s">
        <v>86</v>
      </c>
      <c r="D70" s="11" t="s">
        <v>87</v>
      </c>
      <c r="E70" s="12" t="s">
        <v>88</v>
      </c>
      <c r="F70" s="11" t="s">
        <v>89</v>
      </c>
      <c r="G70" s="12" t="s">
        <v>33</v>
      </c>
      <c r="H70" s="13" t="s">
        <v>90</v>
      </c>
    </row>
    <row r="71" spans="1:8" x14ac:dyDescent="0.25">
      <c r="A71" s="64" t="s">
        <v>47</v>
      </c>
      <c r="B71" s="3" t="s">
        <v>101</v>
      </c>
      <c r="C71" s="5" t="s">
        <v>9</v>
      </c>
      <c r="D71" s="5" t="s">
        <v>9</v>
      </c>
      <c r="E71" s="16" t="s">
        <v>9</v>
      </c>
      <c r="F71" s="5" t="s">
        <v>9</v>
      </c>
      <c r="G71" s="16" t="s">
        <v>9</v>
      </c>
      <c r="H71" s="17" t="s">
        <v>9</v>
      </c>
    </row>
    <row r="72" spans="1:8" x14ac:dyDescent="0.25">
      <c r="A72" s="64"/>
      <c r="B72" s="3" t="s">
        <v>102</v>
      </c>
      <c r="C72" s="5">
        <v>146</v>
      </c>
      <c r="D72" s="5">
        <v>129</v>
      </c>
      <c r="E72" s="16">
        <v>0.88356164383561642</v>
      </c>
      <c r="F72" s="5">
        <v>112</v>
      </c>
      <c r="G72" s="16">
        <v>0.76712328767123283</v>
      </c>
      <c r="H72" s="17">
        <v>2.7256</v>
      </c>
    </row>
    <row r="73" spans="1:8" x14ac:dyDescent="0.25">
      <c r="A73" s="64"/>
      <c r="B73" s="3" t="s">
        <v>103</v>
      </c>
      <c r="C73" s="5">
        <v>157</v>
      </c>
      <c r="D73" s="5">
        <v>142</v>
      </c>
      <c r="E73" s="16">
        <v>0.90445859872611467</v>
      </c>
      <c r="F73" s="5">
        <v>135</v>
      </c>
      <c r="G73" s="16">
        <v>0.85987261146496818</v>
      </c>
      <c r="H73" s="17">
        <v>3.1653846153846152</v>
      </c>
    </row>
    <row r="74" spans="1:8" x14ac:dyDescent="0.25">
      <c r="A74" s="64"/>
      <c r="B74" s="3" t="s">
        <v>104</v>
      </c>
      <c r="C74" s="5">
        <v>109</v>
      </c>
      <c r="D74" s="5">
        <v>97</v>
      </c>
      <c r="E74" s="16">
        <v>0.88990825688073394</v>
      </c>
      <c r="F74" s="5">
        <v>89</v>
      </c>
      <c r="G74" s="16">
        <v>0.8165137614678899</v>
      </c>
      <c r="H74" s="17" t="s">
        <v>9</v>
      </c>
    </row>
    <row r="75" spans="1:8" x14ac:dyDescent="0.25">
      <c r="A75" s="64"/>
      <c r="B75" s="3" t="s">
        <v>105</v>
      </c>
      <c r="C75" s="5" t="s">
        <v>9</v>
      </c>
      <c r="D75" s="5" t="s">
        <v>9</v>
      </c>
      <c r="E75" s="16" t="s">
        <v>9</v>
      </c>
      <c r="F75" s="5" t="s">
        <v>9</v>
      </c>
      <c r="G75" s="16" t="s">
        <v>9</v>
      </c>
      <c r="H75" s="17" t="s">
        <v>9</v>
      </c>
    </row>
    <row r="76" spans="1:8" ht="30" x14ac:dyDescent="0.25">
      <c r="A76" s="39"/>
      <c r="B76" s="2" t="s">
        <v>32</v>
      </c>
      <c r="C76" s="11" t="s">
        <v>86</v>
      </c>
      <c r="D76" s="11" t="s">
        <v>87</v>
      </c>
      <c r="E76" s="12" t="s">
        <v>88</v>
      </c>
      <c r="F76" s="11" t="s">
        <v>89</v>
      </c>
      <c r="G76" s="12" t="s">
        <v>33</v>
      </c>
      <c r="H76" s="13" t="s">
        <v>90</v>
      </c>
    </row>
    <row r="77" spans="1:8" x14ac:dyDescent="0.25">
      <c r="A77" s="64" t="s">
        <v>48</v>
      </c>
      <c r="B77" s="3" t="s">
        <v>101</v>
      </c>
      <c r="C77" s="5" t="s">
        <v>9</v>
      </c>
      <c r="D77" s="5" t="s">
        <v>9</v>
      </c>
      <c r="E77" s="16" t="s">
        <v>9</v>
      </c>
      <c r="F77" s="5" t="s">
        <v>9</v>
      </c>
      <c r="G77" s="16" t="s">
        <v>9</v>
      </c>
      <c r="H77" s="17" t="s">
        <v>9</v>
      </c>
    </row>
    <row r="78" spans="1:8" x14ac:dyDescent="0.25">
      <c r="A78" s="64"/>
      <c r="B78" s="3" t="s">
        <v>102</v>
      </c>
      <c r="C78" s="5">
        <v>82</v>
      </c>
      <c r="D78" s="5">
        <v>78</v>
      </c>
      <c r="E78" s="16">
        <v>0.95121951219512191</v>
      </c>
      <c r="F78" s="5">
        <v>75</v>
      </c>
      <c r="G78" s="16">
        <v>0.91463414634146345</v>
      </c>
      <c r="H78" s="17" t="s">
        <v>9</v>
      </c>
    </row>
    <row r="79" spans="1:8" x14ac:dyDescent="0.25">
      <c r="A79" s="64"/>
      <c r="B79" s="3" t="s">
        <v>103</v>
      </c>
      <c r="C79" s="5">
        <v>78</v>
      </c>
      <c r="D79" s="5">
        <v>71</v>
      </c>
      <c r="E79" s="16">
        <v>0.91025641025641024</v>
      </c>
      <c r="F79" s="5">
        <v>66</v>
      </c>
      <c r="G79" s="16">
        <v>0.84615384615384615</v>
      </c>
      <c r="H79" s="17" t="s">
        <v>9</v>
      </c>
    </row>
    <row r="80" spans="1:8" x14ac:dyDescent="0.25">
      <c r="A80" s="64"/>
      <c r="B80" s="3" t="s">
        <v>104</v>
      </c>
      <c r="C80" s="5">
        <v>56</v>
      </c>
      <c r="D80" s="5">
        <v>55</v>
      </c>
      <c r="E80" s="16">
        <v>0.9821428571428571</v>
      </c>
      <c r="F80" s="5">
        <v>55</v>
      </c>
      <c r="G80" s="16">
        <v>0.9821428571428571</v>
      </c>
      <c r="H80" s="17" t="s">
        <v>9</v>
      </c>
    </row>
    <row r="81" spans="1:8" x14ac:dyDescent="0.25">
      <c r="A81" s="64"/>
      <c r="B81" s="3" t="s">
        <v>105</v>
      </c>
      <c r="C81" s="5" t="s">
        <v>9</v>
      </c>
      <c r="D81" s="5" t="s">
        <v>9</v>
      </c>
      <c r="E81" s="16" t="s">
        <v>9</v>
      </c>
      <c r="F81" s="5" t="s">
        <v>9</v>
      </c>
      <c r="G81" s="16" t="s">
        <v>9</v>
      </c>
      <c r="H81" s="17" t="s">
        <v>9</v>
      </c>
    </row>
    <row r="82" spans="1:8" ht="30" x14ac:dyDescent="0.25">
      <c r="A82" s="32"/>
      <c r="B82" s="2" t="s">
        <v>32</v>
      </c>
      <c r="C82" s="11" t="s">
        <v>86</v>
      </c>
      <c r="D82" s="11" t="s">
        <v>87</v>
      </c>
      <c r="E82" s="12" t="s">
        <v>88</v>
      </c>
      <c r="F82" s="11" t="s">
        <v>89</v>
      </c>
      <c r="G82" s="12" t="s">
        <v>33</v>
      </c>
      <c r="H82" s="13" t="s">
        <v>90</v>
      </c>
    </row>
    <row r="83" spans="1:8" x14ac:dyDescent="0.25">
      <c r="A83" s="69" t="s">
        <v>49</v>
      </c>
      <c r="B83" s="3" t="s">
        <v>101</v>
      </c>
      <c r="C83" s="5">
        <v>94</v>
      </c>
      <c r="D83" s="5">
        <v>92</v>
      </c>
      <c r="E83" s="16">
        <v>0.97872340425531912</v>
      </c>
      <c r="F83" s="5">
        <v>81</v>
      </c>
      <c r="G83" s="16">
        <v>0.86170212765957444</v>
      </c>
      <c r="H83" s="17">
        <v>2.8663043478260866</v>
      </c>
    </row>
    <row r="84" spans="1:8" x14ac:dyDescent="0.25">
      <c r="A84" s="69"/>
      <c r="B84" s="3" t="s">
        <v>102</v>
      </c>
      <c r="C84" s="5">
        <v>71</v>
      </c>
      <c r="D84" s="5">
        <v>58</v>
      </c>
      <c r="E84" s="16">
        <v>0.81690140845070425</v>
      </c>
      <c r="F84" s="5">
        <v>57</v>
      </c>
      <c r="G84" s="16">
        <v>0.80281690140845074</v>
      </c>
      <c r="H84" s="17">
        <v>3.1517241379310348</v>
      </c>
    </row>
    <row r="85" spans="1:8" x14ac:dyDescent="0.25">
      <c r="A85" s="69"/>
      <c r="B85" s="3" t="s">
        <v>103</v>
      </c>
      <c r="C85" s="5">
        <v>51</v>
      </c>
      <c r="D85" s="5">
        <v>49</v>
      </c>
      <c r="E85" s="16">
        <v>0.96078431372549022</v>
      </c>
      <c r="F85" s="5">
        <v>47</v>
      </c>
      <c r="G85" s="16">
        <v>0.92156862745098034</v>
      </c>
      <c r="H85" s="17">
        <v>2.9288888888888893</v>
      </c>
    </row>
    <row r="86" spans="1:8" x14ac:dyDescent="0.25">
      <c r="A86" s="69"/>
      <c r="B86" s="3" t="s">
        <v>104</v>
      </c>
      <c r="C86" s="5">
        <v>42</v>
      </c>
      <c r="D86" s="5">
        <v>34</v>
      </c>
      <c r="E86" s="16">
        <v>0.80952380952380953</v>
      </c>
      <c r="F86" s="5">
        <v>33</v>
      </c>
      <c r="G86" s="16">
        <v>0.7857142857142857</v>
      </c>
      <c r="H86" s="17" t="s">
        <v>9</v>
      </c>
    </row>
    <row r="87" spans="1:8" x14ac:dyDescent="0.25">
      <c r="A87" s="69"/>
      <c r="B87" s="3" t="s">
        <v>105</v>
      </c>
      <c r="C87" s="5" t="s">
        <v>9</v>
      </c>
      <c r="D87" s="5" t="s">
        <v>9</v>
      </c>
      <c r="E87" s="16" t="s">
        <v>9</v>
      </c>
      <c r="F87" s="5" t="s">
        <v>9</v>
      </c>
      <c r="G87" s="16" t="s">
        <v>9</v>
      </c>
      <c r="H87" s="17" t="s">
        <v>9</v>
      </c>
    </row>
    <row r="88" spans="1:8" ht="30" x14ac:dyDescent="0.25">
      <c r="A88" s="39"/>
      <c r="B88" s="2" t="s">
        <v>32</v>
      </c>
      <c r="C88" s="11" t="s">
        <v>86</v>
      </c>
      <c r="D88" s="11" t="s">
        <v>87</v>
      </c>
      <c r="E88" s="12" t="s">
        <v>88</v>
      </c>
      <c r="F88" s="11" t="s">
        <v>89</v>
      </c>
      <c r="G88" s="12" t="s">
        <v>33</v>
      </c>
      <c r="H88" s="13" t="s">
        <v>90</v>
      </c>
    </row>
    <row r="89" spans="1:8" x14ac:dyDescent="0.25">
      <c r="A89" s="64" t="s">
        <v>50</v>
      </c>
      <c r="B89" s="3" t="s">
        <v>101</v>
      </c>
      <c r="C89" s="5">
        <v>84</v>
      </c>
      <c r="D89" s="5">
        <v>77</v>
      </c>
      <c r="E89" s="16">
        <v>0.91666666666666663</v>
      </c>
      <c r="F89" s="5">
        <v>72</v>
      </c>
      <c r="G89" s="16">
        <v>0.8571428571428571</v>
      </c>
      <c r="H89" s="17">
        <v>3.3381578947368422</v>
      </c>
    </row>
    <row r="90" spans="1:8" x14ac:dyDescent="0.25">
      <c r="A90" s="64"/>
      <c r="B90" s="3" t="s">
        <v>102</v>
      </c>
      <c r="C90" s="5" t="s">
        <v>9</v>
      </c>
      <c r="D90" s="5" t="s">
        <v>9</v>
      </c>
      <c r="E90" s="16" t="s">
        <v>9</v>
      </c>
      <c r="F90" s="5" t="s">
        <v>9</v>
      </c>
      <c r="G90" s="16" t="s">
        <v>9</v>
      </c>
      <c r="H90" s="17" t="s">
        <v>9</v>
      </c>
    </row>
    <row r="91" spans="1:8" x14ac:dyDescent="0.25">
      <c r="A91" s="64"/>
      <c r="B91" s="3" t="s">
        <v>103</v>
      </c>
      <c r="C91" s="5" t="s">
        <v>9</v>
      </c>
      <c r="D91" s="5" t="s">
        <v>9</v>
      </c>
      <c r="E91" s="16" t="s">
        <v>9</v>
      </c>
      <c r="F91" s="5" t="s">
        <v>9</v>
      </c>
      <c r="G91" s="16" t="s">
        <v>9</v>
      </c>
      <c r="H91" s="17" t="s">
        <v>9</v>
      </c>
    </row>
    <row r="92" spans="1:8" x14ac:dyDescent="0.25">
      <c r="A92" s="64"/>
      <c r="B92" s="3" t="s">
        <v>104</v>
      </c>
      <c r="C92" s="5" t="s">
        <v>9</v>
      </c>
      <c r="D92" s="5" t="s">
        <v>9</v>
      </c>
      <c r="E92" s="16" t="s">
        <v>9</v>
      </c>
      <c r="F92" s="5" t="s">
        <v>9</v>
      </c>
      <c r="G92" s="16" t="s">
        <v>9</v>
      </c>
      <c r="H92" s="17" t="s">
        <v>9</v>
      </c>
    </row>
    <row r="93" spans="1:8" x14ac:dyDescent="0.25">
      <c r="A93" s="64"/>
      <c r="B93" s="3" t="s">
        <v>105</v>
      </c>
      <c r="C93" s="5" t="s">
        <v>9</v>
      </c>
      <c r="D93" s="5" t="s">
        <v>9</v>
      </c>
      <c r="E93" s="16" t="s">
        <v>9</v>
      </c>
      <c r="F93" s="5" t="s">
        <v>9</v>
      </c>
      <c r="G93" s="16" t="s">
        <v>9</v>
      </c>
      <c r="H93" s="17" t="s">
        <v>9</v>
      </c>
    </row>
    <row r="94" spans="1:8" ht="30" x14ac:dyDescent="0.25">
      <c r="A94" s="39"/>
      <c r="B94" s="2" t="s">
        <v>32</v>
      </c>
      <c r="C94" s="11" t="s">
        <v>86</v>
      </c>
      <c r="D94" s="11" t="s">
        <v>87</v>
      </c>
      <c r="E94" s="12" t="s">
        <v>88</v>
      </c>
      <c r="F94" s="11" t="s">
        <v>89</v>
      </c>
      <c r="G94" s="12" t="s">
        <v>33</v>
      </c>
      <c r="H94" s="13" t="s">
        <v>90</v>
      </c>
    </row>
    <row r="95" spans="1:8" x14ac:dyDescent="0.25">
      <c r="A95" s="64" t="s">
        <v>51</v>
      </c>
      <c r="B95" s="3" t="s">
        <v>101</v>
      </c>
      <c r="C95" s="5">
        <v>71</v>
      </c>
      <c r="D95" s="5">
        <v>65</v>
      </c>
      <c r="E95" s="16">
        <v>0.91549295774647887</v>
      </c>
      <c r="F95" s="5">
        <v>61</v>
      </c>
      <c r="G95" s="16">
        <v>0.85915492957746475</v>
      </c>
      <c r="H95" s="17">
        <v>3.15</v>
      </c>
    </row>
    <row r="96" spans="1:8" x14ac:dyDescent="0.25">
      <c r="A96" s="64"/>
      <c r="B96" s="3" t="s">
        <v>102</v>
      </c>
      <c r="C96" s="5">
        <v>103</v>
      </c>
      <c r="D96" s="5">
        <v>93</v>
      </c>
      <c r="E96" s="16">
        <v>0.90291262135922334</v>
      </c>
      <c r="F96" s="5">
        <v>90</v>
      </c>
      <c r="G96" s="16">
        <v>0.87378640776699024</v>
      </c>
      <c r="H96" s="17">
        <v>3.191860465116279</v>
      </c>
    </row>
    <row r="97" spans="1:8" x14ac:dyDescent="0.25">
      <c r="A97" s="64"/>
      <c r="B97" s="3" t="s">
        <v>103</v>
      </c>
      <c r="C97" s="5">
        <v>107</v>
      </c>
      <c r="D97" s="5">
        <v>102</v>
      </c>
      <c r="E97" s="16">
        <v>0.95327102803738317</v>
      </c>
      <c r="F97" s="5">
        <v>95</v>
      </c>
      <c r="G97" s="16">
        <v>0.88785046728971961</v>
      </c>
      <c r="H97" s="17">
        <v>3.0616279069767436</v>
      </c>
    </row>
    <row r="98" spans="1:8" x14ac:dyDescent="0.25">
      <c r="A98" s="64"/>
      <c r="B98" s="3" t="s">
        <v>104</v>
      </c>
      <c r="C98" s="5">
        <v>99</v>
      </c>
      <c r="D98" s="5">
        <v>97</v>
      </c>
      <c r="E98" s="16">
        <v>0.97979797979797978</v>
      </c>
      <c r="F98" s="5">
        <v>91</v>
      </c>
      <c r="G98" s="16">
        <v>0.91919191919191923</v>
      </c>
      <c r="H98" s="17">
        <v>3.1037974683544309</v>
      </c>
    </row>
    <row r="99" spans="1:8" x14ac:dyDescent="0.25">
      <c r="A99" s="64"/>
      <c r="B99" s="3" t="s">
        <v>105</v>
      </c>
      <c r="C99" s="5" t="s">
        <v>9</v>
      </c>
      <c r="D99" s="5" t="s">
        <v>9</v>
      </c>
      <c r="E99" s="16" t="s">
        <v>9</v>
      </c>
      <c r="F99" s="5" t="s">
        <v>9</v>
      </c>
      <c r="G99" s="16" t="s">
        <v>9</v>
      </c>
      <c r="H99" s="17" t="s">
        <v>9</v>
      </c>
    </row>
    <row r="100" spans="1:8" ht="30" x14ac:dyDescent="0.25">
      <c r="A100" s="39"/>
      <c r="B100" s="2" t="s">
        <v>32</v>
      </c>
      <c r="C100" s="11" t="s">
        <v>86</v>
      </c>
      <c r="D100" s="11" t="s">
        <v>87</v>
      </c>
      <c r="E100" s="12" t="s">
        <v>88</v>
      </c>
      <c r="F100" s="11" t="s">
        <v>89</v>
      </c>
      <c r="G100" s="12" t="s">
        <v>33</v>
      </c>
      <c r="H100" s="13" t="s">
        <v>90</v>
      </c>
    </row>
    <row r="101" spans="1:8" x14ac:dyDescent="0.25">
      <c r="A101" s="64" t="s">
        <v>52</v>
      </c>
      <c r="B101" s="3" t="s">
        <v>101</v>
      </c>
      <c r="C101" s="5">
        <v>29</v>
      </c>
      <c r="D101" s="5">
        <v>26</v>
      </c>
      <c r="E101" s="16">
        <v>0.89655172413793105</v>
      </c>
      <c r="F101" s="5">
        <v>23</v>
      </c>
      <c r="G101" s="16">
        <v>0.7931034482758621</v>
      </c>
      <c r="H101" s="17">
        <v>2.9423076923076925</v>
      </c>
    </row>
    <row r="102" spans="1:8" x14ac:dyDescent="0.25">
      <c r="A102" s="64"/>
      <c r="B102" s="3" t="s">
        <v>102</v>
      </c>
      <c r="C102" s="5">
        <v>49</v>
      </c>
      <c r="D102" s="5">
        <v>46</v>
      </c>
      <c r="E102" s="16">
        <v>0.93877551020408168</v>
      </c>
      <c r="F102" s="5">
        <v>44</v>
      </c>
      <c r="G102" s="16">
        <v>0.89795918367346939</v>
      </c>
      <c r="H102" s="17">
        <v>3.0282608695652176</v>
      </c>
    </row>
    <row r="103" spans="1:8" x14ac:dyDescent="0.25">
      <c r="A103" s="64"/>
      <c r="B103" s="3" t="s">
        <v>103</v>
      </c>
      <c r="C103" s="5">
        <v>35</v>
      </c>
      <c r="D103" s="5">
        <v>34</v>
      </c>
      <c r="E103" s="16">
        <v>0.97142857142857142</v>
      </c>
      <c r="F103" s="5">
        <v>31</v>
      </c>
      <c r="G103" s="16">
        <v>0.88571428571428568</v>
      </c>
      <c r="H103" s="17">
        <v>2.7352941176470589</v>
      </c>
    </row>
    <row r="104" spans="1:8" x14ac:dyDescent="0.25">
      <c r="A104" s="64"/>
      <c r="B104" s="3" t="s">
        <v>104</v>
      </c>
      <c r="C104" s="5">
        <v>13</v>
      </c>
      <c r="D104" s="5">
        <v>12</v>
      </c>
      <c r="E104" s="16">
        <v>0.92307692307692313</v>
      </c>
      <c r="F104" s="5">
        <v>12</v>
      </c>
      <c r="G104" s="16">
        <v>0.92307692307692313</v>
      </c>
      <c r="H104" s="17">
        <v>3.0583333333333336</v>
      </c>
    </row>
    <row r="105" spans="1:8" x14ac:dyDescent="0.25">
      <c r="A105" s="64"/>
      <c r="B105" s="3" t="s">
        <v>105</v>
      </c>
      <c r="C105" s="5" t="s">
        <v>9</v>
      </c>
      <c r="D105" s="5" t="s">
        <v>9</v>
      </c>
      <c r="E105" s="16" t="s">
        <v>9</v>
      </c>
      <c r="F105" s="5" t="s">
        <v>9</v>
      </c>
      <c r="G105" s="16" t="s">
        <v>9</v>
      </c>
      <c r="H105" s="17" t="s">
        <v>9</v>
      </c>
    </row>
    <row r="106" spans="1:8" ht="30" x14ac:dyDescent="0.25">
      <c r="A106" s="39"/>
      <c r="B106" s="2" t="s">
        <v>32</v>
      </c>
      <c r="C106" s="11" t="s">
        <v>86</v>
      </c>
      <c r="D106" s="11" t="s">
        <v>87</v>
      </c>
      <c r="E106" s="12" t="s">
        <v>88</v>
      </c>
      <c r="F106" s="11" t="s">
        <v>89</v>
      </c>
      <c r="G106" s="12" t="s">
        <v>33</v>
      </c>
      <c r="H106" s="13" t="s">
        <v>90</v>
      </c>
    </row>
    <row r="107" spans="1:8" x14ac:dyDescent="0.25">
      <c r="A107" s="64" t="s">
        <v>53</v>
      </c>
      <c r="B107" s="3" t="s">
        <v>101</v>
      </c>
      <c r="C107" s="5">
        <v>53</v>
      </c>
      <c r="D107" s="5">
        <v>49</v>
      </c>
      <c r="E107" s="16">
        <v>0.92452830188679247</v>
      </c>
      <c r="F107" s="5">
        <v>46</v>
      </c>
      <c r="G107" s="16">
        <v>0.86792452830188682</v>
      </c>
      <c r="H107" s="17">
        <v>2.9816326530612245</v>
      </c>
    </row>
    <row r="108" spans="1:8" x14ac:dyDescent="0.25">
      <c r="A108" s="64"/>
      <c r="B108" s="3" t="s">
        <v>102</v>
      </c>
      <c r="C108" s="5">
        <v>73</v>
      </c>
      <c r="D108" s="5">
        <v>62</v>
      </c>
      <c r="E108" s="16">
        <v>0.84931506849315064</v>
      </c>
      <c r="F108" s="5">
        <v>62</v>
      </c>
      <c r="G108" s="16">
        <v>0.84931506849315064</v>
      </c>
      <c r="H108" s="17">
        <v>3.1344262295081968</v>
      </c>
    </row>
    <row r="109" spans="1:8" x14ac:dyDescent="0.25">
      <c r="A109" s="64"/>
      <c r="B109" s="3" t="s">
        <v>103</v>
      </c>
      <c r="C109" s="5">
        <v>75</v>
      </c>
      <c r="D109" s="5">
        <v>71</v>
      </c>
      <c r="E109" s="16">
        <v>0.94666666666666666</v>
      </c>
      <c r="F109" s="5">
        <v>68</v>
      </c>
      <c r="G109" s="16">
        <v>0.90666666666666662</v>
      </c>
      <c r="H109" s="17">
        <v>2.9671875000000001</v>
      </c>
    </row>
    <row r="110" spans="1:8" x14ac:dyDescent="0.25">
      <c r="A110" s="64"/>
      <c r="B110" s="3" t="s">
        <v>104</v>
      </c>
      <c r="C110" s="5">
        <v>59</v>
      </c>
      <c r="D110" s="5">
        <v>56</v>
      </c>
      <c r="E110" s="16">
        <v>0.94915254237288138</v>
      </c>
      <c r="F110" s="5">
        <v>55</v>
      </c>
      <c r="G110" s="16">
        <v>0.93220338983050843</v>
      </c>
      <c r="H110" s="17">
        <v>2.98</v>
      </c>
    </row>
    <row r="111" spans="1:8" x14ac:dyDescent="0.25">
      <c r="A111" s="64"/>
      <c r="B111" s="3" t="s">
        <v>105</v>
      </c>
      <c r="C111" s="5" t="s">
        <v>9</v>
      </c>
      <c r="D111" s="5" t="s">
        <v>9</v>
      </c>
      <c r="E111" s="16" t="s">
        <v>9</v>
      </c>
      <c r="F111" s="5" t="s">
        <v>9</v>
      </c>
      <c r="G111" s="16" t="s">
        <v>9</v>
      </c>
      <c r="H111" s="17" t="s">
        <v>9</v>
      </c>
    </row>
    <row r="112" spans="1:8" ht="30" x14ac:dyDescent="0.25">
      <c r="A112" s="39"/>
      <c r="B112" s="2" t="s">
        <v>32</v>
      </c>
      <c r="C112" s="11" t="s">
        <v>86</v>
      </c>
      <c r="D112" s="11" t="s">
        <v>87</v>
      </c>
      <c r="E112" s="12" t="s">
        <v>88</v>
      </c>
      <c r="F112" s="11" t="s">
        <v>89</v>
      </c>
      <c r="G112" s="12" t="s">
        <v>33</v>
      </c>
      <c r="H112" s="13" t="s">
        <v>90</v>
      </c>
    </row>
    <row r="113" spans="1:8" x14ac:dyDescent="0.25">
      <c r="A113" s="64" t="s">
        <v>54</v>
      </c>
      <c r="B113" s="3" t="s">
        <v>101</v>
      </c>
      <c r="C113" s="5">
        <v>22</v>
      </c>
      <c r="D113" s="5">
        <v>19</v>
      </c>
      <c r="E113" s="16">
        <v>0.86363636363636365</v>
      </c>
      <c r="F113" s="5">
        <v>17</v>
      </c>
      <c r="G113" s="16">
        <v>0.77272727272727271</v>
      </c>
      <c r="H113" s="17">
        <v>3</v>
      </c>
    </row>
    <row r="114" spans="1:8" x14ac:dyDescent="0.25">
      <c r="A114" s="64"/>
      <c r="B114" s="3" t="s">
        <v>102</v>
      </c>
      <c r="C114" s="5" t="s">
        <v>9</v>
      </c>
      <c r="D114" s="5" t="s">
        <v>9</v>
      </c>
      <c r="E114" s="16" t="s">
        <v>9</v>
      </c>
      <c r="F114" s="5" t="s">
        <v>9</v>
      </c>
      <c r="G114" s="16" t="s">
        <v>9</v>
      </c>
      <c r="H114" s="17" t="s">
        <v>9</v>
      </c>
    </row>
    <row r="115" spans="1:8" x14ac:dyDescent="0.25">
      <c r="A115" s="64"/>
      <c r="B115" s="3" t="s">
        <v>103</v>
      </c>
      <c r="C115" s="5" t="s">
        <v>9</v>
      </c>
      <c r="D115" s="5" t="s">
        <v>9</v>
      </c>
      <c r="E115" s="16" t="s">
        <v>9</v>
      </c>
      <c r="F115" s="5" t="s">
        <v>9</v>
      </c>
      <c r="G115" s="16" t="s">
        <v>9</v>
      </c>
      <c r="H115" s="17" t="s">
        <v>9</v>
      </c>
    </row>
    <row r="116" spans="1:8" x14ac:dyDescent="0.25">
      <c r="A116" s="64"/>
      <c r="B116" s="3" t="s">
        <v>104</v>
      </c>
      <c r="C116" s="5" t="s">
        <v>9</v>
      </c>
      <c r="D116" s="5" t="s">
        <v>9</v>
      </c>
      <c r="E116" s="16" t="s">
        <v>9</v>
      </c>
      <c r="F116" s="5" t="s">
        <v>9</v>
      </c>
      <c r="G116" s="16" t="s">
        <v>9</v>
      </c>
      <c r="H116" s="17" t="s">
        <v>9</v>
      </c>
    </row>
    <row r="117" spans="1:8" x14ac:dyDescent="0.25">
      <c r="A117" s="64"/>
      <c r="B117" s="3" t="s">
        <v>105</v>
      </c>
      <c r="C117" s="5" t="s">
        <v>9</v>
      </c>
      <c r="D117" s="5" t="s">
        <v>9</v>
      </c>
      <c r="E117" s="16" t="s">
        <v>9</v>
      </c>
      <c r="F117" s="5" t="s">
        <v>9</v>
      </c>
      <c r="G117" s="16" t="s">
        <v>9</v>
      </c>
      <c r="H117" s="17" t="s">
        <v>9</v>
      </c>
    </row>
    <row r="118" spans="1:8" ht="30" x14ac:dyDescent="0.25">
      <c r="A118" s="39"/>
      <c r="B118" s="2" t="s">
        <v>32</v>
      </c>
      <c r="C118" s="11" t="s">
        <v>86</v>
      </c>
      <c r="D118" s="11" t="s">
        <v>87</v>
      </c>
      <c r="E118" s="12" t="s">
        <v>88</v>
      </c>
      <c r="F118" s="11" t="s">
        <v>89</v>
      </c>
      <c r="G118" s="12" t="s">
        <v>33</v>
      </c>
      <c r="H118" s="13" t="s">
        <v>90</v>
      </c>
    </row>
    <row r="119" spans="1:8" x14ac:dyDescent="0.25">
      <c r="A119" s="64" t="s">
        <v>55</v>
      </c>
      <c r="B119" s="3" t="s">
        <v>101</v>
      </c>
      <c r="C119" s="5">
        <v>20</v>
      </c>
      <c r="D119" s="5">
        <v>13</v>
      </c>
      <c r="E119" s="16">
        <v>0.65</v>
      </c>
      <c r="F119" s="5">
        <v>12</v>
      </c>
      <c r="G119" s="16">
        <v>0.6</v>
      </c>
      <c r="H119" s="17">
        <v>2.7636363636363637</v>
      </c>
    </row>
    <row r="120" spans="1:8" x14ac:dyDescent="0.25">
      <c r="A120" s="64"/>
      <c r="B120" s="3" t="s">
        <v>102</v>
      </c>
      <c r="C120" s="5">
        <v>17</v>
      </c>
      <c r="D120" s="5">
        <v>17</v>
      </c>
      <c r="E120" s="16">
        <v>1</v>
      </c>
      <c r="F120" s="5">
        <v>17</v>
      </c>
      <c r="G120" s="16">
        <v>1</v>
      </c>
      <c r="H120" s="17">
        <v>3.5882352941176472</v>
      </c>
    </row>
    <row r="121" spans="1:8" x14ac:dyDescent="0.25">
      <c r="A121" s="64"/>
      <c r="B121" s="3" t="s">
        <v>103</v>
      </c>
      <c r="C121" s="3">
        <v>58</v>
      </c>
      <c r="D121" s="3">
        <v>50</v>
      </c>
      <c r="E121" s="16">
        <v>0.86206896551724133</v>
      </c>
      <c r="F121" s="3">
        <v>44</v>
      </c>
      <c r="G121" s="16">
        <v>0.75862068965517238</v>
      </c>
      <c r="H121" s="17">
        <v>2.5882352941176472</v>
      </c>
    </row>
    <row r="122" spans="1:8" x14ac:dyDescent="0.25">
      <c r="A122" s="64"/>
      <c r="B122" s="3" t="s">
        <v>104</v>
      </c>
      <c r="C122" s="5">
        <v>59</v>
      </c>
      <c r="D122" s="5">
        <v>52</v>
      </c>
      <c r="E122" s="16">
        <v>0.88135593220338981</v>
      </c>
      <c r="F122" s="5">
        <v>50</v>
      </c>
      <c r="G122" s="16">
        <v>0.84745762711864403</v>
      </c>
      <c r="H122" s="17">
        <v>2.894117647058823</v>
      </c>
    </row>
    <row r="123" spans="1:8" x14ac:dyDescent="0.25">
      <c r="A123" s="64"/>
      <c r="B123" s="3" t="s">
        <v>105</v>
      </c>
      <c r="C123" s="5" t="s">
        <v>9</v>
      </c>
      <c r="D123" s="5" t="s">
        <v>9</v>
      </c>
      <c r="E123" s="16" t="s">
        <v>9</v>
      </c>
      <c r="F123" s="5" t="s">
        <v>9</v>
      </c>
      <c r="G123" s="16" t="s">
        <v>9</v>
      </c>
      <c r="H123" s="17" t="s">
        <v>9</v>
      </c>
    </row>
    <row r="124" spans="1:8" ht="30" x14ac:dyDescent="0.25">
      <c r="A124" s="39"/>
      <c r="B124" s="2" t="s">
        <v>32</v>
      </c>
      <c r="C124" s="11" t="s">
        <v>86</v>
      </c>
      <c r="D124" s="11" t="s">
        <v>87</v>
      </c>
      <c r="E124" s="12" t="s">
        <v>88</v>
      </c>
      <c r="F124" s="11" t="s">
        <v>89</v>
      </c>
      <c r="G124" s="12" t="s">
        <v>33</v>
      </c>
      <c r="H124" s="13" t="s">
        <v>90</v>
      </c>
    </row>
    <row r="125" spans="1:8" x14ac:dyDescent="0.25">
      <c r="A125" s="64" t="s">
        <v>56</v>
      </c>
      <c r="B125" s="3" t="s">
        <v>101</v>
      </c>
      <c r="C125" s="5">
        <v>26</v>
      </c>
      <c r="D125" s="5">
        <v>24</v>
      </c>
      <c r="E125" s="16">
        <v>0.92307692307692313</v>
      </c>
      <c r="F125" s="5">
        <v>20</v>
      </c>
      <c r="G125" s="16">
        <v>0.76923076923076927</v>
      </c>
      <c r="H125" s="17">
        <v>3.0869565217391304</v>
      </c>
    </row>
    <row r="126" spans="1:8" x14ac:dyDescent="0.25">
      <c r="A126" s="64"/>
      <c r="B126" s="3" t="s">
        <v>102</v>
      </c>
      <c r="C126" s="5">
        <v>32</v>
      </c>
      <c r="D126" s="5">
        <v>25</v>
      </c>
      <c r="E126" s="16">
        <v>0.78125</v>
      </c>
      <c r="F126" s="5">
        <v>20</v>
      </c>
      <c r="G126" s="16">
        <v>0.625</v>
      </c>
      <c r="H126" s="17">
        <v>2.5136363636363637</v>
      </c>
    </row>
    <row r="127" spans="1:8" x14ac:dyDescent="0.25">
      <c r="A127" s="64"/>
      <c r="B127" s="3" t="s">
        <v>103</v>
      </c>
      <c r="C127" s="5">
        <v>47</v>
      </c>
      <c r="D127" s="5">
        <v>43</v>
      </c>
      <c r="E127" s="16">
        <v>0.91489361702127658</v>
      </c>
      <c r="F127" s="5">
        <v>37</v>
      </c>
      <c r="G127" s="16">
        <v>0.78723404255319152</v>
      </c>
      <c r="H127" s="17">
        <v>2.6451612903225805</v>
      </c>
    </row>
    <row r="128" spans="1:8" x14ac:dyDescent="0.25">
      <c r="A128" s="64"/>
      <c r="B128" s="3" t="s">
        <v>104</v>
      </c>
      <c r="C128" s="5" t="s">
        <v>9</v>
      </c>
      <c r="D128" s="5" t="s">
        <v>9</v>
      </c>
      <c r="E128" s="16" t="s">
        <v>9</v>
      </c>
      <c r="F128" s="5" t="s">
        <v>9</v>
      </c>
      <c r="G128" s="16" t="s">
        <v>9</v>
      </c>
      <c r="H128" s="17" t="s">
        <v>9</v>
      </c>
    </row>
    <row r="129" spans="1:8" x14ac:dyDescent="0.25">
      <c r="A129" s="64"/>
      <c r="B129" s="3" t="s">
        <v>105</v>
      </c>
      <c r="C129" s="5" t="s">
        <v>9</v>
      </c>
      <c r="D129" s="5" t="s">
        <v>9</v>
      </c>
      <c r="E129" s="16" t="s">
        <v>9</v>
      </c>
      <c r="F129" s="5" t="s">
        <v>9</v>
      </c>
      <c r="G129" s="16" t="s">
        <v>9</v>
      </c>
      <c r="H129" s="17" t="s">
        <v>9</v>
      </c>
    </row>
    <row r="130" spans="1:8" ht="30" x14ac:dyDescent="0.25">
      <c r="A130" s="39"/>
      <c r="B130" s="2" t="s">
        <v>32</v>
      </c>
      <c r="C130" s="11" t="s">
        <v>86</v>
      </c>
      <c r="D130" s="11" t="s">
        <v>87</v>
      </c>
      <c r="E130" s="12" t="s">
        <v>88</v>
      </c>
      <c r="F130" s="11" t="s">
        <v>89</v>
      </c>
      <c r="G130" s="12" t="s">
        <v>33</v>
      </c>
      <c r="H130" s="13" t="s">
        <v>90</v>
      </c>
    </row>
    <row r="131" spans="1:8" x14ac:dyDescent="0.25">
      <c r="A131" s="64" t="s">
        <v>57</v>
      </c>
      <c r="B131" s="3" t="s">
        <v>101</v>
      </c>
      <c r="C131" s="5" t="s">
        <v>9</v>
      </c>
      <c r="D131" s="5" t="s">
        <v>9</v>
      </c>
      <c r="E131" s="16" t="s">
        <v>9</v>
      </c>
      <c r="F131" s="5" t="s">
        <v>9</v>
      </c>
      <c r="G131" s="16" t="s">
        <v>9</v>
      </c>
      <c r="H131" s="17" t="s">
        <v>9</v>
      </c>
    </row>
    <row r="132" spans="1:8" x14ac:dyDescent="0.25">
      <c r="A132" s="64"/>
      <c r="B132" s="3" t="s">
        <v>102</v>
      </c>
      <c r="C132" s="5" t="s">
        <v>9</v>
      </c>
      <c r="D132" s="5" t="s">
        <v>9</v>
      </c>
      <c r="E132" s="16" t="s">
        <v>9</v>
      </c>
      <c r="F132" s="5" t="s">
        <v>9</v>
      </c>
      <c r="G132" s="16" t="s">
        <v>9</v>
      </c>
      <c r="H132" s="17" t="s">
        <v>9</v>
      </c>
    </row>
    <row r="133" spans="1:8" x14ac:dyDescent="0.25">
      <c r="A133" s="64"/>
      <c r="B133" s="3" t="s">
        <v>103</v>
      </c>
      <c r="C133" s="5" t="s">
        <v>9</v>
      </c>
      <c r="D133" s="5" t="s">
        <v>9</v>
      </c>
      <c r="E133" s="16" t="s">
        <v>9</v>
      </c>
      <c r="F133" s="5" t="s">
        <v>9</v>
      </c>
      <c r="G133" s="16" t="s">
        <v>9</v>
      </c>
      <c r="H133" s="17" t="s">
        <v>9</v>
      </c>
    </row>
    <row r="134" spans="1:8" x14ac:dyDescent="0.25">
      <c r="A134" s="64"/>
      <c r="B134" s="3" t="s">
        <v>104</v>
      </c>
      <c r="C134" s="5">
        <v>75</v>
      </c>
      <c r="D134" s="5">
        <v>66</v>
      </c>
      <c r="E134" s="16">
        <v>0.88</v>
      </c>
      <c r="F134" s="5">
        <v>61</v>
      </c>
      <c r="G134" s="16">
        <v>0.81333333333333335</v>
      </c>
      <c r="H134" s="17">
        <v>3.1587301587301586</v>
      </c>
    </row>
    <row r="135" spans="1:8" x14ac:dyDescent="0.25">
      <c r="A135" s="64"/>
      <c r="B135" s="3" t="s">
        <v>105</v>
      </c>
      <c r="C135" s="5">
        <v>173</v>
      </c>
      <c r="D135" s="5">
        <v>129</v>
      </c>
      <c r="E135" s="16">
        <v>0.74566473988439308</v>
      </c>
      <c r="F135" s="5">
        <v>116</v>
      </c>
      <c r="G135" s="16">
        <v>0.67052023121387283</v>
      </c>
      <c r="H135" s="17">
        <v>2.8906976744186044</v>
      </c>
    </row>
    <row r="136" spans="1:8" ht="30" x14ac:dyDescent="0.25">
      <c r="A136" s="39"/>
      <c r="B136" s="2" t="s">
        <v>32</v>
      </c>
      <c r="C136" s="11" t="s">
        <v>86</v>
      </c>
      <c r="D136" s="11" t="s">
        <v>87</v>
      </c>
      <c r="E136" s="12" t="s">
        <v>88</v>
      </c>
      <c r="F136" s="11" t="s">
        <v>89</v>
      </c>
      <c r="G136" s="12" t="s">
        <v>33</v>
      </c>
      <c r="H136" s="13" t="s">
        <v>90</v>
      </c>
    </row>
    <row r="137" spans="1:8" x14ac:dyDescent="0.25">
      <c r="A137" s="69" t="s">
        <v>58</v>
      </c>
      <c r="B137" s="3" t="s">
        <v>101</v>
      </c>
      <c r="C137" s="5" t="s">
        <v>9</v>
      </c>
      <c r="D137" s="5" t="s">
        <v>9</v>
      </c>
      <c r="E137" s="16" t="s">
        <v>9</v>
      </c>
      <c r="F137" s="5" t="s">
        <v>9</v>
      </c>
      <c r="G137" s="16" t="s">
        <v>9</v>
      </c>
      <c r="H137" s="17" t="s">
        <v>9</v>
      </c>
    </row>
    <row r="138" spans="1:8" x14ac:dyDescent="0.25">
      <c r="A138" s="69"/>
      <c r="B138" s="3" t="s">
        <v>102</v>
      </c>
      <c r="C138" s="5" t="s">
        <v>9</v>
      </c>
      <c r="D138" s="5" t="s">
        <v>9</v>
      </c>
      <c r="E138" s="16" t="s">
        <v>9</v>
      </c>
      <c r="F138" s="5" t="s">
        <v>9</v>
      </c>
      <c r="G138" s="16" t="s">
        <v>9</v>
      </c>
      <c r="H138" s="17" t="s">
        <v>9</v>
      </c>
    </row>
    <row r="139" spans="1:8" x14ac:dyDescent="0.25">
      <c r="A139" s="69"/>
      <c r="B139" s="3" t="s">
        <v>103</v>
      </c>
      <c r="C139" s="5" t="s">
        <v>9</v>
      </c>
      <c r="D139" s="5" t="s">
        <v>9</v>
      </c>
      <c r="E139" s="16" t="s">
        <v>9</v>
      </c>
      <c r="F139" s="5" t="s">
        <v>9</v>
      </c>
      <c r="G139" s="16" t="s">
        <v>9</v>
      </c>
      <c r="H139" s="17" t="s">
        <v>9</v>
      </c>
    </row>
    <row r="140" spans="1:8" x14ac:dyDescent="0.25">
      <c r="A140" s="69"/>
      <c r="B140" s="3" t="s">
        <v>104</v>
      </c>
      <c r="C140" s="5">
        <v>76</v>
      </c>
      <c r="D140" s="5">
        <v>66</v>
      </c>
      <c r="E140" s="16">
        <v>0.86842105263157898</v>
      </c>
      <c r="F140" s="5">
        <v>60</v>
      </c>
      <c r="G140" s="16">
        <v>0.78947368421052633</v>
      </c>
      <c r="H140" s="17" t="s">
        <v>9</v>
      </c>
    </row>
    <row r="141" spans="1:8" x14ac:dyDescent="0.25">
      <c r="A141" s="69"/>
      <c r="B141" s="3" t="s">
        <v>105</v>
      </c>
      <c r="C141" s="5">
        <v>181</v>
      </c>
      <c r="D141" s="5">
        <v>137</v>
      </c>
      <c r="E141" s="16">
        <v>0.75690607734806625</v>
      </c>
      <c r="F141" s="5">
        <v>110</v>
      </c>
      <c r="G141" s="16">
        <v>0.60773480662983426</v>
      </c>
      <c r="H141" s="17" t="s">
        <v>9</v>
      </c>
    </row>
    <row r="142" spans="1:8" ht="30" x14ac:dyDescent="0.25">
      <c r="A142" s="39"/>
      <c r="B142" s="43" t="s">
        <v>32</v>
      </c>
      <c r="C142" s="11" t="s">
        <v>86</v>
      </c>
      <c r="D142" s="11" t="s">
        <v>87</v>
      </c>
      <c r="E142" s="12" t="s">
        <v>88</v>
      </c>
      <c r="F142" s="11" t="s">
        <v>89</v>
      </c>
      <c r="G142" s="12" t="s">
        <v>33</v>
      </c>
      <c r="H142" s="13" t="s">
        <v>90</v>
      </c>
    </row>
    <row r="143" spans="1:8" x14ac:dyDescent="0.25">
      <c r="A143" s="64" t="s">
        <v>95</v>
      </c>
      <c r="B143" s="3" t="s">
        <v>101</v>
      </c>
      <c r="C143" s="5" t="s">
        <v>9</v>
      </c>
      <c r="D143" s="5" t="s">
        <v>9</v>
      </c>
      <c r="E143" s="16" t="s">
        <v>9</v>
      </c>
      <c r="F143" s="5" t="s">
        <v>9</v>
      </c>
      <c r="G143" s="16" t="s">
        <v>9</v>
      </c>
      <c r="H143" s="17" t="s">
        <v>9</v>
      </c>
    </row>
    <row r="144" spans="1:8" x14ac:dyDescent="0.25">
      <c r="A144" s="64"/>
      <c r="B144" s="3" t="s">
        <v>102</v>
      </c>
      <c r="C144" s="5" t="s">
        <v>9</v>
      </c>
      <c r="D144" s="5" t="s">
        <v>9</v>
      </c>
      <c r="E144" s="16" t="s">
        <v>9</v>
      </c>
      <c r="F144" s="5" t="s">
        <v>9</v>
      </c>
      <c r="G144" s="16" t="s">
        <v>9</v>
      </c>
      <c r="H144" s="17" t="s">
        <v>9</v>
      </c>
    </row>
    <row r="145" spans="1:8" x14ac:dyDescent="0.25">
      <c r="A145" s="64"/>
      <c r="B145" s="3" t="s">
        <v>103</v>
      </c>
      <c r="C145" s="5" t="s">
        <v>9</v>
      </c>
      <c r="D145" s="5" t="s">
        <v>9</v>
      </c>
      <c r="E145" s="16" t="s">
        <v>9</v>
      </c>
      <c r="F145" s="5" t="s">
        <v>9</v>
      </c>
      <c r="G145" s="16" t="s">
        <v>9</v>
      </c>
      <c r="H145" s="17" t="s">
        <v>9</v>
      </c>
    </row>
    <row r="146" spans="1:8" x14ac:dyDescent="0.25">
      <c r="A146" s="64"/>
      <c r="B146" s="3" t="s">
        <v>104</v>
      </c>
      <c r="C146" s="5">
        <v>16</v>
      </c>
      <c r="D146" s="5">
        <v>16</v>
      </c>
      <c r="E146" s="16">
        <v>1</v>
      </c>
      <c r="F146" s="5">
        <v>15</v>
      </c>
      <c r="G146" s="16">
        <v>0.9375</v>
      </c>
      <c r="H146" s="17">
        <v>3.375</v>
      </c>
    </row>
    <row r="147" spans="1:8" x14ac:dyDescent="0.25">
      <c r="A147" s="64"/>
      <c r="B147" s="3" t="s">
        <v>105</v>
      </c>
      <c r="C147" s="5">
        <v>104</v>
      </c>
      <c r="D147" s="5">
        <v>96</v>
      </c>
      <c r="E147" s="16">
        <v>0.92307692307692313</v>
      </c>
      <c r="F147" s="5">
        <v>91</v>
      </c>
      <c r="G147" s="16">
        <v>0.875</v>
      </c>
      <c r="H147" s="17">
        <v>3.1937500000000005</v>
      </c>
    </row>
    <row r="148" spans="1:8" ht="30" x14ac:dyDescent="0.25">
      <c r="A148" s="39"/>
      <c r="B148" s="43" t="s">
        <v>32</v>
      </c>
      <c r="C148" s="11" t="s">
        <v>86</v>
      </c>
      <c r="D148" s="11" t="s">
        <v>87</v>
      </c>
      <c r="E148" s="12" t="s">
        <v>88</v>
      </c>
      <c r="F148" s="11" t="s">
        <v>89</v>
      </c>
      <c r="G148" s="12" t="s">
        <v>33</v>
      </c>
      <c r="H148" s="13" t="s">
        <v>90</v>
      </c>
    </row>
    <row r="149" spans="1:8" x14ac:dyDescent="0.25">
      <c r="A149" s="69" t="s">
        <v>96</v>
      </c>
      <c r="B149" s="3" t="s">
        <v>101</v>
      </c>
      <c r="C149" s="5" t="s">
        <v>9</v>
      </c>
      <c r="D149" s="5" t="s">
        <v>9</v>
      </c>
      <c r="E149" s="16" t="s">
        <v>9</v>
      </c>
      <c r="F149" s="5" t="s">
        <v>9</v>
      </c>
      <c r="G149" s="16" t="s">
        <v>9</v>
      </c>
      <c r="H149" s="17" t="s">
        <v>9</v>
      </c>
    </row>
    <row r="150" spans="1:8" x14ac:dyDescent="0.25">
      <c r="A150" s="69"/>
      <c r="B150" s="3" t="s">
        <v>102</v>
      </c>
      <c r="C150" s="5" t="s">
        <v>9</v>
      </c>
      <c r="D150" s="5" t="s">
        <v>9</v>
      </c>
      <c r="E150" s="16" t="s">
        <v>9</v>
      </c>
      <c r="F150" s="5" t="s">
        <v>9</v>
      </c>
      <c r="G150" s="16" t="s">
        <v>9</v>
      </c>
      <c r="H150" s="17" t="s">
        <v>9</v>
      </c>
    </row>
    <row r="151" spans="1:8" x14ac:dyDescent="0.25">
      <c r="A151" s="69"/>
      <c r="B151" s="3" t="s">
        <v>103</v>
      </c>
      <c r="C151" s="5" t="s">
        <v>9</v>
      </c>
      <c r="D151" s="5" t="s">
        <v>9</v>
      </c>
      <c r="E151" s="16" t="s">
        <v>9</v>
      </c>
      <c r="F151" s="5" t="s">
        <v>9</v>
      </c>
      <c r="G151" s="16" t="s">
        <v>9</v>
      </c>
      <c r="H151" s="17" t="s">
        <v>9</v>
      </c>
    </row>
    <row r="152" spans="1:8" x14ac:dyDescent="0.25">
      <c r="A152" s="69"/>
      <c r="B152" s="3" t="s">
        <v>104</v>
      </c>
      <c r="C152" s="5" t="s">
        <v>9</v>
      </c>
      <c r="D152" s="5" t="s">
        <v>9</v>
      </c>
      <c r="E152" s="16" t="s">
        <v>9</v>
      </c>
      <c r="F152" s="5" t="s">
        <v>9</v>
      </c>
      <c r="G152" s="16" t="s">
        <v>9</v>
      </c>
      <c r="H152" s="17" t="s">
        <v>9</v>
      </c>
    </row>
    <row r="153" spans="1:8" x14ac:dyDescent="0.25">
      <c r="A153" s="69"/>
      <c r="B153" s="3" t="s">
        <v>105</v>
      </c>
      <c r="C153" s="5">
        <v>103</v>
      </c>
      <c r="D153" s="5">
        <v>95</v>
      </c>
      <c r="E153" s="16">
        <v>0.92233009708737868</v>
      </c>
      <c r="F153" s="5">
        <v>87</v>
      </c>
      <c r="G153" s="16">
        <v>0.84466019417475724</v>
      </c>
      <c r="H153" s="17" t="s">
        <v>9</v>
      </c>
    </row>
    <row r="154" spans="1:8" ht="30" x14ac:dyDescent="0.25">
      <c r="A154" s="39"/>
      <c r="B154" s="2" t="s">
        <v>32</v>
      </c>
      <c r="C154" s="11" t="s">
        <v>86</v>
      </c>
      <c r="D154" s="11" t="s">
        <v>87</v>
      </c>
      <c r="E154" s="12" t="s">
        <v>88</v>
      </c>
      <c r="F154" s="11" t="s">
        <v>89</v>
      </c>
      <c r="G154" s="12" t="s">
        <v>33</v>
      </c>
      <c r="H154" s="13" t="s">
        <v>90</v>
      </c>
    </row>
    <row r="155" spans="1:8" x14ac:dyDescent="0.25">
      <c r="A155" s="64" t="s">
        <v>59</v>
      </c>
      <c r="B155" s="3" t="s">
        <v>101</v>
      </c>
      <c r="C155" s="5" t="s">
        <v>9</v>
      </c>
      <c r="D155" s="5" t="s">
        <v>9</v>
      </c>
      <c r="E155" s="16" t="s">
        <v>9</v>
      </c>
      <c r="F155" s="5" t="s">
        <v>9</v>
      </c>
      <c r="G155" s="16" t="s">
        <v>9</v>
      </c>
      <c r="H155" s="17" t="s">
        <v>9</v>
      </c>
    </row>
    <row r="156" spans="1:8" x14ac:dyDescent="0.25">
      <c r="A156" s="64"/>
      <c r="B156" s="3" t="s">
        <v>102</v>
      </c>
      <c r="C156" s="5" t="s">
        <v>9</v>
      </c>
      <c r="D156" s="5" t="s">
        <v>9</v>
      </c>
      <c r="E156" s="16" t="s">
        <v>9</v>
      </c>
      <c r="F156" s="5" t="s">
        <v>9</v>
      </c>
      <c r="G156" s="16" t="s">
        <v>9</v>
      </c>
      <c r="H156" s="17" t="s">
        <v>9</v>
      </c>
    </row>
    <row r="157" spans="1:8" x14ac:dyDescent="0.25">
      <c r="A157" s="64"/>
      <c r="B157" s="3" t="s">
        <v>103</v>
      </c>
      <c r="C157" s="5" t="s">
        <v>9</v>
      </c>
      <c r="D157" s="5" t="s">
        <v>9</v>
      </c>
      <c r="E157" s="16" t="s">
        <v>9</v>
      </c>
      <c r="F157" s="5" t="s">
        <v>9</v>
      </c>
      <c r="G157" s="16" t="s">
        <v>9</v>
      </c>
      <c r="H157" s="17" t="s">
        <v>9</v>
      </c>
    </row>
    <row r="158" spans="1:8" x14ac:dyDescent="0.25">
      <c r="A158" s="64"/>
      <c r="B158" s="3" t="s">
        <v>104</v>
      </c>
      <c r="C158" s="5">
        <v>110</v>
      </c>
      <c r="D158" s="5">
        <v>107</v>
      </c>
      <c r="E158" s="16">
        <v>0.97272727272727277</v>
      </c>
      <c r="F158" s="5">
        <v>103</v>
      </c>
      <c r="G158" s="16">
        <v>0.9363636363636364</v>
      </c>
      <c r="H158" s="17">
        <v>3.2656862745098034</v>
      </c>
    </row>
    <row r="159" spans="1:8" x14ac:dyDescent="0.25">
      <c r="A159" s="64"/>
      <c r="B159" s="3" t="s">
        <v>105</v>
      </c>
      <c r="C159" s="5">
        <v>171</v>
      </c>
      <c r="D159" s="5">
        <v>160</v>
      </c>
      <c r="E159" s="16">
        <v>0.94117647058823528</v>
      </c>
      <c r="F159" s="5">
        <v>155</v>
      </c>
      <c r="G159" s="16">
        <v>0.91176470588235292</v>
      </c>
      <c r="H159" s="17">
        <v>3.2868750000000002</v>
      </c>
    </row>
    <row r="160" spans="1:8" ht="30" x14ac:dyDescent="0.25">
      <c r="A160" s="39"/>
      <c r="B160" s="2" t="s">
        <v>32</v>
      </c>
      <c r="C160" s="11" t="s">
        <v>86</v>
      </c>
      <c r="D160" s="11" t="s">
        <v>87</v>
      </c>
      <c r="E160" s="12" t="s">
        <v>88</v>
      </c>
      <c r="F160" s="11" t="s">
        <v>89</v>
      </c>
      <c r="G160" s="12" t="s">
        <v>33</v>
      </c>
      <c r="H160" s="13" t="s">
        <v>90</v>
      </c>
    </row>
    <row r="161" spans="1:8" x14ac:dyDescent="0.25">
      <c r="A161" s="64" t="s">
        <v>60</v>
      </c>
      <c r="B161" s="3" t="s">
        <v>101</v>
      </c>
      <c r="C161" s="5" t="s">
        <v>9</v>
      </c>
      <c r="D161" s="5" t="s">
        <v>9</v>
      </c>
      <c r="E161" s="16" t="s">
        <v>9</v>
      </c>
      <c r="F161" s="5" t="s">
        <v>9</v>
      </c>
      <c r="G161" s="16" t="s">
        <v>9</v>
      </c>
      <c r="H161" s="17" t="s">
        <v>9</v>
      </c>
    </row>
    <row r="162" spans="1:8" x14ac:dyDescent="0.25">
      <c r="A162" s="64"/>
      <c r="B162" s="3" t="s">
        <v>102</v>
      </c>
      <c r="C162" s="5" t="s">
        <v>9</v>
      </c>
      <c r="D162" s="5" t="s">
        <v>9</v>
      </c>
      <c r="E162" s="16" t="s">
        <v>9</v>
      </c>
      <c r="F162" s="5" t="s">
        <v>9</v>
      </c>
      <c r="G162" s="16" t="s">
        <v>9</v>
      </c>
      <c r="H162" s="17" t="s">
        <v>9</v>
      </c>
    </row>
    <row r="163" spans="1:8" x14ac:dyDescent="0.25">
      <c r="A163" s="64"/>
      <c r="B163" s="3" t="s">
        <v>103</v>
      </c>
      <c r="C163" s="5" t="s">
        <v>9</v>
      </c>
      <c r="D163" s="5" t="s">
        <v>9</v>
      </c>
      <c r="E163" s="16" t="s">
        <v>9</v>
      </c>
      <c r="F163" s="5" t="s">
        <v>9</v>
      </c>
      <c r="G163" s="16" t="s">
        <v>9</v>
      </c>
      <c r="H163" s="17" t="s">
        <v>9</v>
      </c>
    </row>
    <row r="164" spans="1:8" x14ac:dyDescent="0.25">
      <c r="A164" s="64"/>
      <c r="B164" s="3" t="s">
        <v>104</v>
      </c>
      <c r="C164" s="5">
        <v>18</v>
      </c>
      <c r="D164" s="5">
        <v>17</v>
      </c>
      <c r="E164" s="16">
        <v>0.94444444444444442</v>
      </c>
      <c r="F164" s="5">
        <v>15</v>
      </c>
      <c r="G164" s="16">
        <v>0.83333333333333337</v>
      </c>
      <c r="H164" s="17" t="s">
        <v>9</v>
      </c>
    </row>
    <row r="165" spans="1:8" x14ac:dyDescent="0.25">
      <c r="A165" s="64"/>
      <c r="B165" s="3" t="s">
        <v>105</v>
      </c>
      <c r="C165" s="5">
        <v>139</v>
      </c>
      <c r="D165" s="5">
        <v>131</v>
      </c>
      <c r="E165" s="16">
        <v>0.94244604316546765</v>
      </c>
      <c r="F165" s="5">
        <v>121</v>
      </c>
      <c r="G165" s="16">
        <v>0.87050359712230219</v>
      </c>
      <c r="H165" s="17" t="s">
        <v>9</v>
      </c>
    </row>
    <row r="166" spans="1:8" ht="30" x14ac:dyDescent="0.25">
      <c r="A166" s="39"/>
      <c r="B166" s="43" t="s">
        <v>32</v>
      </c>
      <c r="C166" s="11" t="s">
        <v>86</v>
      </c>
      <c r="D166" s="11" t="s">
        <v>87</v>
      </c>
      <c r="E166" s="12" t="s">
        <v>88</v>
      </c>
      <c r="F166" s="11" t="s">
        <v>89</v>
      </c>
      <c r="G166" s="12" t="s">
        <v>33</v>
      </c>
      <c r="H166" s="13" t="s">
        <v>90</v>
      </c>
    </row>
    <row r="167" spans="1:8" x14ac:dyDescent="0.25">
      <c r="A167" s="69" t="s">
        <v>97</v>
      </c>
      <c r="B167" s="3" t="s">
        <v>101</v>
      </c>
      <c r="C167" s="5" t="s">
        <v>9</v>
      </c>
      <c r="D167" s="5" t="s">
        <v>9</v>
      </c>
      <c r="E167" s="16" t="s">
        <v>9</v>
      </c>
      <c r="F167" s="5" t="s">
        <v>9</v>
      </c>
      <c r="G167" s="16" t="s">
        <v>9</v>
      </c>
      <c r="H167" s="17" t="s">
        <v>9</v>
      </c>
    </row>
    <row r="168" spans="1:8" x14ac:dyDescent="0.25">
      <c r="A168" s="69"/>
      <c r="B168" s="3" t="s">
        <v>102</v>
      </c>
      <c r="C168" s="5" t="s">
        <v>9</v>
      </c>
      <c r="D168" s="5" t="s">
        <v>9</v>
      </c>
      <c r="E168" s="16" t="s">
        <v>9</v>
      </c>
      <c r="F168" s="5" t="s">
        <v>9</v>
      </c>
      <c r="G168" s="16" t="s">
        <v>9</v>
      </c>
      <c r="H168" s="17" t="s">
        <v>9</v>
      </c>
    </row>
    <row r="169" spans="1:8" x14ac:dyDescent="0.25">
      <c r="A169" s="69"/>
      <c r="B169" s="3" t="s">
        <v>103</v>
      </c>
      <c r="C169" s="5" t="s">
        <v>9</v>
      </c>
      <c r="D169" s="5" t="s">
        <v>9</v>
      </c>
      <c r="E169" s="16" t="s">
        <v>9</v>
      </c>
      <c r="F169" s="5" t="s">
        <v>9</v>
      </c>
      <c r="G169" s="16" t="s">
        <v>9</v>
      </c>
      <c r="H169" s="17" t="s">
        <v>9</v>
      </c>
    </row>
    <row r="170" spans="1:8" x14ac:dyDescent="0.25">
      <c r="A170" s="69"/>
      <c r="B170" s="3" t="s">
        <v>104</v>
      </c>
      <c r="C170" s="5" t="s">
        <v>9</v>
      </c>
      <c r="D170" s="5" t="s">
        <v>9</v>
      </c>
      <c r="E170" s="16" t="s">
        <v>9</v>
      </c>
      <c r="F170" s="5" t="s">
        <v>9</v>
      </c>
      <c r="G170" s="16" t="s">
        <v>9</v>
      </c>
      <c r="H170" s="17" t="s">
        <v>9</v>
      </c>
    </row>
    <row r="171" spans="1:8" x14ac:dyDescent="0.25">
      <c r="A171" s="69"/>
      <c r="B171" s="3" t="s">
        <v>105</v>
      </c>
      <c r="C171" s="5">
        <v>70</v>
      </c>
      <c r="D171" s="5">
        <v>65</v>
      </c>
      <c r="E171" s="16">
        <v>0.94202898550724634</v>
      </c>
      <c r="F171" s="5">
        <v>61</v>
      </c>
      <c r="G171" s="16">
        <v>0.88405797101449279</v>
      </c>
      <c r="H171" s="17">
        <v>2.9765625000000004</v>
      </c>
    </row>
    <row r="172" spans="1:8" ht="30" x14ac:dyDescent="0.25">
      <c r="A172" s="39"/>
      <c r="B172" s="43" t="s">
        <v>32</v>
      </c>
      <c r="C172" s="11" t="s">
        <v>86</v>
      </c>
      <c r="D172" s="11" t="s">
        <v>87</v>
      </c>
      <c r="E172" s="12" t="s">
        <v>88</v>
      </c>
      <c r="F172" s="11" t="s">
        <v>89</v>
      </c>
      <c r="G172" s="12" t="s">
        <v>33</v>
      </c>
      <c r="H172" s="13" t="s">
        <v>90</v>
      </c>
    </row>
    <row r="173" spans="1:8" x14ac:dyDescent="0.25">
      <c r="A173" s="64" t="s">
        <v>98</v>
      </c>
      <c r="B173" s="3" t="s">
        <v>101</v>
      </c>
      <c r="C173" s="5" t="s">
        <v>9</v>
      </c>
      <c r="D173" s="5" t="s">
        <v>9</v>
      </c>
      <c r="E173" s="16" t="s">
        <v>9</v>
      </c>
      <c r="F173" s="5" t="s">
        <v>9</v>
      </c>
      <c r="G173" s="16" t="s">
        <v>9</v>
      </c>
      <c r="H173" s="17" t="s">
        <v>9</v>
      </c>
    </row>
    <row r="174" spans="1:8" x14ac:dyDescent="0.25">
      <c r="A174" s="64"/>
      <c r="B174" s="3" t="s">
        <v>102</v>
      </c>
      <c r="C174" s="5" t="s">
        <v>9</v>
      </c>
      <c r="D174" s="5" t="s">
        <v>9</v>
      </c>
      <c r="E174" s="16" t="s">
        <v>9</v>
      </c>
      <c r="F174" s="5" t="s">
        <v>9</v>
      </c>
      <c r="G174" s="16" t="s">
        <v>9</v>
      </c>
      <c r="H174" s="17" t="s">
        <v>9</v>
      </c>
    </row>
    <row r="175" spans="1:8" x14ac:dyDescent="0.25">
      <c r="A175" s="64"/>
      <c r="B175" s="3" t="s">
        <v>103</v>
      </c>
      <c r="C175" s="5" t="s">
        <v>9</v>
      </c>
      <c r="D175" s="5" t="s">
        <v>9</v>
      </c>
      <c r="E175" s="16" t="s">
        <v>9</v>
      </c>
      <c r="F175" s="5" t="s">
        <v>9</v>
      </c>
      <c r="G175" s="16" t="s">
        <v>9</v>
      </c>
      <c r="H175" s="17" t="s">
        <v>9</v>
      </c>
    </row>
    <row r="176" spans="1:8" x14ac:dyDescent="0.25">
      <c r="A176" s="64"/>
      <c r="B176" s="3" t="s">
        <v>104</v>
      </c>
      <c r="C176" s="5" t="s">
        <v>9</v>
      </c>
      <c r="D176" s="5" t="s">
        <v>9</v>
      </c>
      <c r="E176" s="16" t="s">
        <v>9</v>
      </c>
      <c r="F176" s="5" t="s">
        <v>9</v>
      </c>
      <c r="G176" s="16" t="s">
        <v>9</v>
      </c>
      <c r="H176" s="17" t="s">
        <v>9</v>
      </c>
    </row>
    <row r="177" spans="1:8" x14ac:dyDescent="0.25">
      <c r="A177" s="64"/>
      <c r="B177" s="3" t="s">
        <v>105</v>
      </c>
      <c r="C177" s="5" t="s">
        <v>9</v>
      </c>
      <c r="D177" s="5" t="s">
        <v>9</v>
      </c>
      <c r="E177" s="16" t="s">
        <v>9</v>
      </c>
      <c r="F177" s="5" t="s">
        <v>9</v>
      </c>
      <c r="G177" s="16" t="s">
        <v>9</v>
      </c>
      <c r="H177" s="17" t="s">
        <v>9</v>
      </c>
    </row>
    <row r="178" spans="1:8" ht="30" x14ac:dyDescent="0.25">
      <c r="A178" s="39"/>
      <c r="B178" s="43" t="s">
        <v>105</v>
      </c>
      <c r="C178" s="11" t="s">
        <v>86</v>
      </c>
      <c r="D178" s="11" t="s">
        <v>87</v>
      </c>
      <c r="E178" s="12" t="s">
        <v>88</v>
      </c>
      <c r="F178" s="11" t="s">
        <v>89</v>
      </c>
      <c r="G178" s="12" t="s">
        <v>33</v>
      </c>
      <c r="H178" s="13" t="s">
        <v>90</v>
      </c>
    </row>
    <row r="179" spans="1:8" x14ac:dyDescent="0.25">
      <c r="A179" s="64" t="s">
        <v>99</v>
      </c>
      <c r="B179" s="3" t="s">
        <v>101</v>
      </c>
      <c r="C179" s="5" t="s">
        <v>9</v>
      </c>
      <c r="D179" s="5" t="s">
        <v>9</v>
      </c>
      <c r="E179" s="16" t="s">
        <v>9</v>
      </c>
      <c r="F179" s="5" t="s">
        <v>9</v>
      </c>
      <c r="G179" s="16" t="s">
        <v>9</v>
      </c>
      <c r="H179" s="17" t="s">
        <v>9</v>
      </c>
    </row>
    <row r="180" spans="1:8" x14ac:dyDescent="0.25">
      <c r="A180" s="64"/>
      <c r="B180" s="3" t="s">
        <v>102</v>
      </c>
      <c r="C180" s="5" t="s">
        <v>9</v>
      </c>
      <c r="D180" s="5" t="s">
        <v>9</v>
      </c>
      <c r="E180" s="16" t="s">
        <v>9</v>
      </c>
      <c r="F180" s="5" t="s">
        <v>9</v>
      </c>
      <c r="G180" s="16" t="s">
        <v>9</v>
      </c>
      <c r="H180" s="17" t="s">
        <v>9</v>
      </c>
    </row>
    <row r="181" spans="1:8" x14ac:dyDescent="0.25">
      <c r="A181" s="64"/>
      <c r="B181" s="3" t="s">
        <v>103</v>
      </c>
      <c r="C181" s="5" t="s">
        <v>9</v>
      </c>
      <c r="D181" s="5" t="s">
        <v>9</v>
      </c>
      <c r="E181" s="16" t="s">
        <v>9</v>
      </c>
      <c r="F181" s="5" t="s">
        <v>9</v>
      </c>
      <c r="G181" s="16" t="s">
        <v>9</v>
      </c>
      <c r="H181" s="17" t="s">
        <v>9</v>
      </c>
    </row>
    <row r="182" spans="1:8" x14ac:dyDescent="0.25">
      <c r="A182" s="64"/>
      <c r="B182" s="3" t="s">
        <v>104</v>
      </c>
      <c r="C182" s="5">
        <v>29</v>
      </c>
      <c r="D182" s="5">
        <v>25</v>
      </c>
      <c r="E182" s="16">
        <v>0.86206896551724133</v>
      </c>
      <c r="F182" s="5">
        <v>25</v>
      </c>
      <c r="G182" s="16">
        <v>0.86206896551724133</v>
      </c>
      <c r="H182" s="17" t="s">
        <v>9</v>
      </c>
    </row>
    <row r="183" spans="1:8" x14ac:dyDescent="0.25">
      <c r="A183" s="64"/>
      <c r="B183" s="3" t="s">
        <v>105</v>
      </c>
      <c r="C183" s="5">
        <v>50</v>
      </c>
      <c r="D183" s="5">
        <v>49</v>
      </c>
      <c r="E183" s="16">
        <v>0.98</v>
      </c>
      <c r="F183" s="5">
        <v>49</v>
      </c>
      <c r="G183" s="16">
        <v>0.98</v>
      </c>
      <c r="H183" s="17" t="s">
        <v>9</v>
      </c>
    </row>
  </sheetData>
  <mergeCells count="31">
    <mergeCell ref="A167:A171"/>
    <mergeCell ref="A173:A177"/>
    <mergeCell ref="A179:A183"/>
    <mergeCell ref="A161:A165"/>
    <mergeCell ref="A95:A99"/>
    <mergeCell ref="A101:A105"/>
    <mergeCell ref="A107:A111"/>
    <mergeCell ref="A113:A117"/>
    <mergeCell ref="A119:A123"/>
    <mergeCell ref="A125:A129"/>
    <mergeCell ref="A131:A135"/>
    <mergeCell ref="A137:A141"/>
    <mergeCell ref="A155:A159"/>
    <mergeCell ref="A143:A147"/>
    <mergeCell ref="A149:A153"/>
    <mergeCell ref="A89:A93"/>
    <mergeCell ref="A29:A33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23:A27"/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16" orientation="landscape" r:id="rId1"/>
  <headerFooter>
    <oddHeader>&amp;CCuyamaca College Program Review 2018-2019</oddHeader>
    <oddFooter>&amp;CInstitutional Effectiveness, Success, and Equity Office (August 2018)</oddFooter>
  </headerFooter>
  <rowBreaks count="2" manualBreakCount="2">
    <brk id="123" max="16383" man="1"/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I1" sqref="I1"/>
    </sheetView>
  </sheetViews>
  <sheetFormatPr defaultRowHeight="15" x14ac:dyDescent="0.25"/>
  <cols>
    <col min="1" max="1" width="20" style="37" customWidth="1"/>
    <col min="2" max="2" width="16.7109375" style="10" customWidth="1"/>
    <col min="3" max="8" width="13.7109375" style="10" customWidth="1"/>
  </cols>
  <sheetData>
    <row r="1" spans="1:8" ht="30" x14ac:dyDescent="0.25">
      <c r="A1" s="32" t="s">
        <v>85</v>
      </c>
      <c r="B1" s="2" t="s">
        <v>32</v>
      </c>
      <c r="C1" s="11" t="s">
        <v>86</v>
      </c>
      <c r="D1" s="11" t="s">
        <v>87</v>
      </c>
      <c r="E1" s="12" t="s">
        <v>88</v>
      </c>
      <c r="F1" s="11" t="s">
        <v>89</v>
      </c>
      <c r="G1" s="12" t="s">
        <v>33</v>
      </c>
      <c r="H1" s="13" t="s">
        <v>90</v>
      </c>
    </row>
    <row r="2" spans="1:8" x14ac:dyDescent="0.25">
      <c r="A2" s="64" t="s">
        <v>61</v>
      </c>
      <c r="B2" s="3" t="s">
        <v>101</v>
      </c>
      <c r="C2" s="5">
        <v>1108</v>
      </c>
      <c r="D2" s="5">
        <v>1001</v>
      </c>
      <c r="E2" s="16">
        <v>0.9034296028880866</v>
      </c>
      <c r="F2" s="5">
        <v>902</v>
      </c>
      <c r="G2" s="16">
        <v>0.8140794223826715</v>
      </c>
      <c r="H2" s="23">
        <v>2.9881974248927032</v>
      </c>
    </row>
    <row r="3" spans="1:8" x14ac:dyDescent="0.25">
      <c r="A3" s="64"/>
      <c r="B3" s="3" t="s">
        <v>102</v>
      </c>
      <c r="C3" s="5">
        <v>1169</v>
      </c>
      <c r="D3" s="5">
        <v>1049</v>
      </c>
      <c r="E3" s="16">
        <v>0.89734816082121471</v>
      </c>
      <c r="F3" s="5">
        <v>996</v>
      </c>
      <c r="G3" s="16">
        <v>0.85201026518391787</v>
      </c>
      <c r="H3" s="23">
        <v>2.9995180722891566</v>
      </c>
    </row>
    <row r="4" spans="1:8" x14ac:dyDescent="0.25">
      <c r="A4" s="64"/>
      <c r="B4" s="3" t="s">
        <v>103</v>
      </c>
      <c r="C4" s="5">
        <v>1345</v>
      </c>
      <c r="D4" s="5">
        <v>1251</v>
      </c>
      <c r="E4" s="16">
        <v>0.93011152416356879</v>
      </c>
      <c r="F4" s="5">
        <v>1184</v>
      </c>
      <c r="G4" s="16">
        <v>0.88029739776951677</v>
      </c>
      <c r="H4" s="23">
        <v>2.9265895953757224</v>
      </c>
    </row>
    <row r="5" spans="1:8" x14ac:dyDescent="0.25">
      <c r="A5" s="64"/>
      <c r="B5" s="3" t="s">
        <v>104</v>
      </c>
      <c r="C5" s="5">
        <v>1458</v>
      </c>
      <c r="D5" s="5">
        <v>1334</v>
      </c>
      <c r="E5" s="16">
        <v>0.91495198902606312</v>
      </c>
      <c r="F5" s="5">
        <v>1253</v>
      </c>
      <c r="G5" s="16">
        <v>0.85939643347050754</v>
      </c>
      <c r="H5" s="23">
        <v>3.1331460674157308</v>
      </c>
    </row>
    <row r="6" spans="1:8" x14ac:dyDescent="0.25">
      <c r="A6" s="64"/>
      <c r="B6" s="3" t="s">
        <v>105</v>
      </c>
      <c r="C6" s="20">
        <v>1406</v>
      </c>
      <c r="D6" s="20">
        <v>1255</v>
      </c>
      <c r="E6" s="49">
        <v>0.89387464387464388</v>
      </c>
      <c r="F6" s="20">
        <v>1155</v>
      </c>
      <c r="G6" s="49">
        <v>0.82264957264957261</v>
      </c>
      <c r="H6" s="86">
        <v>3.1089086859688191</v>
      </c>
    </row>
    <row r="7" spans="1:8" x14ac:dyDescent="0.25">
      <c r="A7" s="64" t="s">
        <v>62</v>
      </c>
      <c r="B7" s="3" t="s">
        <v>101</v>
      </c>
      <c r="C7" s="20" t="s">
        <v>9</v>
      </c>
      <c r="D7" s="20" t="s">
        <v>9</v>
      </c>
      <c r="E7" s="21" t="s">
        <v>9</v>
      </c>
      <c r="F7" s="20" t="s">
        <v>9</v>
      </c>
      <c r="G7" s="21" t="s">
        <v>9</v>
      </c>
      <c r="H7" s="85" t="s">
        <v>9</v>
      </c>
    </row>
    <row r="8" spans="1:8" x14ac:dyDescent="0.25">
      <c r="A8" s="64"/>
      <c r="B8" s="3" t="s">
        <v>102</v>
      </c>
      <c r="C8" s="20" t="s">
        <v>9</v>
      </c>
      <c r="D8" s="20" t="s">
        <v>9</v>
      </c>
      <c r="E8" s="21" t="s">
        <v>9</v>
      </c>
      <c r="F8" s="20" t="s">
        <v>9</v>
      </c>
      <c r="G8" s="21" t="s">
        <v>9</v>
      </c>
      <c r="H8" s="85" t="s">
        <v>9</v>
      </c>
    </row>
    <row r="9" spans="1:8" x14ac:dyDescent="0.25">
      <c r="A9" s="64"/>
      <c r="B9" s="3" t="s">
        <v>103</v>
      </c>
      <c r="C9" s="20" t="s">
        <v>9</v>
      </c>
      <c r="D9" s="20" t="s">
        <v>9</v>
      </c>
      <c r="E9" s="21" t="s">
        <v>9</v>
      </c>
      <c r="F9" s="20" t="s">
        <v>9</v>
      </c>
      <c r="G9" s="21" t="s">
        <v>9</v>
      </c>
      <c r="H9" s="85" t="s">
        <v>9</v>
      </c>
    </row>
    <row r="10" spans="1:8" x14ac:dyDescent="0.25">
      <c r="A10" s="64"/>
      <c r="B10" s="3" t="s">
        <v>104</v>
      </c>
      <c r="C10" s="20" t="s">
        <v>9</v>
      </c>
      <c r="D10" s="20" t="s">
        <v>9</v>
      </c>
      <c r="E10" s="21" t="s">
        <v>9</v>
      </c>
      <c r="F10" s="20" t="s">
        <v>9</v>
      </c>
      <c r="G10" s="21" t="s">
        <v>9</v>
      </c>
      <c r="H10" s="85" t="s">
        <v>9</v>
      </c>
    </row>
    <row r="11" spans="1:8" x14ac:dyDescent="0.25">
      <c r="A11" s="64"/>
      <c r="B11" s="3" t="s">
        <v>105</v>
      </c>
      <c r="C11" s="20" t="s">
        <v>9</v>
      </c>
      <c r="D11" s="20" t="s">
        <v>9</v>
      </c>
      <c r="E11" s="21" t="s">
        <v>9</v>
      </c>
      <c r="F11" s="20" t="s">
        <v>9</v>
      </c>
      <c r="G11" s="21" t="s">
        <v>9</v>
      </c>
      <c r="H11" s="85" t="s">
        <v>9</v>
      </c>
    </row>
    <row r="13" spans="1:8" ht="36.75" customHeight="1" x14ac:dyDescent="0.25">
      <c r="A13" s="74" t="s">
        <v>61</v>
      </c>
      <c r="B13" s="74"/>
      <c r="C13" s="74"/>
      <c r="D13" s="74"/>
      <c r="E13" s="74"/>
      <c r="F13" s="74"/>
      <c r="G13" s="74"/>
      <c r="H13" s="74"/>
    </row>
    <row r="14" spans="1:8" ht="30" x14ac:dyDescent="0.25">
      <c r="A14" s="45" t="s">
        <v>63</v>
      </c>
      <c r="B14" s="44" t="s">
        <v>32</v>
      </c>
      <c r="C14" s="11" t="s">
        <v>86</v>
      </c>
      <c r="D14" s="11" t="s">
        <v>87</v>
      </c>
      <c r="E14" s="11" t="s">
        <v>88</v>
      </c>
      <c r="F14" s="11" t="s">
        <v>89</v>
      </c>
      <c r="G14" s="11" t="s">
        <v>33</v>
      </c>
      <c r="H14" s="11" t="s">
        <v>90</v>
      </c>
    </row>
    <row r="15" spans="1:8" x14ac:dyDescent="0.25">
      <c r="A15" s="75" t="s">
        <v>64</v>
      </c>
      <c r="B15" s="50" t="s">
        <v>101</v>
      </c>
      <c r="C15" s="51" t="s">
        <v>9</v>
      </c>
      <c r="D15" s="51" t="s">
        <v>9</v>
      </c>
      <c r="E15" s="52" t="s">
        <v>9</v>
      </c>
      <c r="F15" s="51" t="s">
        <v>9</v>
      </c>
      <c r="G15" s="52" t="s">
        <v>9</v>
      </c>
      <c r="H15" s="53" t="s">
        <v>9</v>
      </c>
    </row>
    <row r="16" spans="1:8" x14ac:dyDescent="0.25">
      <c r="A16" s="76"/>
      <c r="B16" s="50" t="s">
        <v>102</v>
      </c>
      <c r="C16" s="51">
        <v>6</v>
      </c>
      <c r="D16" s="51">
        <v>5</v>
      </c>
      <c r="E16" s="52">
        <v>0.83333333333333337</v>
      </c>
      <c r="F16" s="51">
        <v>5</v>
      </c>
      <c r="G16" s="52">
        <v>0.83333333333333337</v>
      </c>
      <c r="H16" s="53" t="s">
        <v>9</v>
      </c>
    </row>
    <row r="17" spans="1:8" x14ac:dyDescent="0.25">
      <c r="A17" s="76"/>
      <c r="B17" s="50" t="s">
        <v>103</v>
      </c>
      <c r="C17" s="51">
        <v>3</v>
      </c>
      <c r="D17" s="51">
        <v>3</v>
      </c>
      <c r="E17" s="52">
        <v>1</v>
      </c>
      <c r="F17" s="51">
        <v>3</v>
      </c>
      <c r="G17" s="52">
        <v>1</v>
      </c>
      <c r="H17" s="53">
        <v>2</v>
      </c>
    </row>
    <row r="18" spans="1:8" x14ac:dyDescent="0.25">
      <c r="A18" s="76"/>
      <c r="B18" s="50" t="s">
        <v>104</v>
      </c>
      <c r="C18" s="51">
        <v>6</v>
      </c>
      <c r="D18" s="51">
        <v>6</v>
      </c>
      <c r="E18" s="52">
        <v>1</v>
      </c>
      <c r="F18" s="51">
        <v>6</v>
      </c>
      <c r="G18" s="52">
        <v>1</v>
      </c>
      <c r="H18" s="53">
        <v>2.6666666666666665</v>
      </c>
    </row>
    <row r="19" spans="1:8" x14ac:dyDescent="0.25">
      <c r="A19" s="77"/>
      <c r="B19" s="50" t="s">
        <v>105</v>
      </c>
      <c r="C19" s="51">
        <v>12</v>
      </c>
      <c r="D19" s="51">
        <v>10</v>
      </c>
      <c r="E19" s="52">
        <v>0.83333333333333337</v>
      </c>
      <c r="F19" s="51">
        <v>7</v>
      </c>
      <c r="G19" s="52">
        <v>0.58333333333333337</v>
      </c>
      <c r="H19" s="53">
        <v>1.3333333333333333</v>
      </c>
    </row>
    <row r="20" spans="1:8" x14ac:dyDescent="0.25">
      <c r="A20" s="70" t="s">
        <v>65</v>
      </c>
      <c r="B20" s="54" t="s">
        <v>101</v>
      </c>
      <c r="C20" s="55" t="s">
        <v>9</v>
      </c>
      <c r="D20" s="55" t="s">
        <v>9</v>
      </c>
      <c r="E20" s="56" t="s">
        <v>9</v>
      </c>
      <c r="F20" s="55" t="s">
        <v>9</v>
      </c>
      <c r="G20" s="56" t="s">
        <v>9</v>
      </c>
      <c r="H20" s="57" t="s">
        <v>9</v>
      </c>
    </row>
    <row r="21" spans="1:8" x14ac:dyDescent="0.25">
      <c r="A21" s="70"/>
      <c r="B21" s="54" t="s">
        <v>102</v>
      </c>
      <c r="C21" s="55" t="s">
        <v>9</v>
      </c>
      <c r="D21" s="55" t="s">
        <v>9</v>
      </c>
      <c r="E21" s="56" t="s">
        <v>9</v>
      </c>
      <c r="F21" s="55" t="s">
        <v>9</v>
      </c>
      <c r="G21" s="56" t="s">
        <v>9</v>
      </c>
      <c r="H21" s="57" t="s">
        <v>9</v>
      </c>
    </row>
    <row r="22" spans="1:8" x14ac:dyDescent="0.25">
      <c r="A22" s="70"/>
      <c r="B22" s="54" t="s">
        <v>103</v>
      </c>
      <c r="C22" s="55" t="s">
        <v>9</v>
      </c>
      <c r="D22" s="55" t="s">
        <v>9</v>
      </c>
      <c r="E22" s="56" t="s">
        <v>9</v>
      </c>
      <c r="F22" s="55" t="s">
        <v>9</v>
      </c>
      <c r="G22" s="56" t="s">
        <v>9</v>
      </c>
      <c r="H22" s="57" t="s">
        <v>9</v>
      </c>
    </row>
    <row r="23" spans="1:8" x14ac:dyDescent="0.25">
      <c r="A23" s="70"/>
      <c r="B23" s="54" t="s">
        <v>104</v>
      </c>
      <c r="C23" s="55" t="s">
        <v>9</v>
      </c>
      <c r="D23" s="55" t="s">
        <v>9</v>
      </c>
      <c r="E23" s="56" t="s">
        <v>9</v>
      </c>
      <c r="F23" s="55" t="s">
        <v>9</v>
      </c>
      <c r="G23" s="56" t="s">
        <v>9</v>
      </c>
      <c r="H23" s="57" t="s">
        <v>9</v>
      </c>
    </row>
    <row r="24" spans="1:8" x14ac:dyDescent="0.25">
      <c r="A24" s="70"/>
      <c r="B24" s="54" t="s">
        <v>105</v>
      </c>
      <c r="C24" s="55" t="s">
        <v>9</v>
      </c>
      <c r="D24" s="55" t="s">
        <v>9</v>
      </c>
      <c r="E24" s="56" t="s">
        <v>9</v>
      </c>
      <c r="F24" s="55" t="s">
        <v>9</v>
      </c>
      <c r="G24" s="56" t="s">
        <v>9</v>
      </c>
      <c r="H24" s="57" t="s">
        <v>9</v>
      </c>
    </row>
    <row r="25" spans="1:8" x14ac:dyDescent="0.25">
      <c r="A25" s="72" t="s">
        <v>10</v>
      </c>
      <c r="B25" s="50" t="s">
        <v>101</v>
      </c>
      <c r="C25" s="51">
        <v>49</v>
      </c>
      <c r="D25" s="51">
        <v>39</v>
      </c>
      <c r="E25" s="52">
        <v>0.79591836734693877</v>
      </c>
      <c r="F25" s="51">
        <v>35</v>
      </c>
      <c r="G25" s="52">
        <v>0.7142857142857143</v>
      </c>
      <c r="H25" s="53">
        <v>2.8260869565217392</v>
      </c>
    </row>
    <row r="26" spans="1:8" x14ac:dyDescent="0.25">
      <c r="A26" s="72"/>
      <c r="B26" s="50" t="s">
        <v>102</v>
      </c>
      <c r="C26" s="51">
        <v>26</v>
      </c>
      <c r="D26" s="51">
        <v>23</v>
      </c>
      <c r="E26" s="52">
        <v>0.88461538461538458</v>
      </c>
      <c r="F26" s="51">
        <v>23</v>
      </c>
      <c r="G26" s="52">
        <v>0.88461538461538458</v>
      </c>
      <c r="H26" s="53">
        <v>3.3</v>
      </c>
    </row>
    <row r="27" spans="1:8" x14ac:dyDescent="0.25">
      <c r="A27" s="72"/>
      <c r="B27" s="50" t="s">
        <v>103</v>
      </c>
      <c r="C27" s="51">
        <v>25</v>
      </c>
      <c r="D27" s="51">
        <v>24</v>
      </c>
      <c r="E27" s="52">
        <v>0.96</v>
      </c>
      <c r="F27" s="51">
        <v>22</v>
      </c>
      <c r="G27" s="52">
        <v>0.88</v>
      </c>
      <c r="H27" s="53">
        <v>2.8111111111111113</v>
      </c>
    </row>
    <row r="28" spans="1:8" x14ac:dyDescent="0.25">
      <c r="A28" s="72"/>
      <c r="B28" s="50" t="s">
        <v>104</v>
      </c>
      <c r="C28" s="51">
        <v>31</v>
      </c>
      <c r="D28" s="51">
        <v>27</v>
      </c>
      <c r="E28" s="52">
        <v>0.87096774193548387</v>
      </c>
      <c r="F28" s="51">
        <v>26</v>
      </c>
      <c r="G28" s="52">
        <v>0.83870967741935487</v>
      </c>
      <c r="H28" s="53">
        <v>3.625</v>
      </c>
    </row>
    <row r="29" spans="1:8" x14ac:dyDescent="0.25">
      <c r="A29" s="72"/>
      <c r="B29" s="50" t="s">
        <v>105</v>
      </c>
      <c r="C29" s="51">
        <v>32</v>
      </c>
      <c r="D29" s="51">
        <v>29</v>
      </c>
      <c r="E29" s="52">
        <v>0.90625</v>
      </c>
      <c r="F29" s="51">
        <v>29</v>
      </c>
      <c r="G29" s="52">
        <v>0.90625</v>
      </c>
      <c r="H29" s="53">
        <v>2.8833333333333337</v>
      </c>
    </row>
    <row r="30" spans="1:8" x14ac:dyDescent="0.25">
      <c r="A30" s="73" t="s">
        <v>11</v>
      </c>
      <c r="B30" s="54" t="s">
        <v>101</v>
      </c>
      <c r="C30" s="55" t="s">
        <v>9</v>
      </c>
      <c r="D30" s="55" t="s">
        <v>9</v>
      </c>
      <c r="E30" s="56" t="s">
        <v>9</v>
      </c>
      <c r="F30" s="55" t="s">
        <v>9</v>
      </c>
      <c r="G30" s="56" t="s">
        <v>9</v>
      </c>
      <c r="H30" s="57" t="s">
        <v>9</v>
      </c>
    </row>
    <row r="31" spans="1:8" x14ac:dyDescent="0.25">
      <c r="A31" s="73"/>
      <c r="B31" s="54" t="s">
        <v>102</v>
      </c>
      <c r="C31" s="55" t="s">
        <v>9</v>
      </c>
      <c r="D31" s="55" t="s">
        <v>9</v>
      </c>
      <c r="E31" s="56" t="s">
        <v>9</v>
      </c>
      <c r="F31" s="55" t="s">
        <v>9</v>
      </c>
      <c r="G31" s="56" t="s">
        <v>9</v>
      </c>
      <c r="H31" s="57" t="s">
        <v>9</v>
      </c>
    </row>
    <row r="32" spans="1:8" x14ac:dyDescent="0.25">
      <c r="A32" s="73"/>
      <c r="B32" s="54" t="s">
        <v>103</v>
      </c>
      <c r="C32" s="55">
        <v>1</v>
      </c>
      <c r="D32" s="55">
        <v>1</v>
      </c>
      <c r="E32" s="56">
        <v>1</v>
      </c>
      <c r="F32" s="55">
        <v>1</v>
      </c>
      <c r="G32" s="56">
        <v>1</v>
      </c>
      <c r="H32" s="57">
        <v>3</v>
      </c>
    </row>
    <row r="33" spans="1:8" x14ac:dyDescent="0.25">
      <c r="A33" s="73"/>
      <c r="B33" s="54" t="s">
        <v>104</v>
      </c>
      <c r="C33" s="55">
        <v>4</v>
      </c>
      <c r="D33" s="55">
        <v>4</v>
      </c>
      <c r="E33" s="56">
        <v>1</v>
      </c>
      <c r="F33" s="55">
        <v>4</v>
      </c>
      <c r="G33" s="56">
        <v>1</v>
      </c>
      <c r="H33" s="57">
        <v>3.5666666666666669</v>
      </c>
    </row>
    <row r="34" spans="1:8" x14ac:dyDescent="0.25">
      <c r="A34" s="73"/>
      <c r="B34" s="54" t="s">
        <v>105</v>
      </c>
      <c r="C34" s="55">
        <v>5</v>
      </c>
      <c r="D34" s="55">
        <v>5</v>
      </c>
      <c r="E34" s="56">
        <v>1</v>
      </c>
      <c r="F34" s="55">
        <v>5</v>
      </c>
      <c r="G34" s="56">
        <v>1</v>
      </c>
      <c r="H34" s="57">
        <v>3.65</v>
      </c>
    </row>
    <row r="35" spans="1:8" x14ac:dyDescent="0.25">
      <c r="A35" s="72" t="s">
        <v>12</v>
      </c>
      <c r="B35" s="50" t="s">
        <v>101</v>
      </c>
      <c r="C35" s="51">
        <v>102</v>
      </c>
      <c r="D35" s="51">
        <v>91</v>
      </c>
      <c r="E35" s="52">
        <v>0.89215686274509809</v>
      </c>
      <c r="F35" s="51">
        <v>70</v>
      </c>
      <c r="G35" s="52">
        <v>0.68627450980392157</v>
      </c>
      <c r="H35" s="53">
        <v>2.4107692307692306</v>
      </c>
    </row>
    <row r="36" spans="1:8" x14ac:dyDescent="0.25">
      <c r="A36" s="72"/>
      <c r="B36" s="50" t="s">
        <v>102</v>
      </c>
      <c r="C36" s="51">
        <v>88</v>
      </c>
      <c r="D36" s="51">
        <v>76</v>
      </c>
      <c r="E36" s="52">
        <v>0.86363636363636365</v>
      </c>
      <c r="F36" s="51">
        <v>71</v>
      </c>
      <c r="G36" s="52">
        <v>0.80681818181818177</v>
      </c>
      <c r="H36" s="53">
        <v>2.56</v>
      </c>
    </row>
    <row r="37" spans="1:8" x14ac:dyDescent="0.25">
      <c r="A37" s="72"/>
      <c r="B37" s="50" t="s">
        <v>103</v>
      </c>
      <c r="C37" s="51">
        <v>73</v>
      </c>
      <c r="D37" s="51">
        <v>67</v>
      </c>
      <c r="E37" s="52">
        <v>0.9178082191780822</v>
      </c>
      <c r="F37" s="51">
        <v>59</v>
      </c>
      <c r="G37" s="52">
        <v>0.80821917808219179</v>
      </c>
      <c r="H37" s="53">
        <v>2.6096774193548389</v>
      </c>
    </row>
    <row r="38" spans="1:8" x14ac:dyDescent="0.25">
      <c r="A38" s="72"/>
      <c r="B38" s="50" t="s">
        <v>104</v>
      </c>
      <c r="C38" s="51">
        <v>86</v>
      </c>
      <c r="D38" s="51">
        <v>75</v>
      </c>
      <c r="E38" s="52">
        <v>0.87209302325581395</v>
      </c>
      <c r="F38" s="51">
        <v>65</v>
      </c>
      <c r="G38" s="52">
        <v>0.7558139534883721</v>
      </c>
      <c r="H38" s="53">
        <v>2.6913043478260867</v>
      </c>
    </row>
    <row r="39" spans="1:8" x14ac:dyDescent="0.25">
      <c r="A39" s="72"/>
      <c r="B39" s="50" t="s">
        <v>105</v>
      </c>
      <c r="C39" s="51">
        <v>93</v>
      </c>
      <c r="D39" s="51">
        <v>76</v>
      </c>
      <c r="E39" s="52">
        <v>0.81720430107526887</v>
      </c>
      <c r="F39" s="51">
        <v>59</v>
      </c>
      <c r="G39" s="52">
        <v>0.63440860215053763</v>
      </c>
      <c r="H39" s="53">
        <v>2.41</v>
      </c>
    </row>
    <row r="40" spans="1:8" x14ac:dyDescent="0.25">
      <c r="A40" s="73" t="s">
        <v>13</v>
      </c>
      <c r="B40" s="54" t="s">
        <v>101</v>
      </c>
      <c r="C40" s="55">
        <v>3</v>
      </c>
      <c r="D40" s="55">
        <v>3</v>
      </c>
      <c r="E40" s="56">
        <v>1</v>
      </c>
      <c r="F40" s="55">
        <v>3</v>
      </c>
      <c r="G40" s="56">
        <v>1</v>
      </c>
      <c r="H40" s="57">
        <v>2.1</v>
      </c>
    </row>
    <row r="41" spans="1:8" x14ac:dyDescent="0.25">
      <c r="A41" s="73"/>
      <c r="B41" s="54" t="s">
        <v>102</v>
      </c>
      <c r="C41" s="55">
        <v>3</v>
      </c>
      <c r="D41" s="55">
        <v>3</v>
      </c>
      <c r="E41" s="56">
        <v>1</v>
      </c>
      <c r="F41" s="55">
        <v>2</v>
      </c>
      <c r="G41" s="56">
        <v>0.66666666666666663</v>
      </c>
      <c r="H41" s="57">
        <v>2</v>
      </c>
    </row>
    <row r="42" spans="1:8" x14ac:dyDescent="0.25">
      <c r="A42" s="73"/>
      <c r="B42" s="54" t="s">
        <v>103</v>
      </c>
      <c r="C42" s="55" t="s">
        <v>9</v>
      </c>
      <c r="D42" s="55" t="s">
        <v>9</v>
      </c>
      <c r="E42" s="56" t="s">
        <v>9</v>
      </c>
      <c r="F42" s="55" t="s">
        <v>9</v>
      </c>
      <c r="G42" s="56" t="s">
        <v>9</v>
      </c>
      <c r="H42" s="57" t="s">
        <v>9</v>
      </c>
    </row>
    <row r="43" spans="1:8" x14ac:dyDescent="0.25">
      <c r="A43" s="73"/>
      <c r="B43" s="54" t="s">
        <v>104</v>
      </c>
      <c r="C43" s="55" t="s">
        <v>9</v>
      </c>
      <c r="D43" s="55" t="s">
        <v>9</v>
      </c>
      <c r="E43" s="56" t="s">
        <v>9</v>
      </c>
      <c r="F43" s="55" t="s">
        <v>9</v>
      </c>
      <c r="G43" s="56" t="s">
        <v>9</v>
      </c>
      <c r="H43" s="57" t="s">
        <v>9</v>
      </c>
    </row>
    <row r="44" spans="1:8" x14ac:dyDescent="0.25">
      <c r="A44" s="73"/>
      <c r="B44" s="54" t="s">
        <v>105</v>
      </c>
      <c r="C44" s="55" t="s">
        <v>9</v>
      </c>
      <c r="D44" s="55" t="s">
        <v>9</v>
      </c>
      <c r="E44" s="56" t="s">
        <v>9</v>
      </c>
      <c r="F44" s="55" t="s">
        <v>9</v>
      </c>
      <c r="G44" s="56" t="s">
        <v>9</v>
      </c>
      <c r="H44" s="57" t="s">
        <v>9</v>
      </c>
    </row>
    <row r="45" spans="1:8" x14ac:dyDescent="0.25">
      <c r="A45" s="71" t="s">
        <v>100</v>
      </c>
      <c r="B45" s="50" t="s">
        <v>101</v>
      </c>
      <c r="C45" s="51">
        <v>844</v>
      </c>
      <c r="D45" s="51">
        <v>769</v>
      </c>
      <c r="E45" s="52">
        <v>0.91113744075829384</v>
      </c>
      <c r="F45" s="51">
        <v>707</v>
      </c>
      <c r="G45" s="52">
        <v>0.83767772511848337</v>
      </c>
      <c r="H45" s="53">
        <v>3.1542586750788644</v>
      </c>
    </row>
    <row r="46" spans="1:8" x14ac:dyDescent="0.25">
      <c r="A46" s="71"/>
      <c r="B46" s="50" t="s">
        <v>102</v>
      </c>
      <c r="C46" s="51">
        <v>961</v>
      </c>
      <c r="D46" s="51">
        <v>869</v>
      </c>
      <c r="E46" s="52">
        <v>0.90426638917793967</v>
      </c>
      <c r="F46" s="51">
        <v>828</v>
      </c>
      <c r="G46" s="52">
        <v>0.86160249739854322</v>
      </c>
      <c r="H46" s="53">
        <v>3.0815151515151515</v>
      </c>
    </row>
    <row r="47" spans="1:8" x14ac:dyDescent="0.25">
      <c r="A47" s="71"/>
      <c r="B47" s="50" t="s">
        <v>103</v>
      </c>
      <c r="C47" s="51">
        <v>1090</v>
      </c>
      <c r="D47" s="51">
        <v>1012</v>
      </c>
      <c r="E47" s="52">
        <v>0.92844036697247712</v>
      </c>
      <c r="F47" s="51">
        <v>961</v>
      </c>
      <c r="G47" s="52">
        <v>0.88165137614678901</v>
      </c>
      <c r="H47" s="53">
        <v>2.9603773584905659</v>
      </c>
    </row>
    <row r="48" spans="1:8" x14ac:dyDescent="0.25">
      <c r="A48" s="71"/>
      <c r="B48" s="50" t="s">
        <v>104</v>
      </c>
      <c r="C48" s="51">
        <v>1176</v>
      </c>
      <c r="D48" s="51">
        <v>1084</v>
      </c>
      <c r="E48" s="52">
        <v>0.92176870748299322</v>
      </c>
      <c r="F48" s="51">
        <v>1022</v>
      </c>
      <c r="G48" s="52">
        <v>0.86904761904761907</v>
      </c>
      <c r="H48" s="53">
        <v>3.1741935483870969</v>
      </c>
    </row>
    <row r="49" spans="1:8" x14ac:dyDescent="0.25">
      <c r="A49" s="71"/>
      <c r="B49" s="50" t="s">
        <v>105</v>
      </c>
      <c r="C49" s="51">
        <v>1140</v>
      </c>
      <c r="D49" s="51">
        <v>1026</v>
      </c>
      <c r="E49" s="52">
        <v>0.90158172231985945</v>
      </c>
      <c r="F49" s="51">
        <v>959</v>
      </c>
      <c r="G49" s="52">
        <v>0.84270650263620384</v>
      </c>
      <c r="H49" s="53">
        <v>3.2063037249283668</v>
      </c>
    </row>
    <row r="50" spans="1:8" x14ac:dyDescent="0.25">
      <c r="A50" s="70" t="s">
        <v>67</v>
      </c>
      <c r="B50" s="54" t="s">
        <v>101</v>
      </c>
      <c r="C50" s="58">
        <v>91</v>
      </c>
      <c r="D50" s="55">
        <v>82</v>
      </c>
      <c r="E50" s="56">
        <v>0.90109890109890112</v>
      </c>
      <c r="F50" s="55">
        <v>73</v>
      </c>
      <c r="G50" s="56">
        <v>0.80219780219780223</v>
      </c>
      <c r="H50" s="57">
        <v>2.8444444444444446</v>
      </c>
    </row>
    <row r="51" spans="1:8" x14ac:dyDescent="0.25">
      <c r="A51" s="70"/>
      <c r="B51" s="54" t="s">
        <v>102</v>
      </c>
      <c r="C51" s="55">
        <v>72</v>
      </c>
      <c r="D51" s="55">
        <v>61</v>
      </c>
      <c r="E51" s="56">
        <v>0.84722222222222221</v>
      </c>
      <c r="F51" s="55">
        <v>56</v>
      </c>
      <c r="G51" s="56">
        <v>0.77777777777777779</v>
      </c>
      <c r="H51" s="57">
        <v>2.6279999999999997</v>
      </c>
    </row>
    <row r="52" spans="1:8" x14ac:dyDescent="0.25">
      <c r="A52" s="70"/>
      <c r="B52" s="54" t="s">
        <v>103</v>
      </c>
      <c r="C52" s="55">
        <v>144</v>
      </c>
      <c r="D52" s="55">
        <v>135</v>
      </c>
      <c r="E52" s="56">
        <v>0.9375</v>
      </c>
      <c r="F52" s="55">
        <v>130</v>
      </c>
      <c r="G52" s="56">
        <v>0.90277777777777779</v>
      </c>
      <c r="H52" s="57">
        <v>3.1314285714285712</v>
      </c>
    </row>
    <row r="53" spans="1:8" x14ac:dyDescent="0.25">
      <c r="A53" s="70"/>
      <c r="B53" s="54" t="s">
        <v>104</v>
      </c>
      <c r="C53" s="55">
        <v>143</v>
      </c>
      <c r="D53" s="55">
        <v>127</v>
      </c>
      <c r="E53" s="56">
        <v>0.88811188811188813</v>
      </c>
      <c r="F53" s="55">
        <v>119</v>
      </c>
      <c r="G53" s="56">
        <v>0.83216783216783219</v>
      </c>
      <c r="H53" s="57">
        <v>3.0441176470588234</v>
      </c>
    </row>
    <row r="54" spans="1:8" x14ac:dyDescent="0.25">
      <c r="A54" s="70"/>
      <c r="B54" s="54" t="s">
        <v>105</v>
      </c>
      <c r="C54" s="55">
        <v>111</v>
      </c>
      <c r="D54" s="55">
        <v>100</v>
      </c>
      <c r="E54" s="56">
        <v>0.90090090090090091</v>
      </c>
      <c r="F54" s="55">
        <v>88</v>
      </c>
      <c r="G54" s="56">
        <v>0.7927927927927928</v>
      </c>
      <c r="H54" s="57">
        <v>3.1615384615384614</v>
      </c>
    </row>
    <row r="55" spans="1:8" x14ac:dyDescent="0.25">
      <c r="A55" s="71" t="s">
        <v>68</v>
      </c>
      <c r="B55" s="50" t="s">
        <v>101</v>
      </c>
      <c r="C55" s="51">
        <v>19</v>
      </c>
      <c r="D55" s="51">
        <v>17</v>
      </c>
      <c r="E55" s="52">
        <v>0.89473684210526316</v>
      </c>
      <c r="F55" s="51">
        <v>14</v>
      </c>
      <c r="G55" s="52">
        <v>0.73684210526315785</v>
      </c>
      <c r="H55" s="53">
        <v>2.8153846153846147</v>
      </c>
    </row>
    <row r="56" spans="1:8" x14ac:dyDescent="0.25">
      <c r="A56" s="71"/>
      <c r="B56" s="50" t="s">
        <v>102</v>
      </c>
      <c r="C56" s="51">
        <v>13</v>
      </c>
      <c r="D56" s="51">
        <v>12</v>
      </c>
      <c r="E56" s="52">
        <v>0.92307692307692313</v>
      </c>
      <c r="F56" s="51">
        <v>11</v>
      </c>
      <c r="G56" s="52">
        <v>0.84615384615384615</v>
      </c>
      <c r="H56" s="53">
        <v>4</v>
      </c>
    </row>
    <row r="57" spans="1:8" x14ac:dyDescent="0.25">
      <c r="A57" s="71"/>
      <c r="B57" s="50" t="s">
        <v>103</v>
      </c>
      <c r="C57" s="51">
        <v>9</v>
      </c>
      <c r="D57" s="51">
        <v>9</v>
      </c>
      <c r="E57" s="52">
        <v>1</v>
      </c>
      <c r="F57" s="51">
        <v>8</v>
      </c>
      <c r="G57" s="52">
        <v>0.88888888888888884</v>
      </c>
      <c r="H57" s="53">
        <v>1.7666666666666666</v>
      </c>
    </row>
    <row r="58" spans="1:8" x14ac:dyDescent="0.25">
      <c r="A58" s="71"/>
      <c r="B58" s="50" t="s">
        <v>104</v>
      </c>
      <c r="C58" s="51">
        <v>12</v>
      </c>
      <c r="D58" s="51">
        <v>11</v>
      </c>
      <c r="E58" s="52">
        <v>0.91666666666666663</v>
      </c>
      <c r="F58" s="51">
        <v>11</v>
      </c>
      <c r="G58" s="52">
        <v>0.91666666666666663</v>
      </c>
      <c r="H58" s="53">
        <v>2.7833333333333332</v>
      </c>
    </row>
    <row r="59" spans="1:8" x14ac:dyDescent="0.25">
      <c r="A59" s="71"/>
      <c r="B59" s="50" t="s">
        <v>105</v>
      </c>
      <c r="C59" s="51">
        <v>13</v>
      </c>
      <c r="D59" s="51">
        <v>9</v>
      </c>
      <c r="E59" s="52">
        <v>0.69230769230769229</v>
      </c>
      <c r="F59" s="51">
        <v>8</v>
      </c>
      <c r="G59" s="52">
        <v>0.61538461538461542</v>
      </c>
      <c r="H59" s="53">
        <v>2.8250000000000002</v>
      </c>
    </row>
  </sheetData>
  <mergeCells count="12">
    <mergeCell ref="A2:A6"/>
    <mergeCell ref="A7:A11"/>
    <mergeCell ref="A13:H13"/>
    <mergeCell ref="A15:A19"/>
    <mergeCell ref="A20:A24"/>
    <mergeCell ref="A50:A54"/>
    <mergeCell ref="A55:A59"/>
    <mergeCell ref="A25:A29"/>
    <mergeCell ref="A30:A34"/>
    <mergeCell ref="A35:A39"/>
    <mergeCell ref="A40:A44"/>
    <mergeCell ref="A45:A49"/>
  </mergeCells>
  <printOptions horizontalCentered="1"/>
  <pageMargins left="0.7" right="0.7" top="0.75" bottom="0.75" header="0.3" footer="0.3"/>
  <pageSetup scale="55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6" sqref="M6"/>
    </sheetView>
  </sheetViews>
  <sheetFormatPr defaultRowHeight="15" x14ac:dyDescent="0.25"/>
  <cols>
    <col min="1" max="1" width="14" style="37" customWidth="1"/>
    <col min="2" max="8" width="14" style="10" customWidth="1"/>
  </cols>
  <sheetData>
    <row r="1" spans="1:8" ht="30" x14ac:dyDescent="0.25">
      <c r="A1" s="32" t="s">
        <v>0</v>
      </c>
      <c r="B1" s="2" t="s">
        <v>32</v>
      </c>
      <c r="C1" s="11" t="s">
        <v>86</v>
      </c>
      <c r="D1" s="11" t="s">
        <v>87</v>
      </c>
      <c r="E1" s="12" t="s">
        <v>88</v>
      </c>
      <c r="F1" s="11" t="s">
        <v>89</v>
      </c>
      <c r="G1" s="12" t="s">
        <v>33</v>
      </c>
      <c r="H1" s="13" t="s">
        <v>90</v>
      </c>
    </row>
    <row r="2" spans="1:8" x14ac:dyDescent="0.25">
      <c r="A2" s="64" t="s">
        <v>2</v>
      </c>
      <c r="B2" s="3" t="s">
        <v>101</v>
      </c>
      <c r="C2" s="5">
        <v>729</v>
      </c>
      <c r="D2" s="5">
        <v>680</v>
      </c>
      <c r="E2" s="16">
        <v>0.9327846364883402</v>
      </c>
      <c r="F2" s="5">
        <v>626</v>
      </c>
      <c r="G2" s="16">
        <v>0.85871056241426613</v>
      </c>
      <c r="H2" s="17">
        <v>3.0911314984709475</v>
      </c>
    </row>
    <row r="3" spans="1:8" x14ac:dyDescent="0.25">
      <c r="A3" s="64"/>
      <c r="B3" s="3" t="s">
        <v>102</v>
      </c>
      <c r="C3" s="5">
        <v>775</v>
      </c>
      <c r="D3" s="5">
        <v>710</v>
      </c>
      <c r="E3" s="16">
        <v>0.91612903225806452</v>
      </c>
      <c r="F3" s="5">
        <v>684</v>
      </c>
      <c r="G3" s="16">
        <v>0.88258064516129031</v>
      </c>
      <c r="H3" s="17">
        <v>3.0965753424657536</v>
      </c>
    </row>
    <row r="4" spans="1:8" x14ac:dyDescent="0.25">
      <c r="A4" s="64"/>
      <c r="B4" s="3" t="s">
        <v>103</v>
      </c>
      <c r="C4" s="5">
        <v>893</v>
      </c>
      <c r="D4" s="5">
        <v>836</v>
      </c>
      <c r="E4" s="16">
        <v>0.93617021276595747</v>
      </c>
      <c r="F4" s="5">
        <v>807</v>
      </c>
      <c r="G4" s="16">
        <v>0.90369540873460241</v>
      </c>
      <c r="H4" s="17">
        <v>3.1225000000000001</v>
      </c>
    </row>
    <row r="5" spans="1:8" x14ac:dyDescent="0.25">
      <c r="A5" s="64"/>
      <c r="B5" s="3" t="s">
        <v>104</v>
      </c>
      <c r="C5" s="5">
        <v>1007</v>
      </c>
      <c r="D5" s="5">
        <v>936</v>
      </c>
      <c r="E5" s="16">
        <v>0.92949354518371397</v>
      </c>
      <c r="F5" s="5">
        <v>888</v>
      </c>
      <c r="G5" s="16">
        <v>0.8818272095332671</v>
      </c>
      <c r="H5" s="17">
        <v>3.2454545454545456</v>
      </c>
    </row>
    <row r="6" spans="1:8" x14ac:dyDescent="0.25">
      <c r="A6" s="64"/>
      <c r="B6" s="3" t="s">
        <v>105</v>
      </c>
      <c r="C6" s="5">
        <v>952</v>
      </c>
      <c r="D6" s="5">
        <v>866</v>
      </c>
      <c r="E6" s="16">
        <v>0.91062039957939012</v>
      </c>
      <c r="F6" s="5">
        <v>803</v>
      </c>
      <c r="G6" s="16">
        <v>0.8443743427970557</v>
      </c>
      <c r="H6" s="17">
        <v>3.1574074074074079</v>
      </c>
    </row>
    <row r="7" spans="1:8" x14ac:dyDescent="0.25">
      <c r="A7" s="64" t="s">
        <v>3</v>
      </c>
      <c r="B7" s="3" t="s">
        <v>101</v>
      </c>
      <c r="C7" s="5">
        <v>370</v>
      </c>
      <c r="D7" s="5">
        <v>313</v>
      </c>
      <c r="E7" s="16">
        <v>0.84594594594594597</v>
      </c>
      <c r="F7" s="5">
        <v>268</v>
      </c>
      <c r="G7" s="16">
        <v>0.72432432432432436</v>
      </c>
      <c r="H7" s="17">
        <v>2.740441176470588</v>
      </c>
    </row>
    <row r="8" spans="1:8" x14ac:dyDescent="0.25">
      <c r="A8" s="64"/>
      <c r="B8" s="3" t="s">
        <v>102</v>
      </c>
      <c r="C8" s="5">
        <v>382</v>
      </c>
      <c r="D8" s="5">
        <v>328</v>
      </c>
      <c r="E8" s="16">
        <v>0.8586387434554974</v>
      </c>
      <c r="F8" s="5">
        <v>301</v>
      </c>
      <c r="G8" s="16">
        <v>0.7879581151832461</v>
      </c>
      <c r="H8" s="17">
        <v>2.7613445378151265</v>
      </c>
    </row>
    <row r="9" spans="1:8" x14ac:dyDescent="0.25">
      <c r="A9" s="64"/>
      <c r="B9" s="3" t="s">
        <v>103</v>
      </c>
      <c r="C9" s="5">
        <v>441</v>
      </c>
      <c r="D9" s="5">
        <v>405</v>
      </c>
      <c r="E9" s="16">
        <v>0.91836734693877553</v>
      </c>
      <c r="F9" s="5">
        <v>367</v>
      </c>
      <c r="G9" s="16">
        <v>0.83219954648526073</v>
      </c>
      <c r="H9" s="17">
        <v>2.4847619047619043</v>
      </c>
    </row>
    <row r="10" spans="1:8" x14ac:dyDescent="0.25">
      <c r="A10" s="64"/>
      <c r="B10" s="3" t="s">
        <v>104</v>
      </c>
      <c r="C10" s="5">
        <v>441</v>
      </c>
      <c r="D10" s="5">
        <v>388</v>
      </c>
      <c r="E10" s="16">
        <v>0.8798185941043084</v>
      </c>
      <c r="F10" s="5">
        <v>355</v>
      </c>
      <c r="G10" s="16">
        <v>0.80498866213151932</v>
      </c>
      <c r="H10" s="17">
        <v>2.8515151515151511</v>
      </c>
    </row>
    <row r="11" spans="1:8" x14ac:dyDescent="0.25">
      <c r="A11" s="64"/>
      <c r="B11" s="3" t="s">
        <v>105</v>
      </c>
      <c r="C11" s="5">
        <v>447</v>
      </c>
      <c r="D11" s="5">
        <v>384</v>
      </c>
      <c r="E11" s="16">
        <v>0.86098654708520184</v>
      </c>
      <c r="F11" s="5">
        <v>349</v>
      </c>
      <c r="G11" s="16">
        <v>0.78251121076233188</v>
      </c>
      <c r="H11" s="17">
        <v>2.9885245901639346</v>
      </c>
    </row>
    <row r="12" spans="1:8" ht="30" x14ac:dyDescent="0.25">
      <c r="A12" s="32" t="s">
        <v>63</v>
      </c>
      <c r="B12" s="2" t="s">
        <v>32</v>
      </c>
      <c r="C12" s="11" t="s">
        <v>86</v>
      </c>
      <c r="D12" s="11" t="s">
        <v>87</v>
      </c>
      <c r="E12" s="12" t="s">
        <v>88</v>
      </c>
      <c r="F12" s="11" t="s">
        <v>89</v>
      </c>
      <c r="G12" s="12" t="s">
        <v>33</v>
      </c>
      <c r="H12" s="13" t="s">
        <v>90</v>
      </c>
    </row>
    <row r="13" spans="1:8" x14ac:dyDescent="0.25">
      <c r="A13" s="78" t="s">
        <v>64</v>
      </c>
      <c r="B13" s="3" t="s">
        <v>101</v>
      </c>
      <c r="C13" s="5" t="s">
        <v>9</v>
      </c>
      <c r="D13" s="5" t="s">
        <v>9</v>
      </c>
      <c r="E13" s="16" t="s">
        <v>9</v>
      </c>
      <c r="F13" s="5" t="s">
        <v>9</v>
      </c>
      <c r="G13" s="16" t="s">
        <v>9</v>
      </c>
      <c r="H13" s="17" t="s">
        <v>9</v>
      </c>
    </row>
    <row r="14" spans="1:8" x14ac:dyDescent="0.25">
      <c r="A14" s="79"/>
      <c r="B14" s="3" t="s">
        <v>102</v>
      </c>
      <c r="C14" s="5">
        <v>6</v>
      </c>
      <c r="D14" s="5">
        <v>5</v>
      </c>
      <c r="E14" s="16">
        <v>0.83333333333333337</v>
      </c>
      <c r="F14" s="5">
        <v>5</v>
      </c>
      <c r="G14" s="16">
        <v>0.83333333333333337</v>
      </c>
      <c r="H14" s="17" t="s">
        <v>9</v>
      </c>
    </row>
    <row r="15" spans="1:8" x14ac:dyDescent="0.25">
      <c r="A15" s="79"/>
      <c r="B15" s="3" t="s">
        <v>103</v>
      </c>
      <c r="C15" s="5">
        <v>3</v>
      </c>
      <c r="D15" s="5">
        <v>3</v>
      </c>
      <c r="E15" s="16">
        <v>1</v>
      </c>
      <c r="F15" s="5">
        <v>3</v>
      </c>
      <c r="G15" s="16">
        <v>1</v>
      </c>
      <c r="H15" s="17">
        <v>2</v>
      </c>
    </row>
    <row r="16" spans="1:8" x14ac:dyDescent="0.25">
      <c r="A16" s="79"/>
      <c r="B16" s="3" t="s">
        <v>104</v>
      </c>
      <c r="C16" s="5">
        <v>6</v>
      </c>
      <c r="D16" s="5">
        <v>6</v>
      </c>
      <c r="E16" s="16">
        <v>1</v>
      </c>
      <c r="F16" s="5">
        <v>6</v>
      </c>
      <c r="G16" s="16">
        <v>1</v>
      </c>
      <c r="H16" s="17">
        <v>2.6666666666666665</v>
      </c>
    </row>
    <row r="17" spans="1:8" x14ac:dyDescent="0.25">
      <c r="A17" s="80"/>
      <c r="B17" s="3" t="s">
        <v>105</v>
      </c>
      <c r="C17" s="5">
        <v>12</v>
      </c>
      <c r="D17" s="5">
        <v>10</v>
      </c>
      <c r="E17" s="16">
        <v>0.83333333333333337</v>
      </c>
      <c r="F17" s="5">
        <v>7</v>
      </c>
      <c r="G17" s="16">
        <v>0.58333333333333337</v>
      </c>
      <c r="H17" s="17">
        <v>1.3333333333333333</v>
      </c>
    </row>
    <row r="18" spans="1:8" x14ac:dyDescent="0.25">
      <c r="A18" s="69" t="s">
        <v>65</v>
      </c>
      <c r="B18" s="3" t="s">
        <v>101</v>
      </c>
      <c r="C18" s="22" t="s">
        <v>9</v>
      </c>
      <c r="D18" s="22" t="s">
        <v>9</v>
      </c>
      <c r="E18" s="16" t="s">
        <v>9</v>
      </c>
      <c r="F18" s="22" t="s">
        <v>9</v>
      </c>
      <c r="G18" s="16" t="s">
        <v>9</v>
      </c>
      <c r="H18" s="23" t="s">
        <v>9</v>
      </c>
    </row>
    <row r="19" spans="1:8" x14ac:dyDescent="0.25">
      <c r="A19" s="69"/>
      <c r="B19" s="3" t="s">
        <v>102</v>
      </c>
      <c r="C19" s="5" t="s">
        <v>9</v>
      </c>
      <c r="D19" s="5" t="s">
        <v>9</v>
      </c>
      <c r="E19" s="16" t="s">
        <v>9</v>
      </c>
      <c r="F19" s="5" t="s">
        <v>9</v>
      </c>
      <c r="G19" s="16" t="s">
        <v>9</v>
      </c>
      <c r="H19" s="17" t="s">
        <v>9</v>
      </c>
    </row>
    <row r="20" spans="1:8" x14ac:dyDescent="0.25">
      <c r="A20" s="69"/>
      <c r="B20" s="3" t="s">
        <v>103</v>
      </c>
      <c r="C20" s="22" t="s">
        <v>9</v>
      </c>
      <c r="D20" s="22" t="s">
        <v>9</v>
      </c>
      <c r="E20" s="16" t="s">
        <v>9</v>
      </c>
      <c r="F20" s="22" t="s">
        <v>9</v>
      </c>
      <c r="G20" s="16" t="s">
        <v>9</v>
      </c>
      <c r="H20" s="23" t="s">
        <v>9</v>
      </c>
    </row>
    <row r="21" spans="1:8" x14ac:dyDescent="0.25">
      <c r="A21" s="69"/>
      <c r="B21" s="3" t="s">
        <v>104</v>
      </c>
      <c r="C21" s="5" t="s">
        <v>9</v>
      </c>
      <c r="D21" s="5" t="s">
        <v>9</v>
      </c>
      <c r="E21" s="16" t="s">
        <v>9</v>
      </c>
      <c r="F21" s="5" t="s">
        <v>9</v>
      </c>
      <c r="G21" s="16" t="s">
        <v>9</v>
      </c>
      <c r="H21" s="17" t="s">
        <v>9</v>
      </c>
    </row>
    <row r="22" spans="1:8" x14ac:dyDescent="0.25">
      <c r="A22" s="69"/>
      <c r="B22" s="3" t="s">
        <v>105</v>
      </c>
      <c r="C22" s="5" t="s">
        <v>9</v>
      </c>
      <c r="D22" s="5" t="s">
        <v>9</v>
      </c>
      <c r="E22" s="16" t="s">
        <v>9</v>
      </c>
      <c r="F22" s="5" t="s">
        <v>9</v>
      </c>
      <c r="G22" s="16" t="s">
        <v>9</v>
      </c>
      <c r="H22" s="17" t="s">
        <v>9</v>
      </c>
    </row>
    <row r="23" spans="1:8" x14ac:dyDescent="0.25">
      <c r="A23" s="64" t="s">
        <v>10</v>
      </c>
      <c r="B23" s="3" t="s">
        <v>101</v>
      </c>
      <c r="C23" s="5">
        <v>49</v>
      </c>
      <c r="D23" s="5">
        <v>39</v>
      </c>
      <c r="E23" s="16">
        <v>0.79591836734693877</v>
      </c>
      <c r="F23" s="5">
        <v>35</v>
      </c>
      <c r="G23" s="16">
        <v>0.7142857142857143</v>
      </c>
      <c r="H23" s="17">
        <v>2.8260869565217392</v>
      </c>
    </row>
    <row r="24" spans="1:8" x14ac:dyDescent="0.25">
      <c r="A24" s="64"/>
      <c r="B24" s="3" t="s">
        <v>102</v>
      </c>
      <c r="C24" s="22">
        <v>26</v>
      </c>
      <c r="D24" s="22">
        <v>23</v>
      </c>
      <c r="E24" s="16">
        <v>0.88461538461538458</v>
      </c>
      <c r="F24" s="22">
        <v>23</v>
      </c>
      <c r="G24" s="16">
        <v>0.88461538461538458</v>
      </c>
      <c r="H24" s="23">
        <v>3.3</v>
      </c>
    </row>
    <row r="25" spans="1:8" x14ac:dyDescent="0.25">
      <c r="A25" s="64"/>
      <c r="B25" s="3" t="s">
        <v>103</v>
      </c>
      <c r="C25" s="5">
        <v>25</v>
      </c>
      <c r="D25" s="5">
        <v>24</v>
      </c>
      <c r="E25" s="16">
        <v>0.96</v>
      </c>
      <c r="F25" s="5">
        <v>22</v>
      </c>
      <c r="G25" s="16">
        <v>0.88</v>
      </c>
      <c r="H25" s="17">
        <v>2.8111111111111113</v>
      </c>
    </row>
    <row r="26" spans="1:8" x14ac:dyDescent="0.25">
      <c r="A26" s="64"/>
      <c r="B26" s="3" t="s">
        <v>104</v>
      </c>
      <c r="C26" s="5">
        <v>31</v>
      </c>
      <c r="D26" s="5">
        <v>27</v>
      </c>
      <c r="E26" s="16">
        <v>0.87096774193548387</v>
      </c>
      <c r="F26" s="5">
        <v>26</v>
      </c>
      <c r="G26" s="16">
        <v>0.83870967741935487</v>
      </c>
      <c r="H26" s="17">
        <v>3.625</v>
      </c>
    </row>
    <row r="27" spans="1:8" x14ac:dyDescent="0.25">
      <c r="A27" s="64"/>
      <c r="B27" s="3" t="s">
        <v>105</v>
      </c>
      <c r="C27" s="5">
        <v>32</v>
      </c>
      <c r="D27" s="5">
        <v>29</v>
      </c>
      <c r="E27" s="16">
        <v>0.90625</v>
      </c>
      <c r="F27" s="5">
        <v>29</v>
      </c>
      <c r="G27" s="16">
        <v>0.90625</v>
      </c>
      <c r="H27" s="17">
        <v>2.8833333333333337</v>
      </c>
    </row>
    <row r="28" spans="1:8" x14ac:dyDescent="0.25">
      <c r="A28" s="64" t="s">
        <v>11</v>
      </c>
      <c r="B28" s="3" t="s">
        <v>101</v>
      </c>
      <c r="C28" s="5" t="s">
        <v>9</v>
      </c>
      <c r="D28" s="5" t="s">
        <v>9</v>
      </c>
      <c r="E28" s="16" t="s">
        <v>9</v>
      </c>
      <c r="F28" s="5" t="s">
        <v>9</v>
      </c>
      <c r="G28" s="16" t="s">
        <v>9</v>
      </c>
      <c r="H28" s="17" t="s">
        <v>9</v>
      </c>
    </row>
    <row r="29" spans="1:8" x14ac:dyDescent="0.25">
      <c r="A29" s="64"/>
      <c r="B29" s="3" t="s">
        <v>102</v>
      </c>
      <c r="C29" s="5" t="s">
        <v>9</v>
      </c>
      <c r="D29" s="5" t="s">
        <v>9</v>
      </c>
      <c r="E29" s="16" t="s">
        <v>9</v>
      </c>
      <c r="F29" s="5" t="s">
        <v>9</v>
      </c>
      <c r="G29" s="16" t="s">
        <v>9</v>
      </c>
      <c r="H29" s="17" t="s">
        <v>9</v>
      </c>
    </row>
    <row r="30" spans="1:8" x14ac:dyDescent="0.25">
      <c r="A30" s="64"/>
      <c r="B30" s="3" t="s">
        <v>103</v>
      </c>
      <c r="C30" s="5">
        <v>1</v>
      </c>
      <c r="D30" s="5">
        <v>1</v>
      </c>
      <c r="E30" s="16">
        <v>1</v>
      </c>
      <c r="F30" s="5">
        <v>1</v>
      </c>
      <c r="G30" s="16">
        <v>1</v>
      </c>
      <c r="H30" s="17">
        <v>3</v>
      </c>
    </row>
    <row r="31" spans="1:8" x14ac:dyDescent="0.25">
      <c r="A31" s="64"/>
      <c r="B31" s="3" t="s">
        <v>104</v>
      </c>
      <c r="C31" s="5">
        <v>4</v>
      </c>
      <c r="D31" s="5">
        <v>4</v>
      </c>
      <c r="E31" s="16">
        <v>1</v>
      </c>
      <c r="F31" s="5">
        <v>4</v>
      </c>
      <c r="G31" s="16">
        <v>1</v>
      </c>
      <c r="H31" s="17">
        <v>3.5666666666666669</v>
      </c>
    </row>
    <row r="32" spans="1:8" x14ac:dyDescent="0.25">
      <c r="A32" s="64"/>
      <c r="B32" s="3" t="s">
        <v>105</v>
      </c>
      <c r="C32" s="5">
        <v>5</v>
      </c>
      <c r="D32" s="5">
        <v>5</v>
      </c>
      <c r="E32" s="16">
        <v>1</v>
      </c>
      <c r="F32" s="5">
        <v>5</v>
      </c>
      <c r="G32" s="16">
        <v>1</v>
      </c>
      <c r="H32" s="17">
        <v>3.65</v>
      </c>
    </row>
    <row r="33" spans="1:8" x14ac:dyDescent="0.25">
      <c r="A33" s="64" t="s">
        <v>12</v>
      </c>
      <c r="B33" s="3" t="s">
        <v>101</v>
      </c>
      <c r="C33" s="5">
        <v>102</v>
      </c>
      <c r="D33" s="5">
        <v>91</v>
      </c>
      <c r="E33" s="16">
        <v>0.89215686274509809</v>
      </c>
      <c r="F33" s="5">
        <v>70</v>
      </c>
      <c r="G33" s="16">
        <v>0.68627450980392157</v>
      </c>
      <c r="H33" s="17">
        <v>2.4107692307692306</v>
      </c>
    </row>
    <row r="34" spans="1:8" x14ac:dyDescent="0.25">
      <c r="A34" s="64"/>
      <c r="B34" s="3" t="s">
        <v>102</v>
      </c>
      <c r="C34" s="5">
        <v>88</v>
      </c>
      <c r="D34" s="5">
        <v>76</v>
      </c>
      <c r="E34" s="16">
        <v>0.86363636363636365</v>
      </c>
      <c r="F34" s="5">
        <v>71</v>
      </c>
      <c r="G34" s="16">
        <v>0.80681818181818177</v>
      </c>
      <c r="H34" s="17">
        <v>2.56</v>
      </c>
    </row>
    <row r="35" spans="1:8" x14ac:dyDescent="0.25">
      <c r="A35" s="64"/>
      <c r="B35" s="3" t="s">
        <v>103</v>
      </c>
      <c r="C35" s="5">
        <v>73</v>
      </c>
      <c r="D35" s="5">
        <v>67</v>
      </c>
      <c r="E35" s="16">
        <v>0.9178082191780822</v>
      </c>
      <c r="F35" s="5">
        <v>59</v>
      </c>
      <c r="G35" s="16">
        <v>0.80821917808219179</v>
      </c>
      <c r="H35" s="17">
        <v>2.6096774193548389</v>
      </c>
    </row>
    <row r="36" spans="1:8" x14ac:dyDescent="0.25">
      <c r="A36" s="64"/>
      <c r="B36" s="3" t="s">
        <v>104</v>
      </c>
      <c r="C36" s="5">
        <v>86</v>
      </c>
      <c r="D36" s="5">
        <v>75</v>
      </c>
      <c r="E36" s="16">
        <v>0.87209302325581395</v>
      </c>
      <c r="F36" s="5">
        <v>65</v>
      </c>
      <c r="G36" s="16">
        <v>0.7558139534883721</v>
      </c>
      <c r="H36" s="17">
        <v>2.6913043478260867</v>
      </c>
    </row>
    <row r="37" spans="1:8" x14ac:dyDescent="0.25">
      <c r="A37" s="64"/>
      <c r="B37" s="3" t="s">
        <v>105</v>
      </c>
      <c r="C37" s="5">
        <v>93</v>
      </c>
      <c r="D37" s="5">
        <v>76</v>
      </c>
      <c r="E37" s="16">
        <v>0.81720430107526887</v>
      </c>
      <c r="F37" s="5">
        <v>59</v>
      </c>
      <c r="G37" s="16">
        <v>0.63440860215053763</v>
      </c>
      <c r="H37" s="17">
        <v>2.41</v>
      </c>
    </row>
    <row r="38" spans="1:8" x14ac:dyDescent="0.25">
      <c r="A38" s="64" t="s">
        <v>13</v>
      </c>
      <c r="B38" s="3" t="s">
        <v>101</v>
      </c>
      <c r="C38" s="5">
        <v>3</v>
      </c>
      <c r="D38" s="5">
        <v>3</v>
      </c>
      <c r="E38" s="16">
        <v>1</v>
      </c>
      <c r="F38" s="5">
        <v>3</v>
      </c>
      <c r="G38" s="16">
        <v>1</v>
      </c>
      <c r="H38" s="17">
        <v>2.1</v>
      </c>
    </row>
    <row r="39" spans="1:8" x14ac:dyDescent="0.25">
      <c r="A39" s="64"/>
      <c r="B39" s="3" t="s">
        <v>102</v>
      </c>
      <c r="C39" s="5">
        <v>3</v>
      </c>
      <c r="D39" s="5">
        <v>3</v>
      </c>
      <c r="E39" s="16">
        <v>1</v>
      </c>
      <c r="F39" s="5">
        <v>2</v>
      </c>
      <c r="G39" s="16">
        <v>0.66666666666666663</v>
      </c>
      <c r="H39" s="17">
        <v>2</v>
      </c>
    </row>
    <row r="40" spans="1:8" x14ac:dyDescent="0.25">
      <c r="A40" s="64"/>
      <c r="B40" s="3" t="s">
        <v>103</v>
      </c>
      <c r="C40" s="5" t="s">
        <v>9</v>
      </c>
      <c r="D40" s="5" t="s">
        <v>9</v>
      </c>
      <c r="E40" s="16" t="s">
        <v>9</v>
      </c>
      <c r="F40" s="5" t="s">
        <v>9</v>
      </c>
      <c r="G40" s="16" t="s">
        <v>9</v>
      </c>
      <c r="H40" s="17" t="s">
        <v>9</v>
      </c>
    </row>
    <row r="41" spans="1:8" x14ac:dyDescent="0.25">
      <c r="A41" s="64"/>
      <c r="B41" s="3" t="s">
        <v>104</v>
      </c>
      <c r="C41" s="5" t="s">
        <v>9</v>
      </c>
      <c r="D41" s="5" t="s">
        <v>9</v>
      </c>
      <c r="E41" s="16" t="s">
        <v>9</v>
      </c>
      <c r="F41" s="5" t="s">
        <v>9</v>
      </c>
      <c r="G41" s="16" t="s">
        <v>9</v>
      </c>
      <c r="H41" s="17" t="s">
        <v>9</v>
      </c>
    </row>
    <row r="42" spans="1:8" x14ac:dyDescent="0.25">
      <c r="A42" s="64"/>
      <c r="B42" s="3" t="s">
        <v>105</v>
      </c>
      <c r="C42" s="5" t="s">
        <v>9</v>
      </c>
      <c r="D42" s="5" t="s">
        <v>9</v>
      </c>
      <c r="E42" s="16" t="s">
        <v>9</v>
      </c>
      <c r="F42" s="5" t="s">
        <v>9</v>
      </c>
      <c r="G42" s="16" t="s">
        <v>9</v>
      </c>
      <c r="H42" s="17" t="s">
        <v>9</v>
      </c>
    </row>
    <row r="43" spans="1:8" x14ac:dyDescent="0.25">
      <c r="A43" s="69" t="s">
        <v>66</v>
      </c>
      <c r="B43" s="3" t="s">
        <v>101</v>
      </c>
      <c r="C43" s="5">
        <v>844</v>
      </c>
      <c r="D43" s="5">
        <v>769</v>
      </c>
      <c r="E43" s="16">
        <v>0.91113744075829384</v>
      </c>
      <c r="F43" s="5">
        <v>707</v>
      </c>
      <c r="G43" s="16">
        <v>0.83767772511848337</v>
      </c>
      <c r="H43" s="17">
        <v>3.1542586750788644</v>
      </c>
    </row>
    <row r="44" spans="1:8" x14ac:dyDescent="0.25">
      <c r="A44" s="69"/>
      <c r="B44" s="3" t="s">
        <v>102</v>
      </c>
      <c r="C44" s="5">
        <v>961</v>
      </c>
      <c r="D44" s="5">
        <v>869</v>
      </c>
      <c r="E44" s="16">
        <v>0.90426638917793967</v>
      </c>
      <c r="F44" s="5">
        <v>828</v>
      </c>
      <c r="G44" s="16">
        <v>0.86160249739854322</v>
      </c>
      <c r="H44" s="17">
        <v>3.0815151515151515</v>
      </c>
    </row>
    <row r="45" spans="1:8" x14ac:dyDescent="0.25">
      <c r="A45" s="69"/>
      <c r="B45" s="3" t="s">
        <v>103</v>
      </c>
      <c r="C45" s="5">
        <v>1090</v>
      </c>
      <c r="D45" s="5">
        <v>1012</v>
      </c>
      <c r="E45" s="16">
        <v>0.92844036697247712</v>
      </c>
      <c r="F45" s="5">
        <v>961</v>
      </c>
      <c r="G45" s="16">
        <v>0.88165137614678901</v>
      </c>
      <c r="H45" s="17">
        <v>2.9603773584905659</v>
      </c>
    </row>
    <row r="46" spans="1:8" x14ac:dyDescent="0.25">
      <c r="A46" s="69"/>
      <c r="B46" s="3" t="s">
        <v>104</v>
      </c>
      <c r="C46" s="5">
        <v>1176</v>
      </c>
      <c r="D46" s="5">
        <v>1084</v>
      </c>
      <c r="E46" s="16">
        <v>0.92176870748299322</v>
      </c>
      <c r="F46" s="5">
        <v>1022</v>
      </c>
      <c r="G46" s="16">
        <v>0.86904761904761907</v>
      </c>
      <c r="H46" s="17">
        <v>3.1741935483870969</v>
      </c>
    </row>
    <row r="47" spans="1:8" x14ac:dyDescent="0.25">
      <c r="A47" s="69"/>
      <c r="B47" s="3" t="s">
        <v>105</v>
      </c>
      <c r="C47" s="5">
        <v>1140</v>
      </c>
      <c r="D47" s="5">
        <v>1026</v>
      </c>
      <c r="E47" s="16">
        <v>0.90158172231985945</v>
      </c>
      <c r="F47" s="5">
        <v>959</v>
      </c>
      <c r="G47" s="16">
        <v>0.84270650263620384</v>
      </c>
      <c r="H47" s="17">
        <v>3.2063037249283668</v>
      </c>
    </row>
    <row r="48" spans="1:8" x14ac:dyDescent="0.25">
      <c r="A48" s="69" t="s">
        <v>67</v>
      </c>
      <c r="B48" s="3" t="s">
        <v>101</v>
      </c>
      <c r="C48" s="5">
        <v>91</v>
      </c>
      <c r="D48" s="5">
        <v>82</v>
      </c>
      <c r="E48" s="16">
        <v>0.90109890109890112</v>
      </c>
      <c r="F48" s="5">
        <v>73</v>
      </c>
      <c r="G48" s="16">
        <v>0.80219780219780223</v>
      </c>
      <c r="H48" s="17">
        <v>2.8444444444444446</v>
      </c>
    </row>
    <row r="49" spans="1:8" x14ac:dyDescent="0.25">
      <c r="A49" s="69"/>
      <c r="B49" s="3" t="s">
        <v>102</v>
      </c>
      <c r="C49" s="5">
        <v>72</v>
      </c>
      <c r="D49" s="5">
        <v>61</v>
      </c>
      <c r="E49" s="16">
        <v>0.84722222222222221</v>
      </c>
      <c r="F49" s="5">
        <v>56</v>
      </c>
      <c r="G49" s="16">
        <v>0.77777777777777779</v>
      </c>
      <c r="H49" s="17">
        <v>2.6279999999999997</v>
      </c>
    </row>
    <row r="50" spans="1:8" x14ac:dyDescent="0.25">
      <c r="A50" s="69"/>
      <c r="B50" s="3" t="s">
        <v>103</v>
      </c>
      <c r="C50" s="5">
        <v>144</v>
      </c>
      <c r="D50" s="5">
        <v>135</v>
      </c>
      <c r="E50" s="16">
        <v>0.9375</v>
      </c>
      <c r="F50" s="5">
        <v>130</v>
      </c>
      <c r="G50" s="16">
        <v>0.90277777777777779</v>
      </c>
      <c r="H50" s="17">
        <v>3.1314285714285712</v>
      </c>
    </row>
    <row r="51" spans="1:8" x14ac:dyDescent="0.25">
      <c r="A51" s="69"/>
      <c r="B51" s="3" t="s">
        <v>104</v>
      </c>
      <c r="C51" s="5">
        <v>143</v>
      </c>
      <c r="D51" s="5">
        <v>127</v>
      </c>
      <c r="E51" s="16">
        <v>0.88811188811188813</v>
      </c>
      <c r="F51" s="5">
        <v>119</v>
      </c>
      <c r="G51" s="16">
        <v>0.83216783216783219</v>
      </c>
      <c r="H51" s="17">
        <v>3.0441176470588234</v>
      </c>
    </row>
    <row r="52" spans="1:8" x14ac:dyDescent="0.25">
      <c r="A52" s="69"/>
      <c r="B52" s="3" t="s">
        <v>105</v>
      </c>
      <c r="C52" s="5">
        <v>111</v>
      </c>
      <c r="D52" s="5">
        <v>100</v>
      </c>
      <c r="E52" s="16">
        <v>0.90090090090090091</v>
      </c>
      <c r="F52" s="5">
        <v>88</v>
      </c>
      <c r="G52" s="16">
        <v>0.7927927927927928</v>
      </c>
      <c r="H52" s="17">
        <v>3.1615384615384614</v>
      </c>
    </row>
    <row r="53" spans="1:8" x14ac:dyDescent="0.25">
      <c r="A53" s="69" t="s">
        <v>68</v>
      </c>
      <c r="B53" s="3" t="s">
        <v>101</v>
      </c>
      <c r="C53" s="5">
        <v>19</v>
      </c>
      <c r="D53" s="5">
        <v>17</v>
      </c>
      <c r="E53" s="16">
        <v>0.89473684210526316</v>
      </c>
      <c r="F53" s="5">
        <v>14</v>
      </c>
      <c r="G53" s="16">
        <v>0.73684210526315785</v>
      </c>
      <c r="H53" s="17">
        <v>2.8153846153846147</v>
      </c>
    </row>
    <row r="54" spans="1:8" x14ac:dyDescent="0.25">
      <c r="A54" s="69"/>
      <c r="B54" s="3" t="s">
        <v>102</v>
      </c>
      <c r="C54" s="5">
        <v>13</v>
      </c>
      <c r="D54" s="5">
        <v>12</v>
      </c>
      <c r="E54" s="16">
        <v>0.92307692307692313</v>
      </c>
      <c r="F54" s="5">
        <v>11</v>
      </c>
      <c r="G54" s="16">
        <v>0.84615384615384615</v>
      </c>
      <c r="H54" s="17">
        <v>4</v>
      </c>
    </row>
    <row r="55" spans="1:8" x14ac:dyDescent="0.25">
      <c r="A55" s="69"/>
      <c r="B55" s="3" t="s">
        <v>103</v>
      </c>
      <c r="C55" s="5">
        <v>9</v>
      </c>
      <c r="D55" s="5">
        <v>9</v>
      </c>
      <c r="E55" s="16">
        <v>1</v>
      </c>
      <c r="F55" s="5">
        <v>8</v>
      </c>
      <c r="G55" s="16">
        <v>0.88888888888888884</v>
      </c>
      <c r="H55" s="17">
        <v>1.7666666666666666</v>
      </c>
    </row>
    <row r="56" spans="1:8" x14ac:dyDescent="0.25">
      <c r="A56" s="69"/>
      <c r="B56" s="3" t="s">
        <v>104</v>
      </c>
      <c r="C56" s="5">
        <v>12</v>
      </c>
      <c r="D56" s="5">
        <v>11</v>
      </c>
      <c r="E56" s="16">
        <v>0.91666666666666663</v>
      </c>
      <c r="F56" s="5">
        <v>11</v>
      </c>
      <c r="G56" s="16">
        <v>0.91666666666666663</v>
      </c>
      <c r="H56" s="17">
        <v>2.7833333333333332</v>
      </c>
    </row>
    <row r="57" spans="1:8" x14ac:dyDescent="0.25">
      <c r="A57" s="69"/>
      <c r="B57" s="3" t="s">
        <v>105</v>
      </c>
      <c r="C57" s="5">
        <v>13</v>
      </c>
      <c r="D57" s="5">
        <v>9</v>
      </c>
      <c r="E57" s="16">
        <v>0.69230769230769229</v>
      </c>
      <c r="F57" s="5">
        <v>8</v>
      </c>
      <c r="G57" s="16">
        <v>0.61538461538461542</v>
      </c>
      <c r="H57" s="17">
        <v>2.8250000000000002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6" sqref="M6"/>
    </sheetView>
  </sheetViews>
  <sheetFormatPr defaultRowHeight="15" x14ac:dyDescent="0.25"/>
  <cols>
    <col min="1" max="1" width="23.28515625" customWidth="1"/>
  </cols>
  <sheetData>
    <row r="1" spans="1:6" x14ac:dyDescent="0.25">
      <c r="A1" s="81" t="s">
        <v>74</v>
      </c>
      <c r="B1" s="82"/>
      <c r="C1" s="82"/>
      <c r="D1" s="82"/>
      <c r="E1" s="82"/>
      <c r="F1" s="82"/>
    </row>
    <row r="2" spans="1:6" x14ac:dyDescent="0.25">
      <c r="A2" s="83" t="s">
        <v>92</v>
      </c>
      <c r="B2" s="84" t="s">
        <v>93</v>
      </c>
      <c r="C2" s="84"/>
      <c r="D2" s="84"/>
      <c r="E2" s="84"/>
      <c r="F2" s="84"/>
    </row>
    <row r="3" spans="1:6" x14ac:dyDescent="0.25">
      <c r="A3" s="83"/>
      <c r="B3" s="47" t="s">
        <v>70</v>
      </c>
      <c r="C3" s="47" t="s">
        <v>71</v>
      </c>
      <c r="D3" s="47" t="s">
        <v>72</v>
      </c>
      <c r="E3" s="47" t="s">
        <v>73</v>
      </c>
      <c r="F3" s="31" t="s">
        <v>106</v>
      </c>
    </row>
    <row r="4" spans="1:6" x14ac:dyDescent="0.25">
      <c r="A4" s="40" t="s">
        <v>69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40" t="s">
        <v>94</v>
      </c>
      <c r="B5" s="41" t="s">
        <v>9</v>
      </c>
      <c r="C5" s="41" t="s">
        <v>9</v>
      </c>
      <c r="D5" s="41" t="s">
        <v>9</v>
      </c>
      <c r="E5" s="41" t="s">
        <v>9</v>
      </c>
      <c r="F5" s="41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6" sqref="M6"/>
    </sheetView>
  </sheetViews>
  <sheetFormatPr defaultRowHeight="15" x14ac:dyDescent="0.25"/>
  <cols>
    <col min="1" max="1" width="15.42578125" style="37" customWidth="1"/>
    <col min="2" max="11" width="11.7109375" style="10" customWidth="1"/>
  </cols>
  <sheetData>
    <row r="1" spans="1:11" ht="45" x14ac:dyDescent="0.25">
      <c r="A1" s="42" t="s">
        <v>32</v>
      </c>
      <c r="B1" s="11" t="s">
        <v>75</v>
      </c>
      <c r="C1" s="11" t="s">
        <v>76</v>
      </c>
      <c r="D1" s="11" t="s">
        <v>77</v>
      </c>
      <c r="E1" s="11" t="s">
        <v>78</v>
      </c>
      <c r="F1" s="11" t="s">
        <v>79</v>
      </c>
      <c r="G1" s="11" t="s">
        <v>80</v>
      </c>
      <c r="H1" s="11" t="s">
        <v>81</v>
      </c>
      <c r="I1" s="11" t="s">
        <v>82</v>
      </c>
      <c r="J1" s="11" t="s">
        <v>83</v>
      </c>
      <c r="K1" s="11" t="s">
        <v>84</v>
      </c>
    </row>
    <row r="2" spans="1:11" x14ac:dyDescent="0.25">
      <c r="A2" s="50" t="s">
        <v>101</v>
      </c>
      <c r="B2" s="24">
        <v>45</v>
      </c>
      <c r="C2" s="25">
        <v>5078.9999999999991</v>
      </c>
      <c r="D2" s="26">
        <v>360.34054629301193</v>
      </c>
      <c r="E2" s="25">
        <v>169.29999999999995</v>
      </c>
      <c r="F2" s="25">
        <v>14.094999999999988</v>
      </c>
      <c r="G2" s="27">
        <v>13.211999999999989</v>
      </c>
      <c r="H2" s="26">
        <v>12.011351543100398</v>
      </c>
      <c r="I2" s="24">
        <v>1079</v>
      </c>
      <c r="J2" s="24">
        <v>1104</v>
      </c>
      <c r="K2" s="28">
        <v>0.97735507246376807</v>
      </c>
    </row>
    <row r="3" spans="1:11" x14ac:dyDescent="0.25">
      <c r="A3" s="50" t="s">
        <v>102</v>
      </c>
      <c r="B3" s="24">
        <v>49</v>
      </c>
      <c r="C3" s="25">
        <v>5747.5426500000003</v>
      </c>
      <c r="D3" s="26">
        <v>349.18242102065642</v>
      </c>
      <c r="E3" s="25">
        <v>191.584755</v>
      </c>
      <c r="F3" s="25">
        <v>16.459999999999987</v>
      </c>
      <c r="G3" s="27">
        <v>13.960999999999986</v>
      </c>
      <c r="H3" s="26">
        <v>11.639414034021881</v>
      </c>
      <c r="I3" s="24">
        <v>1146</v>
      </c>
      <c r="J3" s="24">
        <v>1206</v>
      </c>
      <c r="K3" s="28">
        <v>0.95024875621890548</v>
      </c>
    </row>
    <row r="4" spans="1:11" x14ac:dyDescent="0.25">
      <c r="A4" s="50" t="s">
        <v>103</v>
      </c>
      <c r="B4" s="24">
        <v>53</v>
      </c>
      <c r="C4" s="27">
        <v>6999</v>
      </c>
      <c r="D4" s="29">
        <v>377.65882822701656</v>
      </c>
      <c r="E4" s="27">
        <v>233.29999999999998</v>
      </c>
      <c r="F4" s="27">
        <v>18.532599999999981</v>
      </c>
      <c r="G4" s="27">
        <v>14.932799999999981</v>
      </c>
      <c r="H4" s="29">
        <v>12.588627607567219</v>
      </c>
      <c r="I4" s="24">
        <v>1335</v>
      </c>
      <c r="J4" s="24">
        <v>1309</v>
      </c>
      <c r="K4" s="28">
        <v>1.0198624904507256</v>
      </c>
    </row>
    <row r="5" spans="1:11" x14ac:dyDescent="0.25">
      <c r="A5" s="50" t="s">
        <v>104</v>
      </c>
      <c r="B5" s="24">
        <v>63</v>
      </c>
      <c r="C5" s="25">
        <v>7308.0000000000018</v>
      </c>
      <c r="D5" s="26">
        <v>330.4395008138909</v>
      </c>
      <c r="E5" s="25">
        <v>243.60000000000008</v>
      </c>
      <c r="F5" s="25">
        <v>22.115999999999971</v>
      </c>
      <c r="G5" s="27">
        <v>18.54939999999997</v>
      </c>
      <c r="H5" s="26">
        <v>11.014650027129697</v>
      </c>
      <c r="I5" s="24">
        <v>1417</v>
      </c>
      <c r="J5" s="24">
        <v>1562</v>
      </c>
      <c r="K5" s="28">
        <v>0.90717029449423814</v>
      </c>
    </row>
    <row r="6" spans="1:11" x14ac:dyDescent="0.25">
      <c r="A6" s="50" t="s">
        <v>105</v>
      </c>
      <c r="B6" s="24">
        <v>63</v>
      </c>
      <c r="C6" s="25">
        <v>6757.9999800000014</v>
      </c>
      <c r="D6" s="26">
        <v>313.59774198488208</v>
      </c>
      <c r="E6" s="25">
        <v>225.26666600000004</v>
      </c>
      <c r="F6" s="25">
        <v>21.549899999999973</v>
      </c>
      <c r="G6" s="27">
        <v>18.683299999999974</v>
      </c>
      <c r="H6" s="26">
        <v>10.453258066162736</v>
      </c>
      <c r="I6" s="24">
        <v>1392</v>
      </c>
      <c r="J6" s="24">
        <v>1560</v>
      </c>
      <c r="K6" s="28">
        <v>0.89230769230769236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2017-09-26T17:27:17Z</cp:lastPrinted>
  <dcterms:created xsi:type="dcterms:W3CDTF">2017-08-30T18:53:51Z</dcterms:created>
  <dcterms:modified xsi:type="dcterms:W3CDTF">2018-08-30T16:55:44Z</dcterms:modified>
</cp:coreProperties>
</file>