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I30" i="1"/>
  <c r="G30" i="1"/>
  <c r="E30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J32" i="1"/>
  <c r="K32" i="1" s="1"/>
  <c r="K35" i="1"/>
  <c r="K34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6" i="1"/>
  <c r="I5" i="1"/>
  <c r="I4" i="1"/>
  <c r="I7" i="1"/>
  <c r="G6" i="1"/>
  <c r="G5" i="1"/>
  <c r="G4" i="1"/>
  <c r="G7" i="1"/>
  <c r="E6" i="1"/>
  <c r="E5" i="1"/>
  <c r="E4" i="1"/>
  <c r="E7" i="1"/>
  <c r="C6" i="1"/>
  <c r="C5" i="1"/>
  <c r="C4" i="1"/>
  <c r="C7" i="1"/>
  <c r="L31" i="1"/>
  <c r="L10" i="1"/>
  <c r="H36" i="1" l="1"/>
  <c r="I36" i="1" s="1"/>
  <c r="F36" i="1"/>
  <c r="G36" i="1" s="1"/>
  <c r="D36" i="1"/>
  <c r="E36" i="1" s="1"/>
  <c r="B36" i="1"/>
  <c r="C36" i="1" s="1"/>
  <c r="H32" i="1"/>
  <c r="I32" i="1" s="1"/>
  <c r="F32" i="1"/>
  <c r="G32" i="1" s="1"/>
  <c r="D32" i="1"/>
  <c r="E32" i="1" s="1"/>
  <c r="B32" i="1"/>
  <c r="C32" i="1" s="1"/>
  <c r="H24" i="1"/>
  <c r="I24" i="1" s="1"/>
  <c r="F24" i="1"/>
  <c r="G24" i="1" s="1"/>
  <c r="D24" i="1"/>
  <c r="E24" i="1" s="1"/>
  <c r="B24" i="1"/>
  <c r="C24" i="1" s="1"/>
  <c r="H18" i="1"/>
  <c r="I18" i="1" s="1"/>
  <c r="F18" i="1"/>
  <c r="G18" i="1" s="1"/>
  <c r="D18" i="1"/>
  <c r="E18" i="1" s="1"/>
  <c r="B18" i="1"/>
  <c r="C18" i="1" s="1"/>
  <c r="H7" i="1"/>
  <c r="F7" i="1"/>
  <c r="D7" i="1"/>
  <c r="B7" i="1"/>
  <c r="J36" i="1" l="1"/>
  <c r="K36" i="1" s="1"/>
  <c r="L35" i="1"/>
  <c r="L34" i="1"/>
  <c r="L29" i="1"/>
  <c r="L28" i="1"/>
  <c r="L27" i="1"/>
  <c r="L26" i="1"/>
  <c r="J24" i="1"/>
  <c r="K24" i="1" s="1"/>
  <c r="L23" i="1"/>
  <c r="L22" i="1"/>
  <c r="L21" i="1"/>
  <c r="L20" i="1"/>
  <c r="J18" i="1"/>
  <c r="K18" i="1" s="1"/>
  <c r="L17" i="1"/>
  <c r="L16" i="1"/>
  <c r="L15" i="1"/>
  <c r="L14" i="1"/>
  <c r="L13" i="1"/>
  <c r="L12" i="1"/>
  <c r="L11" i="1"/>
  <c r="L9" i="1"/>
  <c r="J7" i="1"/>
  <c r="L6" i="1"/>
  <c r="L5" i="1"/>
  <c r="L4" i="1"/>
  <c r="L36" i="1" l="1"/>
  <c r="L32" i="1"/>
  <c r="L18" i="1"/>
  <c r="L7" i="1"/>
  <c r="L24" i="1"/>
</calcChain>
</file>

<file path=xl/sharedStrings.xml><?xml version="1.0" encoding="utf-8"?>
<sst xmlns="http://schemas.openxmlformats.org/spreadsheetml/2006/main" count="862" uniqueCount="96">
  <si>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</si>
  <si>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</si>
  <si>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</si>
  <si>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</si>
  <si>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</si>
  <si>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</si>
  <si>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</si>
  <si>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</si>
  <si>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</si>
  <si>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</si>
  <si>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</si>
  <si>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</si>
  <si>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</si>
  <si>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</si>
  <si>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</si>
  <si>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</si>
  <si>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</si>
  <si>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</si>
  <si>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</si>
  <si>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</si>
  <si>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</si>
  <si>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</si>
  <si>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</si>
  <si>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</si>
  <si>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</si>
  <si>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</si>
  <si>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</si>
  <si>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</si>
  <si>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</si>
  <si>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</si>
  <si>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</si>
  <si>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</si>
  <si>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</si>
  <si>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</si>
  <si>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English
Success and Retention Rates by Course</t>
  </si>
  <si>
    <t xml:space="preserve">English
</t>
  </si>
  <si>
    <t>ENGL-020 : Support-Freshman Composition</t>
  </si>
  <si>
    <t>ENGL-090 : Basic English Skills</t>
  </si>
  <si>
    <t>ENGL-090R : Reading Skills Development</t>
  </si>
  <si>
    <t>ENGL-098 : English Fundamentals</t>
  </si>
  <si>
    <t>ENGL-098R : Reading Fundamentals</t>
  </si>
  <si>
    <t>ENGL-099 : Accel Prep-Read,Reason&amp;Write</t>
  </si>
  <si>
    <t>ENGL-109 : Composition for College</t>
  </si>
  <si>
    <t>ENGL-110R : Principles of College Reading</t>
  </si>
  <si>
    <t>ENGL-120 : College Composition &amp; Reading</t>
  </si>
  <si>
    <t>ENGL-122 : Introduction to Literature</t>
  </si>
  <si>
    <t>ENGL-124 : Advanced Composition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</si>
  <si>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</si>
  <si>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</si>
  <si>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</si>
  <si>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</si>
  <si>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</si>
  <si>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</si>
  <si>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</si>
  <si>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</si>
  <si>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</si>
  <si>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</si>
  <si>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</si>
  <si>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</si>
  <si>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</si>
  <si>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</si>
  <si>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English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</si>
  <si>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</si>
  <si>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</si>
  <si>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</si>
  <si>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</si>
  <si>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</si>
  <si>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</si>
  <si>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</si>
  <si>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</si>
  <si>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</si>
  <si>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</si>
  <si>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</si>
  <si>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</si>
  <si>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</si>
  <si>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</si>
  <si>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</si>
  <si>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</si>
  <si>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</si>
  <si>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</si>
  <si>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</si>
  <si>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</si>
  <si>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</si>
  <si>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</si>
  <si>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</si>
  <si>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</si>
  <si>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</si>
  <si>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</si>
  <si>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</si>
  <si>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</si>
  <si>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Transfer, Degree, Certificate</t>
  </si>
  <si>
    <t>ENGL-126 : Creative Writing</t>
  </si>
  <si>
    <t>ENGL-222 : British Literature II</t>
  </si>
  <si>
    <t>ENGL-232 : American Literature II</t>
  </si>
  <si>
    <t>ENGL-271 : World Literature II</t>
  </si>
  <si>
    <t>English-Spring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</si>
</sst>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M2" sqref="M2"/>
    </sheetView>
  </sheetViews>
  <sheetFormatPr defaultRowHeight="15" x14ac:dyDescent="0.25"/>
  <cols>
    <col min="1" max="1" width="30" style="34" customWidth="1"/>
    <col min="2" max="12" width="8.28515625" style="10" customWidth="1"/>
  </cols>
  <sheetData>
    <row r="1" spans="1:12" x14ac:dyDescent="0.25">
      <c r="A1" s="55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29" t="s">
        <v>0</v>
      </c>
      <c r="B3" s="58" t="s">
        <v>85</v>
      </c>
      <c r="C3" s="59"/>
      <c r="D3" s="58" t="s">
        <v>86</v>
      </c>
      <c r="E3" s="59"/>
      <c r="F3" s="58" t="s">
        <v>87</v>
      </c>
      <c r="G3" s="59"/>
      <c r="H3" s="58" t="s">
        <v>88</v>
      </c>
      <c r="I3" s="59"/>
      <c r="J3" s="58" t="s">
        <v>89</v>
      </c>
      <c r="K3" s="59"/>
      <c r="L3" s="5" t="s">
        <v>1</v>
      </c>
    </row>
    <row r="4" spans="1:12" x14ac:dyDescent="0.25">
      <c r="A4" s="30" t="s">
        <v>2</v>
      </c>
      <c r="B4" s="6">
        <v>829</v>
      </c>
      <c r="C4" s="7">
        <f t="shared" ref="C4:C6" si="0">B4/1568</f>
        <v>0.52869897959183676</v>
      </c>
      <c r="D4" s="6">
        <v>799</v>
      </c>
      <c r="E4" s="7">
        <f t="shared" ref="E4:E6" si="1">D4/1499</f>
        <v>0.53302201467645094</v>
      </c>
      <c r="F4" s="6">
        <v>783</v>
      </c>
      <c r="G4" s="7">
        <f t="shared" ref="G4:G6" si="2">F4/1457</f>
        <v>0.53740562800274538</v>
      </c>
      <c r="H4" s="6">
        <v>791</v>
      </c>
      <c r="I4" s="7">
        <f t="shared" ref="I4:I6" si="3">H4/1444</f>
        <v>0.54778393351800558</v>
      </c>
      <c r="J4" s="6">
        <v>640</v>
      </c>
      <c r="K4" s="7">
        <f t="shared" ref="K4:K6" si="4">J4/1190</f>
        <v>0.53781512605042014</v>
      </c>
      <c r="L4" s="7">
        <f>(J4-B4)/B4</f>
        <v>-0.22798552472858866</v>
      </c>
    </row>
    <row r="5" spans="1:12" x14ac:dyDescent="0.25">
      <c r="A5" s="30" t="s">
        <v>3</v>
      </c>
      <c r="B5" s="6">
        <v>727</v>
      </c>
      <c r="C5" s="7">
        <f t="shared" si="0"/>
        <v>0.46364795918367346</v>
      </c>
      <c r="D5" s="6">
        <v>690</v>
      </c>
      <c r="E5" s="7">
        <f t="shared" si="1"/>
        <v>0.46030687124749831</v>
      </c>
      <c r="F5" s="6">
        <v>666</v>
      </c>
      <c r="G5" s="7">
        <f t="shared" si="2"/>
        <v>0.45710363761153056</v>
      </c>
      <c r="H5" s="6">
        <v>634</v>
      </c>
      <c r="I5" s="7">
        <f t="shared" si="3"/>
        <v>0.43905817174515238</v>
      </c>
      <c r="J5" s="6">
        <v>531</v>
      </c>
      <c r="K5" s="7">
        <f t="shared" si="4"/>
        <v>0.44621848739495801</v>
      </c>
      <c r="L5" s="7">
        <f t="shared" ref="L5:L7" si="5">(J5-B5)/B5</f>
        <v>-0.26960110041265473</v>
      </c>
    </row>
    <row r="6" spans="1:12" x14ac:dyDescent="0.25">
      <c r="A6" s="30" t="s">
        <v>4</v>
      </c>
      <c r="B6" s="6">
        <v>12</v>
      </c>
      <c r="C6" s="7">
        <f t="shared" si="0"/>
        <v>7.6530612244897957E-3</v>
      </c>
      <c r="D6" s="6">
        <v>10</v>
      </c>
      <c r="E6" s="7">
        <f t="shared" si="1"/>
        <v>6.6711140760507001E-3</v>
      </c>
      <c r="F6" s="6">
        <v>8</v>
      </c>
      <c r="G6" s="7">
        <f t="shared" si="2"/>
        <v>5.4907343857240904E-3</v>
      </c>
      <c r="H6" s="6">
        <v>19</v>
      </c>
      <c r="I6" s="7">
        <f t="shared" si="3"/>
        <v>1.3157894736842105E-2</v>
      </c>
      <c r="J6" s="6">
        <v>19</v>
      </c>
      <c r="K6" s="7">
        <f t="shared" si="4"/>
        <v>1.5966386554621848E-2</v>
      </c>
      <c r="L6" s="7">
        <f t="shared" si="5"/>
        <v>0.58333333333333337</v>
      </c>
    </row>
    <row r="7" spans="1:12" s="4" customFormat="1" x14ac:dyDescent="0.25">
      <c r="A7" s="31" t="s">
        <v>5</v>
      </c>
      <c r="B7" s="8">
        <f t="shared" ref="B7" si="6">SUM(B4:B6)</f>
        <v>1568</v>
      </c>
      <c r="C7" s="9">
        <f>B7/1568</f>
        <v>1</v>
      </c>
      <c r="D7" s="8">
        <f t="shared" ref="D7" si="7">SUM(D4:D6)</f>
        <v>1499</v>
      </c>
      <c r="E7" s="9">
        <f>D7/1499</f>
        <v>1</v>
      </c>
      <c r="F7" s="8">
        <f t="shared" ref="F7" si="8">SUM(F4:F6)</f>
        <v>1457</v>
      </c>
      <c r="G7" s="9">
        <f>F7/1457</f>
        <v>1</v>
      </c>
      <c r="H7" s="8">
        <f>SUM(H4:H6)</f>
        <v>1444</v>
      </c>
      <c r="I7" s="9">
        <f>H7/1444</f>
        <v>1</v>
      </c>
      <c r="J7" s="8">
        <f>SUM(J4:J6)</f>
        <v>1190</v>
      </c>
      <c r="K7" s="9">
        <f>J7/1190</f>
        <v>1</v>
      </c>
      <c r="L7" s="9">
        <f t="shared" si="5"/>
        <v>-0.24107142857142858</v>
      </c>
    </row>
    <row r="8" spans="1:12" ht="30" x14ac:dyDescent="0.25">
      <c r="A8" s="29" t="s">
        <v>6</v>
      </c>
      <c r="B8" s="58" t="s">
        <v>85</v>
      </c>
      <c r="C8" s="59"/>
      <c r="D8" s="58" t="s">
        <v>86</v>
      </c>
      <c r="E8" s="59"/>
      <c r="F8" s="58" t="s">
        <v>87</v>
      </c>
      <c r="G8" s="59"/>
      <c r="H8" s="58" t="s">
        <v>88</v>
      </c>
      <c r="I8" s="59"/>
      <c r="J8" s="58" t="s">
        <v>89</v>
      </c>
      <c r="K8" s="59"/>
      <c r="L8" s="5" t="s">
        <v>1</v>
      </c>
    </row>
    <row r="9" spans="1:12" x14ac:dyDescent="0.25">
      <c r="A9" s="30" t="s">
        <v>7</v>
      </c>
      <c r="B9" s="6">
        <v>108</v>
      </c>
      <c r="C9" s="7">
        <f t="shared" ref="C9:C18" si="9">B9/1568</f>
        <v>6.8877551020408156E-2</v>
      </c>
      <c r="D9" s="6">
        <v>93</v>
      </c>
      <c r="E9" s="7">
        <f t="shared" ref="E9:E18" si="10">D9/1499</f>
        <v>6.2041360907271512E-2</v>
      </c>
      <c r="F9" s="6">
        <v>93</v>
      </c>
      <c r="G9" s="7">
        <f t="shared" ref="G9:G18" si="11">F9/1457</f>
        <v>6.3829787234042548E-2</v>
      </c>
      <c r="H9" s="6">
        <v>103</v>
      </c>
      <c r="I9" s="7">
        <f t="shared" ref="I9:I18" si="12">H9/1444</f>
        <v>7.1329639889196675E-2</v>
      </c>
      <c r="J9" s="6">
        <v>74</v>
      </c>
      <c r="K9" s="7">
        <f t="shared" ref="K9:K18" si="13">J9/1190</f>
        <v>6.2184873949579833E-2</v>
      </c>
      <c r="L9" s="7">
        <f t="shared" ref="L9:L18" si="14">(J9-B9)/B9</f>
        <v>-0.31481481481481483</v>
      </c>
    </row>
    <row r="10" spans="1:12" x14ac:dyDescent="0.25">
      <c r="A10" s="30" t="s">
        <v>8</v>
      </c>
      <c r="B10" s="6">
        <v>8</v>
      </c>
      <c r="C10" s="7">
        <f t="shared" si="9"/>
        <v>5.1020408163265302E-3</v>
      </c>
      <c r="D10" s="6">
        <v>7</v>
      </c>
      <c r="E10" s="7">
        <f t="shared" si="10"/>
        <v>4.6697798532354907E-3</v>
      </c>
      <c r="F10" s="6">
        <v>4</v>
      </c>
      <c r="G10" s="7">
        <f t="shared" si="11"/>
        <v>2.7453671928620452E-3</v>
      </c>
      <c r="H10" s="6">
        <v>3</v>
      </c>
      <c r="I10" s="7">
        <f t="shared" si="12"/>
        <v>2.0775623268698062E-3</v>
      </c>
      <c r="J10" s="19">
        <v>3</v>
      </c>
      <c r="K10" s="7">
        <f t="shared" si="13"/>
        <v>2.5210084033613447E-3</v>
      </c>
      <c r="L10" s="7">
        <f t="shared" si="14"/>
        <v>-0.625</v>
      </c>
    </row>
    <row r="11" spans="1:12" x14ac:dyDescent="0.25">
      <c r="A11" s="30" t="s">
        <v>10</v>
      </c>
      <c r="B11" s="6">
        <v>34</v>
      </c>
      <c r="C11" s="7">
        <f t="shared" si="9"/>
        <v>2.1683673469387755E-2</v>
      </c>
      <c r="D11" s="6">
        <v>42</v>
      </c>
      <c r="E11" s="7">
        <f t="shared" si="10"/>
        <v>2.8018679119412943E-2</v>
      </c>
      <c r="F11" s="6">
        <v>46</v>
      </c>
      <c r="G11" s="7">
        <f t="shared" si="11"/>
        <v>3.1571722717913524E-2</v>
      </c>
      <c r="H11" s="6">
        <v>36</v>
      </c>
      <c r="I11" s="7">
        <f t="shared" si="12"/>
        <v>2.4930747922437674E-2</v>
      </c>
      <c r="J11" s="6">
        <v>32</v>
      </c>
      <c r="K11" s="7">
        <f t="shared" si="13"/>
        <v>2.689075630252101E-2</v>
      </c>
      <c r="L11" s="7">
        <f t="shared" si="14"/>
        <v>-5.8823529411764705E-2</v>
      </c>
    </row>
    <row r="12" spans="1:12" x14ac:dyDescent="0.25">
      <c r="A12" s="30" t="s">
        <v>11</v>
      </c>
      <c r="B12" s="6">
        <v>28</v>
      </c>
      <c r="C12" s="7">
        <f t="shared" si="9"/>
        <v>1.7857142857142856E-2</v>
      </c>
      <c r="D12" s="6">
        <v>36</v>
      </c>
      <c r="E12" s="7">
        <f t="shared" si="10"/>
        <v>2.401601067378252E-2</v>
      </c>
      <c r="F12" s="6">
        <v>28</v>
      </c>
      <c r="G12" s="7">
        <f t="shared" si="11"/>
        <v>1.9217570350034317E-2</v>
      </c>
      <c r="H12" s="6">
        <v>41</v>
      </c>
      <c r="I12" s="7">
        <f t="shared" si="12"/>
        <v>2.8393351800554016E-2</v>
      </c>
      <c r="J12" s="6">
        <v>24</v>
      </c>
      <c r="K12" s="7">
        <f t="shared" si="13"/>
        <v>2.0168067226890758E-2</v>
      </c>
      <c r="L12" s="7">
        <f t="shared" si="14"/>
        <v>-0.14285714285714285</v>
      </c>
    </row>
    <row r="13" spans="1:12" x14ac:dyDescent="0.25">
      <c r="A13" s="30" t="s">
        <v>12</v>
      </c>
      <c r="B13" s="6">
        <v>680</v>
      </c>
      <c r="C13" s="7">
        <f t="shared" si="9"/>
        <v>0.43367346938775508</v>
      </c>
      <c r="D13" s="6">
        <v>639</v>
      </c>
      <c r="E13" s="7">
        <f t="shared" si="10"/>
        <v>0.42628418945963975</v>
      </c>
      <c r="F13" s="6">
        <v>616</v>
      </c>
      <c r="G13" s="7">
        <f t="shared" si="11"/>
        <v>0.42278654770075497</v>
      </c>
      <c r="H13" s="6">
        <v>579</v>
      </c>
      <c r="I13" s="7">
        <f t="shared" si="12"/>
        <v>0.40096952908587258</v>
      </c>
      <c r="J13" s="6">
        <v>520</v>
      </c>
      <c r="K13" s="7">
        <f t="shared" si="13"/>
        <v>0.43697478991596639</v>
      </c>
      <c r="L13" s="7">
        <f t="shared" si="14"/>
        <v>-0.23529411764705882</v>
      </c>
    </row>
    <row r="14" spans="1:12" x14ac:dyDescent="0.25">
      <c r="A14" s="30" t="s">
        <v>13</v>
      </c>
      <c r="B14" s="6">
        <v>13</v>
      </c>
      <c r="C14" s="7">
        <f t="shared" si="9"/>
        <v>8.2908163265306128E-3</v>
      </c>
      <c r="D14" s="6">
        <v>7</v>
      </c>
      <c r="E14" s="7">
        <f t="shared" si="10"/>
        <v>4.6697798532354907E-3</v>
      </c>
      <c r="F14" s="6">
        <v>6</v>
      </c>
      <c r="G14" s="7">
        <f t="shared" si="11"/>
        <v>4.1180507892930682E-3</v>
      </c>
      <c r="H14" s="6">
        <v>10</v>
      </c>
      <c r="I14" s="7">
        <f t="shared" si="12"/>
        <v>6.9252077562326868E-3</v>
      </c>
      <c r="J14" s="6">
        <v>5</v>
      </c>
      <c r="K14" s="7">
        <f t="shared" si="13"/>
        <v>4.2016806722689074E-3</v>
      </c>
      <c r="L14" s="7">
        <f t="shared" si="14"/>
        <v>-0.61538461538461542</v>
      </c>
    </row>
    <row r="15" spans="1:12" x14ac:dyDescent="0.25">
      <c r="A15" s="30" t="s">
        <v>14</v>
      </c>
      <c r="B15" s="6">
        <v>561</v>
      </c>
      <c r="C15" s="7">
        <f t="shared" si="9"/>
        <v>0.35778061224489793</v>
      </c>
      <c r="D15" s="6">
        <v>548</v>
      </c>
      <c r="E15" s="7">
        <f t="shared" si="10"/>
        <v>0.3655770513675784</v>
      </c>
      <c r="F15" s="6">
        <v>566</v>
      </c>
      <c r="G15" s="7">
        <f t="shared" si="11"/>
        <v>0.38846945778997943</v>
      </c>
      <c r="H15" s="6">
        <v>566</v>
      </c>
      <c r="I15" s="7">
        <f t="shared" si="12"/>
        <v>0.39196675900277006</v>
      </c>
      <c r="J15" s="6">
        <v>440</v>
      </c>
      <c r="K15" s="7">
        <f t="shared" si="13"/>
        <v>0.36974789915966388</v>
      </c>
      <c r="L15" s="7">
        <f t="shared" si="14"/>
        <v>-0.21568627450980393</v>
      </c>
    </row>
    <row r="16" spans="1:12" x14ac:dyDescent="0.25">
      <c r="A16" s="30" t="s">
        <v>15</v>
      </c>
      <c r="B16" s="6">
        <v>116</v>
      </c>
      <c r="C16" s="7">
        <f t="shared" si="9"/>
        <v>7.3979591836734693E-2</v>
      </c>
      <c r="D16" s="6">
        <v>112</v>
      </c>
      <c r="E16" s="7">
        <f t="shared" si="10"/>
        <v>7.4716477651767851E-2</v>
      </c>
      <c r="F16" s="6">
        <v>89</v>
      </c>
      <c r="G16" s="7">
        <f t="shared" si="11"/>
        <v>6.1084420041180511E-2</v>
      </c>
      <c r="H16" s="6">
        <v>100</v>
      </c>
      <c r="I16" s="7">
        <f t="shared" si="12"/>
        <v>6.9252077562326875E-2</v>
      </c>
      <c r="J16" s="6">
        <v>88</v>
      </c>
      <c r="K16" s="7">
        <f t="shared" si="13"/>
        <v>7.3949579831932774E-2</v>
      </c>
      <c r="L16" s="7">
        <f t="shared" si="14"/>
        <v>-0.2413793103448276</v>
      </c>
    </row>
    <row r="17" spans="1:12" x14ac:dyDescent="0.25">
      <c r="A17" s="30" t="s">
        <v>16</v>
      </c>
      <c r="B17" s="6">
        <v>20</v>
      </c>
      <c r="C17" s="7">
        <f t="shared" si="9"/>
        <v>1.2755102040816327E-2</v>
      </c>
      <c r="D17" s="6">
        <v>15</v>
      </c>
      <c r="E17" s="7">
        <f t="shared" si="10"/>
        <v>1.0006671114076051E-2</v>
      </c>
      <c r="F17" s="6">
        <v>9</v>
      </c>
      <c r="G17" s="7">
        <f t="shared" si="11"/>
        <v>6.1770761839396015E-3</v>
      </c>
      <c r="H17" s="6">
        <v>6</v>
      </c>
      <c r="I17" s="7">
        <f t="shared" si="12"/>
        <v>4.1551246537396124E-3</v>
      </c>
      <c r="J17" s="6">
        <v>4</v>
      </c>
      <c r="K17" s="7">
        <f t="shared" si="13"/>
        <v>3.3613445378151263E-3</v>
      </c>
      <c r="L17" s="7">
        <f t="shared" si="14"/>
        <v>-0.8</v>
      </c>
    </row>
    <row r="18" spans="1:12" s="4" customFormat="1" x14ac:dyDescent="0.25">
      <c r="A18" s="31" t="s">
        <v>5</v>
      </c>
      <c r="B18" s="8">
        <f t="shared" ref="B18" si="15">SUM(B9:B17)</f>
        <v>1568</v>
      </c>
      <c r="C18" s="9">
        <f t="shared" si="9"/>
        <v>1</v>
      </c>
      <c r="D18" s="8">
        <f t="shared" ref="D18" si="16">SUM(D9:D17)</f>
        <v>1499</v>
      </c>
      <c r="E18" s="9">
        <f t="shared" si="10"/>
        <v>1</v>
      </c>
      <c r="F18" s="8">
        <f t="shared" ref="F18" si="17">SUM(F9:F17)</f>
        <v>1457</v>
      </c>
      <c r="G18" s="9">
        <f t="shared" si="11"/>
        <v>1</v>
      </c>
      <c r="H18" s="8">
        <f t="shared" ref="H18" si="18">SUM(H9:H17)</f>
        <v>1444</v>
      </c>
      <c r="I18" s="9">
        <f t="shared" si="12"/>
        <v>1</v>
      </c>
      <c r="J18" s="8">
        <f t="shared" ref="J18" si="19">SUM(J9:J17)</f>
        <v>1190</v>
      </c>
      <c r="K18" s="9">
        <f t="shared" si="13"/>
        <v>1</v>
      </c>
      <c r="L18" s="9">
        <f t="shared" si="14"/>
        <v>-0.24107142857142858</v>
      </c>
    </row>
    <row r="19" spans="1:12" ht="30" x14ac:dyDescent="0.25">
      <c r="A19" s="29" t="s">
        <v>17</v>
      </c>
      <c r="B19" s="58" t="s">
        <v>85</v>
      </c>
      <c r="C19" s="59"/>
      <c r="D19" s="58" t="s">
        <v>86</v>
      </c>
      <c r="E19" s="59"/>
      <c r="F19" s="58" t="s">
        <v>87</v>
      </c>
      <c r="G19" s="59"/>
      <c r="H19" s="58" t="s">
        <v>88</v>
      </c>
      <c r="I19" s="59"/>
      <c r="J19" s="58" t="s">
        <v>89</v>
      </c>
      <c r="K19" s="59"/>
      <c r="L19" s="5" t="s">
        <v>1</v>
      </c>
    </row>
    <row r="20" spans="1:12" x14ac:dyDescent="0.25">
      <c r="A20" s="30" t="s">
        <v>18</v>
      </c>
      <c r="B20" s="6">
        <v>634</v>
      </c>
      <c r="C20" s="7">
        <f t="shared" ref="C20:C24" si="20">B20/1568</f>
        <v>0.40433673469387754</v>
      </c>
      <c r="D20" s="6">
        <v>563</v>
      </c>
      <c r="E20" s="7">
        <f t="shared" ref="E20:E24" si="21">D20/1499</f>
        <v>0.37558372248165445</v>
      </c>
      <c r="F20" s="6">
        <v>574</v>
      </c>
      <c r="G20" s="7">
        <f t="shared" ref="G20:G24" si="22">F20/1457</f>
        <v>0.39396019217570349</v>
      </c>
      <c r="H20" s="6">
        <v>558</v>
      </c>
      <c r="I20" s="7">
        <f t="shared" ref="I20:I24" si="23">H20/1444</f>
        <v>0.38642659279778391</v>
      </c>
      <c r="J20" s="6">
        <v>495</v>
      </c>
      <c r="K20" s="7">
        <f t="shared" ref="K20:K24" si="24">J20/1190</f>
        <v>0.41596638655462187</v>
      </c>
      <c r="L20" s="7">
        <f t="shared" ref="L20:L24" si="25">(J20-B20)/B20</f>
        <v>-0.21924290220820189</v>
      </c>
    </row>
    <row r="21" spans="1:12" x14ac:dyDescent="0.25">
      <c r="A21" s="30" t="s">
        <v>19</v>
      </c>
      <c r="B21" s="6">
        <v>612</v>
      </c>
      <c r="C21" s="7">
        <f t="shared" si="20"/>
        <v>0.39030612244897961</v>
      </c>
      <c r="D21" s="6">
        <v>606</v>
      </c>
      <c r="E21" s="7">
        <f t="shared" si="21"/>
        <v>0.40426951300867242</v>
      </c>
      <c r="F21" s="6">
        <v>558</v>
      </c>
      <c r="G21" s="7">
        <f t="shared" si="22"/>
        <v>0.38297872340425532</v>
      </c>
      <c r="H21" s="6">
        <v>532</v>
      </c>
      <c r="I21" s="7">
        <f t="shared" si="23"/>
        <v>0.36842105263157893</v>
      </c>
      <c r="J21" s="6">
        <v>419</v>
      </c>
      <c r="K21" s="7">
        <f t="shared" si="24"/>
        <v>0.35210084033613448</v>
      </c>
      <c r="L21" s="7">
        <f t="shared" si="25"/>
        <v>-0.315359477124183</v>
      </c>
    </row>
    <row r="22" spans="1:12" x14ac:dyDescent="0.25">
      <c r="A22" s="30" t="s">
        <v>20</v>
      </c>
      <c r="B22" s="6">
        <v>233</v>
      </c>
      <c r="C22" s="7">
        <f t="shared" si="20"/>
        <v>0.1485969387755102</v>
      </c>
      <c r="D22" s="6">
        <v>248</v>
      </c>
      <c r="E22" s="7">
        <f t="shared" si="21"/>
        <v>0.16544362908605736</v>
      </c>
      <c r="F22" s="6">
        <v>262</v>
      </c>
      <c r="G22" s="7">
        <f t="shared" si="22"/>
        <v>0.17982155113246398</v>
      </c>
      <c r="H22" s="6">
        <v>285</v>
      </c>
      <c r="I22" s="7">
        <f t="shared" si="23"/>
        <v>0.19736842105263158</v>
      </c>
      <c r="J22" s="6">
        <v>204</v>
      </c>
      <c r="K22" s="7">
        <f t="shared" si="24"/>
        <v>0.17142857142857143</v>
      </c>
      <c r="L22" s="7">
        <f t="shared" si="25"/>
        <v>-0.12446351931330472</v>
      </c>
    </row>
    <row r="23" spans="1:12" x14ac:dyDescent="0.25">
      <c r="A23" s="30" t="s">
        <v>21</v>
      </c>
      <c r="B23" s="6">
        <v>89</v>
      </c>
      <c r="C23" s="7">
        <f t="shared" si="20"/>
        <v>5.6760204081632654E-2</v>
      </c>
      <c r="D23" s="6">
        <v>82</v>
      </c>
      <c r="E23" s="7">
        <f t="shared" si="21"/>
        <v>5.4703135423615747E-2</v>
      </c>
      <c r="F23" s="6">
        <v>63</v>
      </c>
      <c r="G23" s="7">
        <f t="shared" si="22"/>
        <v>4.3239533287577216E-2</v>
      </c>
      <c r="H23" s="6">
        <v>69</v>
      </c>
      <c r="I23" s="7">
        <f t="shared" si="23"/>
        <v>4.7783933518005542E-2</v>
      </c>
      <c r="J23" s="6">
        <v>72</v>
      </c>
      <c r="K23" s="7">
        <f t="shared" si="24"/>
        <v>6.0504201680672269E-2</v>
      </c>
      <c r="L23" s="7">
        <f t="shared" si="25"/>
        <v>-0.19101123595505617</v>
      </c>
    </row>
    <row r="24" spans="1:12" s="4" customFormat="1" x14ac:dyDescent="0.25">
      <c r="A24" s="31" t="s">
        <v>5</v>
      </c>
      <c r="B24" s="8">
        <f t="shared" ref="B24" si="26">SUM(B20:B23)</f>
        <v>1568</v>
      </c>
      <c r="C24" s="9">
        <f t="shared" si="20"/>
        <v>1</v>
      </c>
      <c r="D24" s="8">
        <f t="shared" ref="D24" si="27">SUM(D20:D23)</f>
        <v>1499</v>
      </c>
      <c r="E24" s="9">
        <f t="shared" si="21"/>
        <v>1</v>
      </c>
      <c r="F24" s="8">
        <f t="shared" ref="F24" si="28">SUM(F20:F23)</f>
        <v>1457</v>
      </c>
      <c r="G24" s="9">
        <f t="shared" si="22"/>
        <v>1</v>
      </c>
      <c r="H24" s="8">
        <f t="shared" ref="H24" si="29">SUM(H20:H23)</f>
        <v>1444</v>
      </c>
      <c r="I24" s="9">
        <f t="shared" si="23"/>
        <v>1</v>
      </c>
      <c r="J24" s="8">
        <f t="shared" ref="J24" si="30">SUM(J20:J23)</f>
        <v>1190</v>
      </c>
      <c r="K24" s="9">
        <f t="shared" si="24"/>
        <v>1</v>
      </c>
      <c r="L24" s="9">
        <f t="shared" si="25"/>
        <v>-0.24107142857142858</v>
      </c>
    </row>
    <row r="25" spans="1:12" ht="30" x14ac:dyDescent="0.25">
      <c r="A25" s="32" t="s">
        <v>22</v>
      </c>
      <c r="B25" s="58" t="s">
        <v>85</v>
      </c>
      <c r="C25" s="59"/>
      <c r="D25" s="58" t="s">
        <v>86</v>
      </c>
      <c r="E25" s="59"/>
      <c r="F25" s="58" t="s">
        <v>87</v>
      </c>
      <c r="G25" s="59"/>
      <c r="H25" s="58" t="s">
        <v>88</v>
      </c>
      <c r="I25" s="59"/>
      <c r="J25" s="58" t="s">
        <v>89</v>
      </c>
      <c r="K25" s="59"/>
      <c r="L25" s="5" t="s">
        <v>1</v>
      </c>
    </row>
    <row r="26" spans="1:12" x14ac:dyDescent="0.25">
      <c r="A26" s="30" t="s">
        <v>23</v>
      </c>
      <c r="B26" s="6">
        <v>898</v>
      </c>
      <c r="C26" s="7">
        <f t="shared" ref="C26:C32" si="31">B26/1568</f>
        <v>0.57270408163265307</v>
      </c>
      <c r="D26" s="6">
        <v>875</v>
      </c>
      <c r="E26" s="7">
        <f t="shared" ref="E26:E32" si="32">D26/1499</f>
        <v>0.5837224816544363</v>
      </c>
      <c r="F26" s="6">
        <v>914</v>
      </c>
      <c r="G26" s="7">
        <f t="shared" ref="G26:G32" si="33">F26/1457</f>
        <v>0.62731640356897733</v>
      </c>
      <c r="H26" s="6">
        <v>895</v>
      </c>
      <c r="I26" s="7">
        <f t="shared" ref="I26:I32" si="34">H26/1444</f>
        <v>0.61980609418282551</v>
      </c>
      <c r="J26" s="6">
        <v>742</v>
      </c>
      <c r="K26" s="7">
        <f t="shared" ref="K26:K32" si="35">J26/1190</f>
        <v>0.62352941176470589</v>
      </c>
      <c r="L26" s="7">
        <f t="shared" ref="L26:L32" si="36">(J26-B26)/B26</f>
        <v>-0.17371937639198218</v>
      </c>
    </row>
    <row r="27" spans="1:12" x14ac:dyDescent="0.25">
      <c r="A27" s="30" t="s">
        <v>24</v>
      </c>
      <c r="B27" s="6">
        <v>265</v>
      </c>
      <c r="C27" s="7">
        <f t="shared" si="31"/>
        <v>0.16900510204081631</v>
      </c>
      <c r="D27" s="6">
        <v>257</v>
      </c>
      <c r="E27" s="7">
        <f t="shared" si="32"/>
        <v>0.171447631754503</v>
      </c>
      <c r="F27" s="6">
        <v>244</v>
      </c>
      <c r="G27" s="7">
        <f t="shared" si="33"/>
        <v>0.16746739876458477</v>
      </c>
      <c r="H27" s="6">
        <v>216</v>
      </c>
      <c r="I27" s="7">
        <f t="shared" si="34"/>
        <v>0.14958448753462603</v>
      </c>
      <c r="J27" s="6">
        <v>172</v>
      </c>
      <c r="K27" s="7">
        <f t="shared" si="35"/>
        <v>0.14453781512605043</v>
      </c>
      <c r="L27" s="7">
        <f t="shared" si="36"/>
        <v>-0.35094339622641507</v>
      </c>
    </row>
    <row r="28" spans="1:12" x14ac:dyDescent="0.25">
      <c r="A28" s="30" t="s">
        <v>25</v>
      </c>
      <c r="B28" s="6">
        <v>166</v>
      </c>
      <c r="C28" s="7">
        <f t="shared" si="31"/>
        <v>0.10586734693877552</v>
      </c>
      <c r="D28" s="6">
        <v>185</v>
      </c>
      <c r="E28" s="7">
        <f t="shared" si="32"/>
        <v>0.12341561040693796</v>
      </c>
      <c r="F28" s="6">
        <v>170</v>
      </c>
      <c r="G28" s="7">
        <f t="shared" si="33"/>
        <v>0.11667810569663692</v>
      </c>
      <c r="H28" s="6">
        <v>155</v>
      </c>
      <c r="I28" s="7">
        <f t="shared" si="34"/>
        <v>0.10734072022160665</v>
      </c>
      <c r="J28" s="6">
        <v>148</v>
      </c>
      <c r="K28" s="7">
        <f t="shared" si="35"/>
        <v>0.12436974789915967</v>
      </c>
      <c r="L28" s="7">
        <f t="shared" si="36"/>
        <v>-0.10843373493975904</v>
      </c>
    </row>
    <row r="29" spans="1:12" x14ac:dyDescent="0.25">
      <c r="A29" s="30" t="s">
        <v>26</v>
      </c>
      <c r="B29" s="6">
        <v>17</v>
      </c>
      <c r="C29" s="7">
        <f t="shared" si="31"/>
        <v>1.0841836734693877E-2</v>
      </c>
      <c r="D29" s="6">
        <v>21</v>
      </c>
      <c r="E29" s="7">
        <f t="shared" si="32"/>
        <v>1.4009339559706471E-2</v>
      </c>
      <c r="F29" s="6">
        <v>17</v>
      </c>
      <c r="G29" s="7">
        <f t="shared" si="33"/>
        <v>1.1667810569663692E-2</v>
      </c>
      <c r="H29" s="6">
        <v>12</v>
      </c>
      <c r="I29" s="7">
        <f t="shared" si="34"/>
        <v>8.3102493074792248E-3</v>
      </c>
      <c r="J29" s="6">
        <v>14</v>
      </c>
      <c r="K29" s="7">
        <f t="shared" si="35"/>
        <v>1.1764705882352941E-2</v>
      </c>
      <c r="L29" s="7">
        <f t="shared" si="36"/>
        <v>-0.17647058823529413</v>
      </c>
    </row>
    <row r="30" spans="1:12" x14ac:dyDescent="0.25">
      <c r="A30" s="44" t="s">
        <v>90</v>
      </c>
      <c r="B30" s="19" t="s">
        <v>9</v>
      </c>
      <c r="C30" s="54" t="s">
        <v>9</v>
      </c>
      <c r="D30" s="6">
        <v>1</v>
      </c>
      <c r="E30" s="7">
        <f t="shared" si="32"/>
        <v>6.6711140760506999E-4</v>
      </c>
      <c r="F30" s="6">
        <v>1</v>
      </c>
      <c r="G30" s="7">
        <f t="shared" si="33"/>
        <v>6.863417982155113E-4</v>
      </c>
      <c r="H30" s="6">
        <v>1</v>
      </c>
      <c r="I30" s="7">
        <f t="shared" si="34"/>
        <v>6.925207756232687E-4</v>
      </c>
      <c r="J30" s="19" t="s">
        <v>9</v>
      </c>
      <c r="K30" s="54" t="s">
        <v>9</v>
      </c>
      <c r="L30" s="7">
        <v>0</v>
      </c>
    </row>
    <row r="31" spans="1:12" x14ac:dyDescent="0.25">
      <c r="A31" s="30" t="s">
        <v>27</v>
      </c>
      <c r="B31" s="6">
        <v>222</v>
      </c>
      <c r="C31" s="7">
        <f t="shared" si="31"/>
        <v>0.14158163265306123</v>
      </c>
      <c r="D31" s="6">
        <v>160</v>
      </c>
      <c r="E31" s="7">
        <f t="shared" si="32"/>
        <v>0.1067378252168112</v>
      </c>
      <c r="F31" s="6">
        <v>111</v>
      </c>
      <c r="G31" s="7">
        <f t="shared" si="33"/>
        <v>7.6183939601921755E-2</v>
      </c>
      <c r="H31" s="6">
        <v>165</v>
      </c>
      <c r="I31" s="7">
        <f t="shared" si="34"/>
        <v>0.11426592797783934</v>
      </c>
      <c r="J31" s="19">
        <v>114</v>
      </c>
      <c r="K31" s="7">
        <f t="shared" si="35"/>
        <v>9.5798319327731099E-2</v>
      </c>
      <c r="L31" s="7">
        <f t="shared" si="36"/>
        <v>-0.48648648648648651</v>
      </c>
    </row>
    <row r="32" spans="1:12" s="4" customFormat="1" x14ac:dyDescent="0.25">
      <c r="A32" s="31" t="s">
        <v>5</v>
      </c>
      <c r="B32" s="8">
        <f>SUM(B26:B31)</f>
        <v>1568</v>
      </c>
      <c r="C32" s="9">
        <f t="shared" si="31"/>
        <v>1</v>
      </c>
      <c r="D32" s="8">
        <f>SUM(D26:D31)</f>
        <v>1499</v>
      </c>
      <c r="E32" s="9">
        <f t="shared" si="32"/>
        <v>1</v>
      </c>
      <c r="F32" s="8">
        <f>SUM(F26:F31)</f>
        <v>1457</v>
      </c>
      <c r="G32" s="9">
        <f t="shared" si="33"/>
        <v>1</v>
      </c>
      <c r="H32" s="8">
        <f>SUM(H26:H31)</f>
        <v>1444</v>
      </c>
      <c r="I32" s="9">
        <f t="shared" si="34"/>
        <v>1</v>
      </c>
      <c r="J32" s="8">
        <f>SUM(J26:J31)</f>
        <v>1190</v>
      </c>
      <c r="K32" s="9">
        <f t="shared" si="35"/>
        <v>1</v>
      </c>
      <c r="L32" s="9">
        <f t="shared" si="36"/>
        <v>-0.24107142857142858</v>
      </c>
    </row>
    <row r="33" spans="1:12" ht="30" x14ac:dyDescent="0.25">
      <c r="A33" s="29" t="s">
        <v>28</v>
      </c>
      <c r="B33" s="58" t="s">
        <v>85</v>
      </c>
      <c r="C33" s="59"/>
      <c r="D33" s="58" t="s">
        <v>86</v>
      </c>
      <c r="E33" s="59"/>
      <c r="F33" s="58" t="s">
        <v>87</v>
      </c>
      <c r="G33" s="59"/>
      <c r="H33" s="58" t="s">
        <v>88</v>
      </c>
      <c r="I33" s="59"/>
      <c r="J33" s="58" t="s">
        <v>89</v>
      </c>
      <c r="K33" s="59"/>
      <c r="L33" s="5" t="s">
        <v>1</v>
      </c>
    </row>
    <row r="34" spans="1:12" ht="30" x14ac:dyDescent="0.25">
      <c r="A34" s="33" t="s">
        <v>78</v>
      </c>
      <c r="B34" s="6">
        <v>1147</v>
      </c>
      <c r="C34" s="7">
        <f t="shared" ref="C34:C36" si="37">B34/1568</f>
        <v>0.73150510204081631</v>
      </c>
      <c r="D34" s="6">
        <v>1098</v>
      </c>
      <c r="E34" s="7">
        <f t="shared" ref="E34:E36" si="38">D34/1499</f>
        <v>0.73248832555036691</v>
      </c>
      <c r="F34" s="6">
        <v>984</v>
      </c>
      <c r="G34" s="7">
        <f t="shared" ref="G34:G36" si="39">F34/1457</f>
        <v>0.6753603294440631</v>
      </c>
      <c r="H34" s="6">
        <v>945</v>
      </c>
      <c r="I34" s="7">
        <f t="shared" ref="I34:I36" si="40">H34/1444</f>
        <v>0.65443213296398894</v>
      </c>
      <c r="J34" s="6">
        <v>767</v>
      </c>
      <c r="K34" s="7">
        <f t="shared" ref="K34:K36" si="41">J34/1190</f>
        <v>0.64453781512605046</v>
      </c>
      <c r="L34" s="7">
        <f t="shared" ref="L34:L36" si="42">(J34-B34)/B34</f>
        <v>-0.33129904097646035</v>
      </c>
    </row>
    <row r="35" spans="1:12" x14ac:dyDescent="0.25">
      <c r="A35" s="30" t="s">
        <v>29</v>
      </c>
      <c r="B35" s="6">
        <v>421</v>
      </c>
      <c r="C35" s="7">
        <f t="shared" si="37"/>
        <v>0.26849489795918369</v>
      </c>
      <c r="D35" s="6">
        <v>401</v>
      </c>
      <c r="E35" s="7">
        <f t="shared" si="38"/>
        <v>0.26751167444963309</v>
      </c>
      <c r="F35" s="6">
        <v>473</v>
      </c>
      <c r="G35" s="7">
        <f t="shared" si="39"/>
        <v>0.32463967055593684</v>
      </c>
      <c r="H35" s="6">
        <v>499</v>
      </c>
      <c r="I35" s="7">
        <f t="shared" si="40"/>
        <v>0.34556786703601106</v>
      </c>
      <c r="J35" s="6">
        <v>423</v>
      </c>
      <c r="K35" s="7">
        <f t="shared" si="41"/>
        <v>0.35546218487394959</v>
      </c>
      <c r="L35" s="7">
        <f t="shared" si="42"/>
        <v>4.7505938242280287E-3</v>
      </c>
    </row>
    <row r="36" spans="1:12" s="4" customFormat="1" x14ac:dyDescent="0.25">
      <c r="A36" s="31" t="s">
        <v>5</v>
      </c>
      <c r="B36" s="8">
        <f t="shared" ref="B36" si="43">SUM(B34:B35)</f>
        <v>1568</v>
      </c>
      <c r="C36" s="9">
        <f t="shared" si="37"/>
        <v>1</v>
      </c>
      <c r="D36" s="8">
        <f t="shared" ref="D36" si="44">SUM(D34:D35)</f>
        <v>1499</v>
      </c>
      <c r="E36" s="9">
        <f t="shared" si="38"/>
        <v>1</v>
      </c>
      <c r="F36" s="8">
        <f t="shared" ref="F36" si="45">SUM(F34:F35)</f>
        <v>1457</v>
      </c>
      <c r="G36" s="9">
        <f t="shared" si="39"/>
        <v>1</v>
      </c>
      <c r="H36" s="8">
        <f t="shared" ref="H36" si="46">SUM(H34:H35)</f>
        <v>1444</v>
      </c>
      <c r="I36" s="9">
        <f t="shared" si="40"/>
        <v>1</v>
      </c>
      <c r="J36" s="8">
        <f t="shared" ref="J36" si="47">SUM(J34:J35)</f>
        <v>1190</v>
      </c>
      <c r="K36" s="9">
        <f t="shared" si="41"/>
        <v>1</v>
      </c>
      <c r="L36" s="9">
        <f t="shared" si="42"/>
        <v>-0.24107142857142858</v>
      </c>
    </row>
    <row r="40" spans="1:12" s="4" customFormat="1" x14ac:dyDescent="0.25">
      <c r="A40" s="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zoomScaleNormal="100" workbookViewId="0">
      <selection activeCell="M2" sqref="M2"/>
    </sheetView>
  </sheetViews>
  <sheetFormatPr defaultRowHeight="15" x14ac:dyDescent="0.25"/>
  <cols>
    <col min="1" max="1" width="38.140625" style="34" customWidth="1"/>
    <col min="2" max="2" width="18.5703125" style="10" customWidth="1"/>
    <col min="3" max="8" width="13.140625" style="10" customWidth="1"/>
  </cols>
  <sheetData>
    <row r="1" spans="1:8" x14ac:dyDescent="0.25">
      <c r="A1" s="55" t="s">
        <v>34</v>
      </c>
      <c r="B1" s="55"/>
      <c r="C1" s="55"/>
      <c r="D1" s="55"/>
      <c r="E1" s="55"/>
      <c r="F1" s="55"/>
      <c r="G1" s="55"/>
      <c r="H1" s="55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35" t="s">
        <v>30</v>
      </c>
      <c r="B3" s="2" t="s">
        <v>31</v>
      </c>
      <c r="C3" s="11" t="s">
        <v>73</v>
      </c>
      <c r="D3" s="11" t="s">
        <v>74</v>
      </c>
      <c r="E3" s="12" t="s">
        <v>75</v>
      </c>
      <c r="F3" s="11" t="s">
        <v>76</v>
      </c>
      <c r="G3" s="12" t="s">
        <v>32</v>
      </c>
      <c r="H3" s="13" t="s">
        <v>77</v>
      </c>
    </row>
    <row r="4" spans="1:8" x14ac:dyDescent="0.25">
      <c r="A4" s="62" t="s">
        <v>35</v>
      </c>
      <c r="B4" s="3" t="s">
        <v>85</v>
      </c>
      <c r="C4" s="6">
        <v>1910</v>
      </c>
      <c r="D4" s="6">
        <v>1660</v>
      </c>
      <c r="E4" s="14">
        <v>0.86910994764397909</v>
      </c>
      <c r="F4" s="6">
        <v>1382</v>
      </c>
      <c r="G4" s="14">
        <v>0.72356020942408372</v>
      </c>
      <c r="H4" s="16" t="s">
        <v>9</v>
      </c>
    </row>
    <row r="5" spans="1:8" x14ac:dyDescent="0.25">
      <c r="A5" s="63"/>
      <c r="B5" s="3" t="s">
        <v>86</v>
      </c>
      <c r="C5" s="6">
        <v>1708</v>
      </c>
      <c r="D5" s="6">
        <v>1438</v>
      </c>
      <c r="E5" s="14">
        <v>0.84192037470726</v>
      </c>
      <c r="F5" s="6">
        <v>1179</v>
      </c>
      <c r="G5" s="14">
        <v>0.69028103044496492</v>
      </c>
      <c r="H5" s="16" t="s">
        <v>9</v>
      </c>
    </row>
    <row r="6" spans="1:8" x14ac:dyDescent="0.25">
      <c r="A6" s="63"/>
      <c r="B6" s="3" t="s">
        <v>87</v>
      </c>
      <c r="C6" s="6">
        <v>1586</v>
      </c>
      <c r="D6" s="6">
        <v>1343</v>
      </c>
      <c r="E6" s="14">
        <v>0.84678436317780581</v>
      </c>
      <c r="F6" s="6">
        <v>1095</v>
      </c>
      <c r="G6" s="14">
        <v>0.69041614123581341</v>
      </c>
      <c r="H6" s="16" t="s">
        <v>9</v>
      </c>
    </row>
    <row r="7" spans="1:8" x14ac:dyDescent="0.25">
      <c r="A7" s="63"/>
      <c r="B7" s="3" t="s">
        <v>88</v>
      </c>
      <c r="C7" s="6">
        <v>1767</v>
      </c>
      <c r="D7" s="6">
        <v>1480</v>
      </c>
      <c r="E7" s="14">
        <v>0.83757781550650823</v>
      </c>
      <c r="F7" s="6">
        <v>1236</v>
      </c>
      <c r="G7" s="14">
        <v>0.69949066213921907</v>
      </c>
      <c r="H7" s="16" t="s">
        <v>9</v>
      </c>
    </row>
    <row r="8" spans="1:8" x14ac:dyDescent="0.25">
      <c r="A8" s="64"/>
      <c r="B8" s="3" t="s">
        <v>89</v>
      </c>
      <c r="C8" s="6">
        <v>1437</v>
      </c>
      <c r="D8" s="6">
        <v>1265</v>
      </c>
      <c r="E8" s="14">
        <v>0.88030619345859429</v>
      </c>
      <c r="F8" s="6">
        <v>1024</v>
      </c>
      <c r="G8" s="14">
        <v>0.71259568545581076</v>
      </c>
      <c r="H8" s="16" t="s">
        <v>9</v>
      </c>
    </row>
    <row r="9" spans="1:8" x14ac:dyDescent="0.25">
      <c r="E9" s="17"/>
      <c r="G9" s="17"/>
      <c r="H9" s="18"/>
    </row>
    <row r="10" spans="1:8" ht="30" x14ac:dyDescent="0.25">
      <c r="A10" s="29" t="s">
        <v>33</v>
      </c>
      <c r="B10" s="2" t="s">
        <v>31</v>
      </c>
      <c r="C10" s="11" t="s">
        <v>73</v>
      </c>
      <c r="D10" s="11" t="s">
        <v>74</v>
      </c>
      <c r="E10" s="12" t="s">
        <v>75</v>
      </c>
      <c r="F10" s="11" t="s">
        <v>76</v>
      </c>
      <c r="G10" s="12" t="s">
        <v>32</v>
      </c>
      <c r="H10" s="13" t="s">
        <v>77</v>
      </c>
    </row>
    <row r="11" spans="1:8" x14ac:dyDescent="0.25">
      <c r="A11" s="65" t="s">
        <v>36</v>
      </c>
      <c r="B11" s="3" t="s">
        <v>85</v>
      </c>
      <c r="C11" s="6" t="s">
        <v>9</v>
      </c>
      <c r="D11" s="6" t="s">
        <v>9</v>
      </c>
      <c r="E11" s="15" t="s">
        <v>9</v>
      </c>
      <c r="F11" s="6" t="s">
        <v>9</v>
      </c>
      <c r="G11" s="15" t="s">
        <v>9</v>
      </c>
      <c r="H11" s="16" t="s">
        <v>9</v>
      </c>
    </row>
    <row r="12" spans="1:8" x14ac:dyDescent="0.25">
      <c r="A12" s="65"/>
      <c r="B12" s="3" t="s">
        <v>86</v>
      </c>
      <c r="C12" s="6" t="s">
        <v>9</v>
      </c>
      <c r="D12" s="6" t="s">
        <v>9</v>
      </c>
      <c r="E12" s="15" t="s">
        <v>9</v>
      </c>
      <c r="F12" s="6" t="s">
        <v>9</v>
      </c>
      <c r="G12" s="15" t="s">
        <v>9</v>
      </c>
      <c r="H12" s="16" t="s">
        <v>9</v>
      </c>
    </row>
    <row r="13" spans="1:8" x14ac:dyDescent="0.25">
      <c r="A13" s="65"/>
      <c r="B13" s="3" t="s">
        <v>87</v>
      </c>
      <c r="C13" s="6" t="s">
        <v>9</v>
      </c>
      <c r="D13" s="6" t="s">
        <v>9</v>
      </c>
      <c r="E13" s="15" t="s">
        <v>9</v>
      </c>
      <c r="F13" s="6" t="s">
        <v>9</v>
      </c>
      <c r="G13" s="15" t="s">
        <v>9</v>
      </c>
      <c r="H13" s="16" t="s">
        <v>9</v>
      </c>
    </row>
    <row r="14" spans="1:8" x14ac:dyDescent="0.25">
      <c r="A14" s="65"/>
      <c r="B14" s="3" t="s">
        <v>88</v>
      </c>
      <c r="C14" s="6">
        <v>252</v>
      </c>
      <c r="D14" s="6">
        <v>214</v>
      </c>
      <c r="E14" s="15">
        <v>0.84920634920634919</v>
      </c>
      <c r="F14" s="6">
        <v>180</v>
      </c>
      <c r="G14" s="15">
        <v>0.7142857142857143</v>
      </c>
      <c r="H14" s="16" t="s">
        <v>9</v>
      </c>
    </row>
    <row r="15" spans="1:8" x14ac:dyDescent="0.25">
      <c r="A15" s="65"/>
      <c r="B15" s="3" t="s">
        <v>89</v>
      </c>
      <c r="C15" s="6">
        <v>190</v>
      </c>
      <c r="D15" s="6">
        <v>166</v>
      </c>
      <c r="E15" s="15">
        <v>0.87368421052631584</v>
      </c>
      <c r="F15" s="6">
        <v>117</v>
      </c>
      <c r="G15" s="15">
        <v>0.61578947368421055</v>
      </c>
      <c r="H15" s="16" t="s">
        <v>9</v>
      </c>
    </row>
    <row r="16" spans="1:8" ht="30" x14ac:dyDescent="0.25">
      <c r="A16" s="36"/>
      <c r="B16" s="2" t="s">
        <v>31</v>
      </c>
      <c r="C16" s="11" t="s">
        <v>73</v>
      </c>
      <c r="D16" s="11" t="s">
        <v>74</v>
      </c>
      <c r="E16" s="12" t="s">
        <v>75</v>
      </c>
      <c r="F16" s="11" t="s">
        <v>76</v>
      </c>
      <c r="G16" s="12" t="s">
        <v>32</v>
      </c>
      <c r="H16" s="13" t="s">
        <v>77</v>
      </c>
    </row>
    <row r="17" spans="1:8" x14ac:dyDescent="0.25">
      <c r="A17" s="60" t="s">
        <v>37</v>
      </c>
      <c r="B17" s="3" t="s">
        <v>85</v>
      </c>
      <c r="C17" s="6">
        <v>105</v>
      </c>
      <c r="D17" s="6">
        <v>93</v>
      </c>
      <c r="E17" s="15">
        <v>0.88571428571428568</v>
      </c>
      <c r="F17" s="6">
        <v>69</v>
      </c>
      <c r="G17" s="15">
        <v>0.65714285714285714</v>
      </c>
      <c r="H17" s="16" t="s">
        <v>9</v>
      </c>
    </row>
    <row r="18" spans="1:8" x14ac:dyDescent="0.25">
      <c r="A18" s="60"/>
      <c r="B18" s="3" t="s">
        <v>86</v>
      </c>
      <c r="C18" s="6">
        <v>106</v>
      </c>
      <c r="D18" s="6">
        <v>95</v>
      </c>
      <c r="E18" s="15">
        <v>0.89622641509433965</v>
      </c>
      <c r="F18" s="6">
        <v>76</v>
      </c>
      <c r="G18" s="15">
        <v>0.71698113207547165</v>
      </c>
      <c r="H18" s="16" t="s">
        <v>9</v>
      </c>
    </row>
    <row r="19" spans="1:8" x14ac:dyDescent="0.25">
      <c r="A19" s="60"/>
      <c r="B19" s="3" t="s">
        <v>87</v>
      </c>
      <c r="C19" s="6">
        <v>57</v>
      </c>
      <c r="D19" s="6">
        <v>52</v>
      </c>
      <c r="E19" s="15">
        <v>0.91228070175438591</v>
      </c>
      <c r="F19" s="6">
        <v>35</v>
      </c>
      <c r="G19" s="15">
        <v>0.61403508771929827</v>
      </c>
      <c r="H19" s="16" t="s">
        <v>9</v>
      </c>
    </row>
    <row r="20" spans="1:8" x14ac:dyDescent="0.25">
      <c r="A20" s="60"/>
      <c r="B20" s="3" t="s">
        <v>88</v>
      </c>
      <c r="C20" s="6">
        <v>36</v>
      </c>
      <c r="D20" s="6">
        <v>32</v>
      </c>
      <c r="E20" s="15">
        <v>0.88888888888888884</v>
      </c>
      <c r="F20" s="6">
        <v>23</v>
      </c>
      <c r="G20" s="15">
        <v>0.63888888888888884</v>
      </c>
      <c r="H20" s="16" t="s">
        <v>9</v>
      </c>
    </row>
    <row r="21" spans="1:8" x14ac:dyDescent="0.25">
      <c r="A21" s="60"/>
      <c r="B21" s="3" t="s">
        <v>89</v>
      </c>
      <c r="C21" s="6">
        <v>21</v>
      </c>
      <c r="D21" s="6">
        <v>21</v>
      </c>
      <c r="E21" s="15">
        <v>1</v>
      </c>
      <c r="F21" s="6">
        <v>16</v>
      </c>
      <c r="G21" s="15">
        <v>0.76190476190476186</v>
      </c>
      <c r="H21" s="16" t="s">
        <v>9</v>
      </c>
    </row>
    <row r="22" spans="1:8" ht="30" x14ac:dyDescent="0.25">
      <c r="A22" s="36"/>
      <c r="B22" s="2" t="s">
        <v>31</v>
      </c>
      <c r="C22" s="11" t="s">
        <v>73</v>
      </c>
      <c r="D22" s="11" t="s">
        <v>74</v>
      </c>
      <c r="E22" s="12" t="s">
        <v>75</v>
      </c>
      <c r="F22" s="11" t="s">
        <v>76</v>
      </c>
      <c r="G22" s="12" t="s">
        <v>32</v>
      </c>
      <c r="H22" s="13" t="s">
        <v>77</v>
      </c>
    </row>
    <row r="23" spans="1:8" x14ac:dyDescent="0.25">
      <c r="A23" s="60" t="s">
        <v>38</v>
      </c>
      <c r="B23" s="3" t="s">
        <v>85</v>
      </c>
      <c r="C23" s="6">
        <v>109</v>
      </c>
      <c r="D23" s="6">
        <v>93</v>
      </c>
      <c r="E23" s="15">
        <v>0.85321100917431192</v>
      </c>
      <c r="F23" s="6">
        <v>75</v>
      </c>
      <c r="G23" s="15">
        <v>0.68807339449541283</v>
      </c>
      <c r="H23" s="16" t="s">
        <v>9</v>
      </c>
    </row>
    <row r="24" spans="1:8" x14ac:dyDescent="0.25">
      <c r="A24" s="60"/>
      <c r="B24" s="3" t="s">
        <v>86</v>
      </c>
      <c r="C24" s="6">
        <v>102</v>
      </c>
      <c r="D24" s="6">
        <v>91</v>
      </c>
      <c r="E24" s="15">
        <v>0.89215686274509809</v>
      </c>
      <c r="F24" s="6">
        <v>71</v>
      </c>
      <c r="G24" s="15">
        <v>0.69607843137254899</v>
      </c>
      <c r="H24" s="16" t="s">
        <v>9</v>
      </c>
    </row>
    <row r="25" spans="1:8" x14ac:dyDescent="0.25">
      <c r="A25" s="60"/>
      <c r="B25" s="3" t="s">
        <v>87</v>
      </c>
      <c r="C25" s="3">
        <v>59</v>
      </c>
      <c r="D25" s="3">
        <v>51</v>
      </c>
      <c r="E25" s="15">
        <v>0.86440677966101698</v>
      </c>
      <c r="F25" s="3">
        <v>43</v>
      </c>
      <c r="G25" s="15">
        <v>0.72881355932203384</v>
      </c>
      <c r="H25" s="16" t="s">
        <v>9</v>
      </c>
    </row>
    <row r="26" spans="1:8" x14ac:dyDescent="0.25">
      <c r="A26" s="60"/>
      <c r="B26" s="3" t="s">
        <v>88</v>
      </c>
      <c r="C26" s="6">
        <v>32</v>
      </c>
      <c r="D26" s="6">
        <v>30</v>
      </c>
      <c r="E26" s="15">
        <v>0.9375</v>
      </c>
      <c r="F26" s="6">
        <v>17</v>
      </c>
      <c r="G26" s="15">
        <v>0.53125</v>
      </c>
      <c r="H26" s="16" t="s">
        <v>9</v>
      </c>
    </row>
    <row r="27" spans="1:8" x14ac:dyDescent="0.25">
      <c r="A27" s="60"/>
      <c r="B27" s="3" t="s">
        <v>89</v>
      </c>
      <c r="C27" s="6">
        <v>22</v>
      </c>
      <c r="D27" s="6">
        <v>22</v>
      </c>
      <c r="E27" s="15">
        <v>1</v>
      </c>
      <c r="F27" s="6">
        <v>17</v>
      </c>
      <c r="G27" s="15">
        <v>0.77272727272727271</v>
      </c>
      <c r="H27" s="16" t="s">
        <v>9</v>
      </c>
    </row>
    <row r="28" spans="1:8" ht="30" x14ac:dyDescent="0.25">
      <c r="A28" s="36"/>
      <c r="B28" s="2" t="s">
        <v>31</v>
      </c>
      <c r="C28" s="11" t="s">
        <v>73</v>
      </c>
      <c r="D28" s="11" t="s">
        <v>74</v>
      </c>
      <c r="E28" s="12" t="s">
        <v>75</v>
      </c>
      <c r="F28" s="11" t="s">
        <v>76</v>
      </c>
      <c r="G28" s="12" t="s">
        <v>32</v>
      </c>
      <c r="H28" s="13" t="s">
        <v>77</v>
      </c>
    </row>
    <row r="29" spans="1:8" x14ac:dyDescent="0.25">
      <c r="A29" s="60" t="s">
        <v>39</v>
      </c>
      <c r="B29" s="3" t="s">
        <v>85</v>
      </c>
      <c r="C29" s="6">
        <v>289</v>
      </c>
      <c r="D29" s="6">
        <v>259</v>
      </c>
      <c r="E29" s="15">
        <v>0.89619377162629754</v>
      </c>
      <c r="F29" s="6">
        <v>211</v>
      </c>
      <c r="G29" s="15">
        <v>0.73010380622837368</v>
      </c>
      <c r="H29" s="16">
        <v>2.5812499999999998</v>
      </c>
    </row>
    <row r="30" spans="1:8" x14ac:dyDescent="0.25">
      <c r="A30" s="60"/>
      <c r="B30" s="3" t="s">
        <v>86</v>
      </c>
      <c r="C30" s="6">
        <v>146</v>
      </c>
      <c r="D30" s="6">
        <v>118</v>
      </c>
      <c r="E30" s="15">
        <v>0.80821917808219179</v>
      </c>
      <c r="F30" s="6">
        <v>92</v>
      </c>
      <c r="G30" s="15">
        <v>0.63013698630136983</v>
      </c>
      <c r="H30" s="16">
        <v>2.405084745762712</v>
      </c>
    </row>
    <row r="31" spans="1:8" x14ac:dyDescent="0.25">
      <c r="A31" s="60"/>
      <c r="B31" s="3" t="s">
        <v>87</v>
      </c>
      <c r="C31" s="6">
        <v>90</v>
      </c>
      <c r="D31" s="6">
        <v>68</v>
      </c>
      <c r="E31" s="15">
        <v>0.75555555555555554</v>
      </c>
      <c r="F31" s="6">
        <v>52</v>
      </c>
      <c r="G31" s="15">
        <v>0.57777777777777772</v>
      </c>
      <c r="H31" s="16">
        <v>2.2647058823529411</v>
      </c>
    </row>
    <row r="32" spans="1:8" x14ac:dyDescent="0.25">
      <c r="A32" s="60"/>
      <c r="B32" s="3" t="s">
        <v>88</v>
      </c>
      <c r="C32" s="6">
        <v>29</v>
      </c>
      <c r="D32" s="6">
        <v>23</v>
      </c>
      <c r="E32" s="15">
        <v>0.7931034482758621</v>
      </c>
      <c r="F32" s="6">
        <v>17</v>
      </c>
      <c r="G32" s="15">
        <v>0.58620689655172409</v>
      </c>
      <c r="H32" s="16">
        <v>1.8956521739130436</v>
      </c>
    </row>
    <row r="33" spans="1:8" x14ac:dyDescent="0.25">
      <c r="A33" s="60"/>
      <c r="B33" s="3" t="s">
        <v>89</v>
      </c>
      <c r="C33" s="6">
        <v>24</v>
      </c>
      <c r="D33" s="6">
        <v>18</v>
      </c>
      <c r="E33" s="15">
        <v>0.75</v>
      </c>
      <c r="F33" s="6">
        <v>14</v>
      </c>
      <c r="G33" s="15">
        <v>0.58333333333333337</v>
      </c>
      <c r="H33" s="16">
        <v>2.3888888888888888</v>
      </c>
    </row>
    <row r="34" spans="1:8" ht="30" x14ac:dyDescent="0.25">
      <c r="A34" s="36"/>
      <c r="B34" s="2" t="s">
        <v>31</v>
      </c>
      <c r="C34" s="11" t="s">
        <v>73</v>
      </c>
      <c r="D34" s="11" t="s">
        <v>74</v>
      </c>
      <c r="E34" s="12" t="s">
        <v>75</v>
      </c>
      <c r="F34" s="11" t="s">
        <v>76</v>
      </c>
      <c r="G34" s="12" t="s">
        <v>32</v>
      </c>
      <c r="H34" s="13" t="s">
        <v>77</v>
      </c>
    </row>
    <row r="35" spans="1:8" x14ac:dyDescent="0.25">
      <c r="A35" s="60" t="s">
        <v>40</v>
      </c>
      <c r="B35" s="3" t="s">
        <v>85</v>
      </c>
      <c r="C35" s="6">
        <v>99</v>
      </c>
      <c r="D35" s="6">
        <v>87</v>
      </c>
      <c r="E35" s="15">
        <v>0.87878787878787878</v>
      </c>
      <c r="F35" s="6">
        <v>75</v>
      </c>
      <c r="G35" s="15">
        <v>0.75757575757575757</v>
      </c>
      <c r="H35" s="16">
        <v>2.943661971830986</v>
      </c>
    </row>
    <row r="36" spans="1:8" x14ac:dyDescent="0.25">
      <c r="A36" s="60"/>
      <c r="B36" s="3" t="s">
        <v>86</v>
      </c>
      <c r="C36" s="6">
        <v>39</v>
      </c>
      <c r="D36" s="6">
        <v>37</v>
      </c>
      <c r="E36" s="15">
        <v>0.94871794871794868</v>
      </c>
      <c r="F36" s="6">
        <v>28</v>
      </c>
      <c r="G36" s="15">
        <v>0.71794871794871795</v>
      </c>
      <c r="H36" s="16">
        <v>2.4864864864864864</v>
      </c>
    </row>
    <row r="37" spans="1:8" x14ac:dyDescent="0.25">
      <c r="A37" s="60"/>
      <c r="B37" s="3" t="s">
        <v>87</v>
      </c>
      <c r="C37" s="6">
        <v>30</v>
      </c>
      <c r="D37" s="6">
        <v>25</v>
      </c>
      <c r="E37" s="15">
        <v>0.83333333333333337</v>
      </c>
      <c r="F37" s="6">
        <v>18</v>
      </c>
      <c r="G37" s="15">
        <v>0.6</v>
      </c>
      <c r="H37" s="16">
        <v>2.4</v>
      </c>
    </row>
    <row r="38" spans="1:8" x14ac:dyDescent="0.25">
      <c r="A38" s="60"/>
      <c r="B38" s="3" t="s">
        <v>88</v>
      </c>
      <c r="C38" s="6">
        <v>32</v>
      </c>
      <c r="D38" s="6">
        <v>24</v>
      </c>
      <c r="E38" s="15">
        <v>0.75</v>
      </c>
      <c r="F38" s="6">
        <v>18</v>
      </c>
      <c r="G38" s="15">
        <v>0.5625</v>
      </c>
      <c r="H38" s="16">
        <v>2.25</v>
      </c>
    </row>
    <row r="39" spans="1:8" x14ac:dyDescent="0.25">
      <c r="A39" s="60"/>
      <c r="B39" s="3" t="s">
        <v>89</v>
      </c>
      <c r="C39" s="6">
        <v>24</v>
      </c>
      <c r="D39" s="6">
        <v>18</v>
      </c>
      <c r="E39" s="15">
        <v>0.75</v>
      </c>
      <c r="F39" s="6">
        <v>14</v>
      </c>
      <c r="G39" s="15">
        <v>0.58333333333333337</v>
      </c>
      <c r="H39" s="16">
        <v>2.1111111111111112</v>
      </c>
    </row>
    <row r="40" spans="1:8" ht="30" x14ac:dyDescent="0.25">
      <c r="A40" s="36"/>
      <c r="B40" s="2" t="s">
        <v>31</v>
      </c>
      <c r="C40" s="11" t="s">
        <v>73</v>
      </c>
      <c r="D40" s="11" t="s">
        <v>74</v>
      </c>
      <c r="E40" s="12" t="s">
        <v>75</v>
      </c>
      <c r="F40" s="11" t="s">
        <v>76</v>
      </c>
      <c r="G40" s="12" t="s">
        <v>32</v>
      </c>
      <c r="H40" s="13" t="s">
        <v>77</v>
      </c>
    </row>
    <row r="41" spans="1:8" x14ac:dyDescent="0.25">
      <c r="A41" s="65" t="s">
        <v>41</v>
      </c>
      <c r="B41" s="3" t="s">
        <v>85</v>
      </c>
      <c r="C41" s="6">
        <v>71</v>
      </c>
      <c r="D41" s="6">
        <v>58</v>
      </c>
      <c r="E41" s="15">
        <v>0.81690140845070425</v>
      </c>
      <c r="F41" s="6">
        <v>46</v>
      </c>
      <c r="G41" s="15">
        <v>0.647887323943662</v>
      </c>
      <c r="H41" s="16">
        <v>2.4490909090909088</v>
      </c>
    </row>
    <row r="42" spans="1:8" x14ac:dyDescent="0.25">
      <c r="A42" s="65"/>
      <c r="B42" s="3" t="s">
        <v>86</v>
      </c>
      <c r="C42" s="6">
        <v>80</v>
      </c>
      <c r="D42" s="6">
        <v>70</v>
      </c>
      <c r="E42" s="15">
        <v>0.875</v>
      </c>
      <c r="F42" s="6">
        <v>52</v>
      </c>
      <c r="G42" s="15">
        <v>0.65</v>
      </c>
      <c r="H42" s="16">
        <v>2.3878787878787877</v>
      </c>
    </row>
    <row r="43" spans="1:8" x14ac:dyDescent="0.25">
      <c r="A43" s="65"/>
      <c r="B43" s="3" t="s">
        <v>87</v>
      </c>
      <c r="C43" s="6">
        <v>134</v>
      </c>
      <c r="D43" s="6">
        <v>109</v>
      </c>
      <c r="E43" s="15">
        <v>0.81343283582089554</v>
      </c>
      <c r="F43" s="6">
        <v>93</v>
      </c>
      <c r="G43" s="15">
        <v>0.69402985074626866</v>
      </c>
      <c r="H43" s="16">
        <v>2.4981481481481485</v>
      </c>
    </row>
    <row r="44" spans="1:8" x14ac:dyDescent="0.25">
      <c r="A44" s="65"/>
      <c r="B44" s="3" t="s">
        <v>88</v>
      </c>
      <c r="C44" s="6">
        <v>163</v>
      </c>
      <c r="D44" s="6">
        <v>129</v>
      </c>
      <c r="E44" s="15">
        <v>0.79141104294478526</v>
      </c>
      <c r="F44" s="6">
        <v>98</v>
      </c>
      <c r="G44" s="15">
        <v>0.60122699386503065</v>
      </c>
      <c r="H44" s="16">
        <v>2.3671875</v>
      </c>
    </row>
    <row r="45" spans="1:8" x14ac:dyDescent="0.25">
      <c r="A45" s="65"/>
      <c r="B45" s="3" t="s">
        <v>89</v>
      </c>
      <c r="C45" s="6">
        <v>154</v>
      </c>
      <c r="D45" s="6">
        <v>131</v>
      </c>
      <c r="E45" s="15">
        <v>0.85064935064935066</v>
      </c>
      <c r="F45" s="6">
        <v>104</v>
      </c>
      <c r="G45" s="15">
        <v>0.67532467532467533</v>
      </c>
      <c r="H45" s="16">
        <v>2.3167938931297711</v>
      </c>
    </row>
    <row r="46" spans="1:8" ht="30" x14ac:dyDescent="0.25">
      <c r="A46" s="36"/>
      <c r="B46" s="2" t="s">
        <v>31</v>
      </c>
      <c r="C46" s="11" t="s">
        <v>73</v>
      </c>
      <c r="D46" s="11" t="s">
        <v>74</v>
      </c>
      <c r="E46" s="12" t="s">
        <v>75</v>
      </c>
      <c r="F46" s="11" t="s">
        <v>76</v>
      </c>
      <c r="G46" s="12" t="s">
        <v>32</v>
      </c>
      <c r="H46" s="13" t="s">
        <v>77</v>
      </c>
    </row>
    <row r="47" spans="1:8" x14ac:dyDescent="0.25">
      <c r="A47" s="60" t="s">
        <v>42</v>
      </c>
      <c r="B47" s="3" t="s">
        <v>85</v>
      </c>
      <c r="C47" s="6">
        <v>361</v>
      </c>
      <c r="D47" s="6">
        <v>304</v>
      </c>
      <c r="E47" s="15">
        <v>0.84210526315789469</v>
      </c>
      <c r="F47" s="6">
        <v>239</v>
      </c>
      <c r="G47" s="15">
        <v>0.66204986149584488</v>
      </c>
      <c r="H47" s="16">
        <v>2.4858585858585855</v>
      </c>
    </row>
    <row r="48" spans="1:8" x14ac:dyDescent="0.25">
      <c r="A48" s="60"/>
      <c r="B48" s="3" t="s">
        <v>86</v>
      </c>
      <c r="C48" s="6">
        <v>330</v>
      </c>
      <c r="D48" s="6">
        <v>280</v>
      </c>
      <c r="E48" s="15">
        <v>0.84848484848484851</v>
      </c>
      <c r="F48" s="6">
        <v>213</v>
      </c>
      <c r="G48" s="15">
        <v>0.6454545454545455</v>
      </c>
      <c r="H48" s="16">
        <v>2.323550724637681</v>
      </c>
    </row>
    <row r="49" spans="1:8" x14ac:dyDescent="0.25">
      <c r="A49" s="60"/>
      <c r="B49" s="3" t="s">
        <v>87</v>
      </c>
      <c r="C49" s="6">
        <v>271</v>
      </c>
      <c r="D49" s="6">
        <v>233</v>
      </c>
      <c r="E49" s="15">
        <v>0.85977859778597787</v>
      </c>
      <c r="F49" s="6">
        <v>180</v>
      </c>
      <c r="G49" s="15">
        <v>0.66420664206642066</v>
      </c>
      <c r="H49" s="16">
        <v>2.3303030303030301</v>
      </c>
    </row>
    <row r="50" spans="1:8" x14ac:dyDescent="0.25">
      <c r="A50" s="60"/>
      <c r="B50" s="3" t="s">
        <v>88</v>
      </c>
      <c r="C50" s="6" t="s">
        <v>9</v>
      </c>
      <c r="D50" s="6" t="s">
        <v>9</v>
      </c>
      <c r="E50" s="15" t="s">
        <v>9</v>
      </c>
      <c r="F50" s="6" t="s">
        <v>9</v>
      </c>
      <c r="G50" s="15" t="s">
        <v>9</v>
      </c>
      <c r="H50" s="16" t="s">
        <v>9</v>
      </c>
    </row>
    <row r="51" spans="1:8" x14ac:dyDescent="0.25">
      <c r="A51" s="60"/>
      <c r="B51" s="3" t="s">
        <v>89</v>
      </c>
      <c r="C51" s="6" t="s">
        <v>9</v>
      </c>
      <c r="D51" s="6" t="s">
        <v>9</v>
      </c>
      <c r="E51" s="15" t="s">
        <v>9</v>
      </c>
      <c r="F51" s="6" t="s">
        <v>9</v>
      </c>
      <c r="G51" s="15" t="s">
        <v>9</v>
      </c>
      <c r="H51" s="16" t="s">
        <v>9</v>
      </c>
    </row>
    <row r="52" spans="1:8" ht="30" x14ac:dyDescent="0.25">
      <c r="A52" s="29" t="s">
        <v>33</v>
      </c>
      <c r="B52" s="2" t="s">
        <v>31</v>
      </c>
      <c r="C52" s="11" t="s">
        <v>73</v>
      </c>
      <c r="D52" s="11" t="s">
        <v>74</v>
      </c>
      <c r="E52" s="12" t="s">
        <v>75</v>
      </c>
      <c r="F52" s="11" t="s">
        <v>76</v>
      </c>
      <c r="G52" s="12" t="s">
        <v>32</v>
      </c>
      <c r="H52" s="13" t="s">
        <v>77</v>
      </c>
    </row>
    <row r="53" spans="1:8" x14ac:dyDescent="0.25">
      <c r="A53" s="65" t="s">
        <v>43</v>
      </c>
      <c r="B53" s="3" t="s">
        <v>85</v>
      </c>
      <c r="C53" s="6">
        <v>32</v>
      </c>
      <c r="D53" s="6">
        <v>31</v>
      </c>
      <c r="E53" s="15">
        <v>0.96875</v>
      </c>
      <c r="F53" s="6">
        <v>29</v>
      </c>
      <c r="G53" s="15">
        <v>0.90625</v>
      </c>
      <c r="H53" s="16">
        <v>3.3225806451612905</v>
      </c>
    </row>
    <row r="54" spans="1:8" x14ac:dyDescent="0.25">
      <c r="A54" s="65"/>
      <c r="B54" s="3" t="s">
        <v>86</v>
      </c>
      <c r="C54" s="6">
        <v>21</v>
      </c>
      <c r="D54" s="6">
        <v>19</v>
      </c>
      <c r="E54" s="15">
        <v>0.90476190476190477</v>
      </c>
      <c r="F54" s="6">
        <v>16</v>
      </c>
      <c r="G54" s="15">
        <v>0.76190476190476186</v>
      </c>
      <c r="H54" s="16">
        <v>3</v>
      </c>
    </row>
    <row r="55" spans="1:8" x14ac:dyDescent="0.25">
      <c r="A55" s="65"/>
      <c r="B55" s="3" t="s">
        <v>87</v>
      </c>
      <c r="C55" s="6">
        <v>20</v>
      </c>
      <c r="D55" s="6">
        <v>18</v>
      </c>
      <c r="E55" s="15">
        <v>0.9</v>
      </c>
      <c r="F55" s="6">
        <v>13</v>
      </c>
      <c r="G55" s="15">
        <v>0.65</v>
      </c>
      <c r="H55" s="16">
        <v>2.4444444444444446</v>
      </c>
    </row>
    <row r="56" spans="1:8" x14ac:dyDescent="0.25">
      <c r="A56" s="65"/>
      <c r="B56" s="3" t="s">
        <v>88</v>
      </c>
      <c r="C56" s="6" t="s">
        <v>9</v>
      </c>
      <c r="D56" s="6" t="s">
        <v>9</v>
      </c>
      <c r="E56" s="15" t="s">
        <v>9</v>
      </c>
      <c r="F56" s="6" t="s">
        <v>9</v>
      </c>
      <c r="G56" s="15" t="s">
        <v>9</v>
      </c>
      <c r="H56" s="16" t="s">
        <v>9</v>
      </c>
    </row>
    <row r="57" spans="1:8" x14ac:dyDescent="0.25">
      <c r="A57" s="65"/>
      <c r="B57" s="3" t="s">
        <v>89</v>
      </c>
      <c r="C57" s="6" t="s">
        <v>9</v>
      </c>
      <c r="D57" s="6" t="s">
        <v>9</v>
      </c>
      <c r="E57" s="15" t="s">
        <v>9</v>
      </c>
      <c r="F57" s="6" t="s">
        <v>9</v>
      </c>
      <c r="G57" s="15" t="s">
        <v>9</v>
      </c>
      <c r="H57" s="16" t="s">
        <v>9</v>
      </c>
    </row>
    <row r="58" spans="1:8" ht="30" x14ac:dyDescent="0.25">
      <c r="A58" s="36"/>
      <c r="B58" s="2" t="s">
        <v>31</v>
      </c>
      <c r="C58" s="11" t="s">
        <v>73</v>
      </c>
      <c r="D58" s="11" t="s">
        <v>74</v>
      </c>
      <c r="E58" s="12" t="s">
        <v>75</v>
      </c>
      <c r="F58" s="11" t="s">
        <v>76</v>
      </c>
      <c r="G58" s="12" t="s">
        <v>32</v>
      </c>
      <c r="H58" s="13" t="s">
        <v>77</v>
      </c>
    </row>
    <row r="59" spans="1:8" x14ac:dyDescent="0.25">
      <c r="A59" s="65" t="s">
        <v>44</v>
      </c>
      <c r="B59" s="3" t="s">
        <v>85</v>
      </c>
      <c r="C59" s="6">
        <v>501</v>
      </c>
      <c r="D59" s="6">
        <v>431</v>
      </c>
      <c r="E59" s="15">
        <v>0.86027944111776444</v>
      </c>
      <c r="F59" s="6">
        <v>353</v>
      </c>
      <c r="G59" s="15">
        <v>0.70459081836327342</v>
      </c>
      <c r="H59" s="16">
        <v>2.607981220657277</v>
      </c>
    </row>
    <row r="60" spans="1:8" x14ac:dyDescent="0.25">
      <c r="A60" s="65"/>
      <c r="B60" s="3" t="s">
        <v>86</v>
      </c>
      <c r="C60" s="6">
        <v>554</v>
      </c>
      <c r="D60" s="6">
        <v>461</v>
      </c>
      <c r="E60" s="15">
        <v>0.83212996389891691</v>
      </c>
      <c r="F60" s="6">
        <v>384</v>
      </c>
      <c r="G60" s="15">
        <v>0.69314079422382668</v>
      </c>
      <c r="H60" s="16">
        <v>2.6147505422993493</v>
      </c>
    </row>
    <row r="61" spans="1:8" x14ac:dyDescent="0.25">
      <c r="A61" s="65"/>
      <c r="B61" s="3" t="s">
        <v>87</v>
      </c>
      <c r="C61" s="6">
        <v>501</v>
      </c>
      <c r="D61" s="6">
        <v>433</v>
      </c>
      <c r="E61" s="15">
        <v>0.86427145708582831</v>
      </c>
      <c r="F61" s="6">
        <v>351</v>
      </c>
      <c r="G61" s="15">
        <v>0.70059880239520955</v>
      </c>
      <c r="H61" s="16">
        <v>2.5671296296296298</v>
      </c>
    </row>
    <row r="62" spans="1:8" x14ac:dyDescent="0.25">
      <c r="A62" s="65"/>
      <c r="B62" s="3" t="s">
        <v>88</v>
      </c>
      <c r="C62" s="6">
        <v>766</v>
      </c>
      <c r="D62" s="6">
        <v>621</v>
      </c>
      <c r="E62" s="15">
        <v>0.81070496083550914</v>
      </c>
      <c r="F62" s="6">
        <v>517</v>
      </c>
      <c r="G62" s="15">
        <v>0.67493472584856395</v>
      </c>
      <c r="H62" s="16">
        <v>2.5727569331158238</v>
      </c>
    </row>
    <row r="63" spans="1:8" x14ac:dyDescent="0.25">
      <c r="A63" s="65"/>
      <c r="B63" s="3" t="s">
        <v>89</v>
      </c>
      <c r="C63" s="6">
        <v>597</v>
      </c>
      <c r="D63" s="6">
        <v>532</v>
      </c>
      <c r="E63" s="15">
        <v>0.89112227805695143</v>
      </c>
      <c r="F63" s="6">
        <v>426</v>
      </c>
      <c r="G63" s="15">
        <v>0.71356783919597988</v>
      </c>
      <c r="H63" s="16">
        <v>2.5820754716981127</v>
      </c>
    </row>
    <row r="64" spans="1:8" ht="30" x14ac:dyDescent="0.25">
      <c r="A64" s="36"/>
      <c r="B64" s="2" t="s">
        <v>31</v>
      </c>
      <c r="C64" s="11" t="s">
        <v>73</v>
      </c>
      <c r="D64" s="11" t="s">
        <v>74</v>
      </c>
      <c r="E64" s="12" t="s">
        <v>75</v>
      </c>
      <c r="F64" s="11" t="s">
        <v>76</v>
      </c>
      <c r="G64" s="12" t="s">
        <v>32</v>
      </c>
      <c r="H64" s="13" t="s">
        <v>77</v>
      </c>
    </row>
    <row r="65" spans="1:8" x14ac:dyDescent="0.25">
      <c r="A65" s="60" t="s">
        <v>45</v>
      </c>
      <c r="B65" s="3" t="s">
        <v>85</v>
      </c>
      <c r="C65" s="6">
        <v>95</v>
      </c>
      <c r="D65" s="6">
        <v>80</v>
      </c>
      <c r="E65" s="15">
        <v>0.84210526315789469</v>
      </c>
      <c r="F65" s="6">
        <v>78</v>
      </c>
      <c r="G65" s="15">
        <v>0.82105263157894737</v>
      </c>
      <c r="H65" s="16">
        <v>3.2425000000000002</v>
      </c>
    </row>
    <row r="66" spans="1:8" x14ac:dyDescent="0.25">
      <c r="A66" s="60"/>
      <c r="B66" s="3" t="s">
        <v>86</v>
      </c>
      <c r="C66" s="6">
        <v>91</v>
      </c>
      <c r="D66" s="6">
        <v>77</v>
      </c>
      <c r="E66" s="15">
        <v>0.84615384615384615</v>
      </c>
      <c r="F66" s="6">
        <v>73</v>
      </c>
      <c r="G66" s="15">
        <v>0.80219780219780223</v>
      </c>
      <c r="H66" s="16">
        <v>3.2883116883116879</v>
      </c>
    </row>
    <row r="67" spans="1:8" x14ac:dyDescent="0.25">
      <c r="A67" s="60"/>
      <c r="B67" s="3" t="s">
        <v>87</v>
      </c>
      <c r="C67" s="3">
        <v>91</v>
      </c>
      <c r="D67" s="3">
        <v>79</v>
      </c>
      <c r="E67" s="15">
        <v>0.86813186813186816</v>
      </c>
      <c r="F67" s="3">
        <v>69</v>
      </c>
      <c r="G67" s="15">
        <v>0.75824175824175821</v>
      </c>
      <c r="H67" s="16">
        <v>2.9240506329113924</v>
      </c>
    </row>
    <row r="68" spans="1:8" x14ac:dyDescent="0.25">
      <c r="A68" s="60"/>
      <c r="B68" s="3" t="s">
        <v>88</v>
      </c>
      <c r="C68" s="6">
        <v>96</v>
      </c>
      <c r="D68" s="6">
        <v>90</v>
      </c>
      <c r="E68" s="15">
        <v>0.9375</v>
      </c>
      <c r="F68" s="6">
        <v>79</v>
      </c>
      <c r="G68" s="15">
        <v>0.82291666666666663</v>
      </c>
      <c r="H68" s="16">
        <v>2.9666666666666668</v>
      </c>
    </row>
    <row r="69" spans="1:8" x14ac:dyDescent="0.25">
      <c r="A69" s="60"/>
      <c r="B69" s="3" t="s">
        <v>89</v>
      </c>
      <c r="C69" s="6">
        <v>76</v>
      </c>
      <c r="D69" s="6">
        <v>68</v>
      </c>
      <c r="E69" s="15">
        <v>0.89473684210526316</v>
      </c>
      <c r="F69" s="6">
        <v>57</v>
      </c>
      <c r="G69" s="15">
        <v>0.75</v>
      </c>
      <c r="H69" s="16">
        <v>2.7794117647058822</v>
      </c>
    </row>
    <row r="70" spans="1:8" ht="30" x14ac:dyDescent="0.25">
      <c r="A70" s="36"/>
      <c r="B70" s="2" t="s">
        <v>31</v>
      </c>
      <c r="C70" s="11" t="s">
        <v>73</v>
      </c>
      <c r="D70" s="11" t="s">
        <v>74</v>
      </c>
      <c r="E70" s="12" t="s">
        <v>75</v>
      </c>
      <c r="F70" s="11" t="s">
        <v>76</v>
      </c>
      <c r="G70" s="12" t="s">
        <v>32</v>
      </c>
      <c r="H70" s="13" t="s">
        <v>77</v>
      </c>
    </row>
    <row r="71" spans="1:8" x14ac:dyDescent="0.25">
      <c r="A71" s="60" t="s">
        <v>46</v>
      </c>
      <c r="B71" s="3" t="s">
        <v>85</v>
      </c>
      <c r="C71" s="6">
        <v>197</v>
      </c>
      <c r="D71" s="6">
        <v>178</v>
      </c>
      <c r="E71" s="15">
        <v>0.90355329949238583</v>
      </c>
      <c r="F71" s="6">
        <v>164</v>
      </c>
      <c r="G71" s="15">
        <v>0.8324873096446701</v>
      </c>
      <c r="H71" s="16">
        <v>2.8435028248587568</v>
      </c>
    </row>
    <row r="72" spans="1:8" x14ac:dyDescent="0.25">
      <c r="A72" s="60"/>
      <c r="B72" s="3" t="s">
        <v>86</v>
      </c>
      <c r="C72" s="6">
        <v>204</v>
      </c>
      <c r="D72" s="6">
        <v>161</v>
      </c>
      <c r="E72" s="15">
        <v>0.78921568627450978</v>
      </c>
      <c r="F72" s="6">
        <v>147</v>
      </c>
      <c r="G72" s="15">
        <v>0.72058823529411764</v>
      </c>
      <c r="H72" s="16">
        <v>3.0830188679245287</v>
      </c>
    </row>
    <row r="73" spans="1:8" x14ac:dyDescent="0.25">
      <c r="A73" s="60"/>
      <c r="B73" s="3" t="s">
        <v>87</v>
      </c>
      <c r="C73" s="6">
        <v>297</v>
      </c>
      <c r="D73" s="6">
        <v>246</v>
      </c>
      <c r="E73" s="15">
        <v>0.82828282828282829</v>
      </c>
      <c r="F73" s="6">
        <v>215</v>
      </c>
      <c r="G73" s="15">
        <v>0.72390572390572394</v>
      </c>
      <c r="H73" s="16">
        <v>2.8743902439024391</v>
      </c>
    </row>
    <row r="74" spans="1:8" x14ac:dyDescent="0.25">
      <c r="A74" s="60"/>
      <c r="B74" s="3" t="s">
        <v>88</v>
      </c>
      <c r="C74" s="6">
        <v>332</v>
      </c>
      <c r="D74" s="6">
        <v>294</v>
      </c>
      <c r="E74" s="15">
        <v>0.88554216867469882</v>
      </c>
      <c r="F74" s="6">
        <v>267</v>
      </c>
      <c r="G74" s="15">
        <v>0.80421686746987953</v>
      </c>
      <c r="H74" s="16">
        <v>3.0709897610921497</v>
      </c>
    </row>
    <row r="75" spans="1:8" x14ac:dyDescent="0.25">
      <c r="A75" s="60"/>
      <c r="B75" s="3" t="s">
        <v>89</v>
      </c>
      <c r="C75" s="6">
        <v>301</v>
      </c>
      <c r="D75" s="6">
        <v>267</v>
      </c>
      <c r="E75" s="15">
        <v>0.8870431893687708</v>
      </c>
      <c r="F75" s="6">
        <v>237</v>
      </c>
      <c r="G75" s="15">
        <v>0.78737541528239208</v>
      </c>
      <c r="H75" s="16">
        <v>2.881647940074906</v>
      </c>
    </row>
    <row r="76" spans="1:8" ht="30" x14ac:dyDescent="0.25">
      <c r="A76" s="36"/>
      <c r="B76" s="43" t="s">
        <v>31</v>
      </c>
      <c r="C76" s="11" t="s">
        <v>73</v>
      </c>
      <c r="D76" s="11" t="s">
        <v>74</v>
      </c>
      <c r="E76" s="12" t="s">
        <v>75</v>
      </c>
      <c r="F76" s="11" t="s">
        <v>76</v>
      </c>
      <c r="G76" s="12" t="s">
        <v>32</v>
      </c>
      <c r="H76" s="13" t="s">
        <v>77</v>
      </c>
    </row>
    <row r="77" spans="1:8" x14ac:dyDescent="0.25">
      <c r="A77" s="65" t="s">
        <v>91</v>
      </c>
      <c r="B77" s="3" t="s">
        <v>85</v>
      </c>
      <c r="C77" s="6">
        <v>17</v>
      </c>
      <c r="D77" s="6">
        <v>17</v>
      </c>
      <c r="E77" s="15">
        <v>1</v>
      </c>
      <c r="F77" s="6">
        <v>16</v>
      </c>
      <c r="G77" s="15">
        <v>0.94117647058823528</v>
      </c>
      <c r="H77" s="16">
        <v>3</v>
      </c>
    </row>
    <row r="78" spans="1:8" x14ac:dyDescent="0.25">
      <c r="A78" s="65"/>
      <c r="B78" s="3" t="s">
        <v>86</v>
      </c>
      <c r="C78" s="6">
        <v>14</v>
      </c>
      <c r="D78" s="6">
        <v>12</v>
      </c>
      <c r="E78" s="15">
        <v>0.8571428571428571</v>
      </c>
      <c r="F78" s="6">
        <v>10</v>
      </c>
      <c r="G78" s="15">
        <v>0.7142857142857143</v>
      </c>
      <c r="H78" s="16">
        <v>2.25</v>
      </c>
    </row>
    <row r="79" spans="1:8" x14ac:dyDescent="0.25">
      <c r="A79" s="65"/>
      <c r="B79" s="3" t="s">
        <v>87</v>
      </c>
      <c r="C79" s="6">
        <v>20</v>
      </c>
      <c r="D79" s="6">
        <v>17</v>
      </c>
      <c r="E79" s="15">
        <v>0.85</v>
      </c>
      <c r="F79" s="6">
        <v>14</v>
      </c>
      <c r="G79" s="15">
        <v>0.7</v>
      </c>
      <c r="H79" s="16">
        <v>3.0764705882352943</v>
      </c>
    </row>
    <row r="80" spans="1:8" x14ac:dyDescent="0.25">
      <c r="A80" s="65"/>
      <c r="B80" s="3" t="s">
        <v>88</v>
      </c>
      <c r="C80" s="6">
        <v>16</v>
      </c>
      <c r="D80" s="6">
        <v>10</v>
      </c>
      <c r="E80" s="15">
        <v>0.625</v>
      </c>
      <c r="F80" s="6">
        <v>8</v>
      </c>
      <c r="G80" s="15">
        <v>0.5</v>
      </c>
      <c r="H80" s="16">
        <v>2.2999999999999998</v>
      </c>
    </row>
    <row r="81" spans="1:8" x14ac:dyDescent="0.25">
      <c r="A81" s="65"/>
      <c r="B81" s="3" t="s">
        <v>89</v>
      </c>
      <c r="C81" s="6">
        <v>12</v>
      </c>
      <c r="D81" s="6">
        <v>11</v>
      </c>
      <c r="E81" s="15">
        <v>0.91666666666666663</v>
      </c>
      <c r="F81" s="6">
        <v>11</v>
      </c>
      <c r="G81" s="15">
        <v>0.91666666666666663</v>
      </c>
      <c r="H81" s="16">
        <v>3.1818181818181817</v>
      </c>
    </row>
    <row r="82" spans="1:8" ht="30" x14ac:dyDescent="0.25">
      <c r="A82" s="29" t="s">
        <v>33</v>
      </c>
      <c r="B82" s="2" t="s">
        <v>31</v>
      </c>
      <c r="C82" s="11" t="s">
        <v>73</v>
      </c>
      <c r="D82" s="11" t="s">
        <v>74</v>
      </c>
      <c r="E82" s="12" t="s">
        <v>75</v>
      </c>
      <c r="F82" s="11" t="s">
        <v>76</v>
      </c>
      <c r="G82" s="12" t="s">
        <v>32</v>
      </c>
      <c r="H82" s="13" t="s">
        <v>77</v>
      </c>
    </row>
    <row r="83" spans="1:8" x14ac:dyDescent="0.25">
      <c r="A83" s="60" t="s">
        <v>92</v>
      </c>
      <c r="B83" s="3" t="s">
        <v>85</v>
      </c>
      <c r="C83" s="6" t="s">
        <v>9</v>
      </c>
      <c r="D83" s="6" t="s">
        <v>9</v>
      </c>
      <c r="E83" s="15" t="s">
        <v>9</v>
      </c>
      <c r="F83" s="6" t="s">
        <v>9</v>
      </c>
      <c r="G83" s="15" t="s">
        <v>9</v>
      </c>
      <c r="H83" s="16" t="s">
        <v>9</v>
      </c>
    </row>
    <row r="84" spans="1:8" x14ac:dyDescent="0.25">
      <c r="A84" s="60"/>
      <c r="B84" s="3" t="s">
        <v>86</v>
      </c>
      <c r="C84" s="6">
        <v>21</v>
      </c>
      <c r="D84" s="6">
        <v>17</v>
      </c>
      <c r="E84" s="15">
        <v>0.80952380952380953</v>
      </c>
      <c r="F84" s="6">
        <v>17</v>
      </c>
      <c r="G84" s="15">
        <v>0.80952380952380953</v>
      </c>
      <c r="H84" s="16">
        <v>3.4705882352941178</v>
      </c>
    </row>
    <row r="85" spans="1:8" x14ac:dyDescent="0.25">
      <c r="A85" s="60"/>
      <c r="B85" s="3" t="s">
        <v>87</v>
      </c>
      <c r="C85" s="6" t="s">
        <v>9</v>
      </c>
      <c r="D85" s="6" t="s">
        <v>9</v>
      </c>
      <c r="E85" s="15" t="s">
        <v>9</v>
      </c>
      <c r="F85" s="6" t="s">
        <v>9</v>
      </c>
      <c r="G85" s="15" t="s">
        <v>9</v>
      </c>
      <c r="H85" s="16" t="s">
        <v>9</v>
      </c>
    </row>
    <row r="86" spans="1:8" x14ac:dyDescent="0.25">
      <c r="A86" s="60"/>
      <c r="B86" s="3" t="s">
        <v>88</v>
      </c>
      <c r="C86" s="6">
        <v>13</v>
      </c>
      <c r="D86" s="6">
        <v>13</v>
      </c>
      <c r="E86" s="15">
        <v>1</v>
      </c>
      <c r="F86" s="6">
        <v>12</v>
      </c>
      <c r="G86" s="15">
        <v>0.92307692307692313</v>
      </c>
      <c r="H86" s="16">
        <v>3.0307692307692307</v>
      </c>
    </row>
    <row r="87" spans="1:8" x14ac:dyDescent="0.25">
      <c r="A87" s="60"/>
      <c r="B87" s="3" t="s">
        <v>89</v>
      </c>
      <c r="C87" s="6"/>
      <c r="D87" s="6"/>
      <c r="E87" s="15"/>
      <c r="F87" s="6"/>
      <c r="G87" s="15"/>
      <c r="H87" s="16"/>
    </row>
    <row r="88" spans="1:8" ht="30" x14ac:dyDescent="0.25">
      <c r="A88" s="36"/>
      <c r="B88" s="2" t="s">
        <v>31</v>
      </c>
      <c r="C88" s="11" t="s">
        <v>73</v>
      </c>
      <c r="D88" s="11" t="s">
        <v>74</v>
      </c>
      <c r="E88" s="12" t="s">
        <v>75</v>
      </c>
      <c r="F88" s="11" t="s">
        <v>76</v>
      </c>
      <c r="G88" s="12" t="s">
        <v>32</v>
      </c>
      <c r="H88" s="13" t="s">
        <v>77</v>
      </c>
    </row>
    <row r="89" spans="1:8" x14ac:dyDescent="0.25">
      <c r="A89" s="60" t="s">
        <v>93</v>
      </c>
      <c r="B89" s="3" t="s">
        <v>85</v>
      </c>
      <c r="C89" s="6">
        <v>13</v>
      </c>
      <c r="D89" s="6">
        <v>13</v>
      </c>
      <c r="E89" s="15">
        <v>1</v>
      </c>
      <c r="F89" s="6">
        <v>13</v>
      </c>
      <c r="G89" s="15">
        <v>1</v>
      </c>
      <c r="H89" s="16">
        <v>3.6153846153846154</v>
      </c>
    </row>
    <row r="90" spans="1:8" x14ac:dyDescent="0.25">
      <c r="A90" s="60"/>
      <c r="B90" s="3" t="s">
        <v>86</v>
      </c>
      <c r="C90" s="6" t="s">
        <v>9</v>
      </c>
      <c r="D90" s="6" t="s">
        <v>9</v>
      </c>
      <c r="E90" s="15" t="s">
        <v>9</v>
      </c>
      <c r="F90" s="6" t="s">
        <v>9</v>
      </c>
      <c r="G90" s="15" t="s">
        <v>9</v>
      </c>
      <c r="H90" s="16" t="s">
        <v>9</v>
      </c>
    </row>
    <row r="91" spans="1:8" x14ac:dyDescent="0.25">
      <c r="A91" s="60"/>
      <c r="B91" s="3" t="s">
        <v>87</v>
      </c>
      <c r="C91" s="6">
        <v>16</v>
      </c>
      <c r="D91" s="6">
        <v>12</v>
      </c>
      <c r="E91" s="15">
        <v>0.75</v>
      </c>
      <c r="F91" s="6">
        <v>12</v>
      </c>
      <c r="G91" s="15">
        <v>0.75</v>
      </c>
      <c r="H91" s="16">
        <v>3.4249999999999994</v>
      </c>
    </row>
    <row r="92" spans="1:8" x14ac:dyDescent="0.25">
      <c r="A92" s="60"/>
      <c r="B92" s="3" t="s">
        <v>88</v>
      </c>
      <c r="C92" s="6">
        <v>16</v>
      </c>
      <c r="D92" s="6">
        <v>11</v>
      </c>
      <c r="E92" s="15">
        <v>0.6875</v>
      </c>
      <c r="F92" s="6">
        <v>11</v>
      </c>
      <c r="G92" s="15">
        <v>0.6875</v>
      </c>
      <c r="H92" s="16">
        <v>3.0272727272727269</v>
      </c>
    </row>
    <row r="93" spans="1:8" x14ac:dyDescent="0.25">
      <c r="A93" s="60"/>
      <c r="B93" s="3" t="s">
        <v>89</v>
      </c>
      <c r="C93" s="6" t="s">
        <v>9</v>
      </c>
      <c r="D93" s="6" t="s">
        <v>9</v>
      </c>
      <c r="E93" s="15" t="s">
        <v>9</v>
      </c>
      <c r="F93" s="6" t="s">
        <v>9</v>
      </c>
      <c r="G93" s="15" t="s">
        <v>9</v>
      </c>
      <c r="H93" s="16" t="s">
        <v>9</v>
      </c>
    </row>
    <row r="94" spans="1:8" ht="30" x14ac:dyDescent="0.25">
      <c r="A94" s="36"/>
      <c r="B94" s="2" t="s">
        <v>31</v>
      </c>
      <c r="C94" s="11" t="s">
        <v>73</v>
      </c>
      <c r="D94" s="11" t="s">
        <v>74</v>
      </c>
      <c r="E94" s="12" t="s">
        <v>75</v>
      </c>
      <c r="F94" s="11" t="s">
        <v>76</v>
      </c>
      <c r="G94" s="12" t="s">
        <v>32</v>
      </c>
      <c r="H94" s="13" t="s">
        <v>77</v>
      </c>
    </row>
    <row r="95" spans="1:8" x14ac:dyDescent="0.25">
      <c r="A95" s="60" t="s">
        <v>94</v>
      </c>
      <c r="B95" s="3" t="s">
        <v>85</v>
      </c>
      <c r="C95" s="6">
        <v>21</v>
      </c>
      <c r="D95" s="6">
        <v>16</v>
      </c>
      <c r="E95" s="15">
        <v>0.76190476190476186</v>
      </c>
      <c r="F95" s="6">
        <v>14</v>
      </c>
      <c r="G95" s="15">
        <v>0.66666666666666663</v>
      </c>
      <c r="H95" s="16">
        <v>3.0625</v>
      </c>
    </row>
    <row r="96" spans="1:8" x14ac:dyDescent="0.25">
      <c r="A96" s="60"/>
      <c r="B96" s="3" t="s">
        <v>86</v>
      </c>
      <c r="C96" s="6" t="s">
        <v>9</v>
      </c>
      <c r="D96" s="6" t="s">
        <v>9</v>
      </c>
      <c r="E96" s="15" t="s">
        <v>9</v>
      </c>
      <c r="F96" s="6" t="s">
        <v>9</v>
      </c>
      <c r="G96" s="15" t="s">
        <v>9</v>
      </c>
      <c r="H96" s="16" t="s">
        <v>9</v>
      </c>
    </row>
    <row r="97" spans="1:8" x14ac:dyDescent="0.25">
      <c r="A97" s="60"/>
      <c r="B97" s="3" t="s">
        <v>87</v>
      </c>
      <c r="C97" s="3" t="s">
        <v>9</v>
      </c>
      <c r="D97" s="3" t="s">
        <v>9</v>
      </c>
      <c r="E97" s="15" t="s">
        <v>9</v>
      </c>
      <c r="F97" s="3" t="s">
        <v>9</v>
      </c>
      <c r="G97" s="15" t="s">
        <v>9</v>
      </c>
      <c r="H97" s="16" t="s">
        <v>9</v>
      </c>
    </row>
    <row r="98" spans="1:8" x14ac:dyDescent="0.25">
      <c r="A98" s="60"/>
      <c r="B98" s="3" t="s">
        <v>88</v>
      </c>
      <c r="C98" s="6" t="s">
        <v>9</v>
      </c>
      <c r="D98" s="6" t="s">
        <v>9</v>
      </c>
      <c r="E98" s="15" t="s">
        <v>9</v>
      </c>
      <c r="F98" s="6" t="s">
        <v>9</v>
      </c>
      <c r="G98" s="15" t="s">
        <v>9</v>
      </c>
      <c r="H98" s="16" t="s">
        <v>9</v>
      </c>
    </row>
    <row r="99" spans="1:8" x14ac:dyDescent="0.25">
      <c r="A99" s="60"/>
      <c r="B99" s="3" t="s">
        <v>89</v>
      </c>
      <c r="C99" s="6" t="s">
        <v>9</v>
      </c>
      <c r="D99" s="6" t="s">
        <v>9</v>
      </c>
      <c r="E99" s="15" t="s">
        <v>9</v>
      </c>
      <c r="F99" s="6" t="s">
        <v>9</v>
      </c>
      <c r="G99" s="15" t="s">
        <v>9</v>
      </c>
      <c r="H99" s="16" t="s">
        <v>9</v>
      </c>
    </row>
  </sheetData>
  <mergeCells count="17">
    <mergeCell ref="A95:A99"/>
    <mergeCell ref="A71:A75"/>
    <mergeCell ref="A77:A81"/>
    <mergeCell ref="A83:A87"/>
    <mergeCell ref="A89:A93"/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30" orientation="landscape" r:id="rId1"/>
  <headerFooter>
    <oddHeader>&amp;CCuyamaca College Program Review 2018-2019</oddHeader>
    <oddFooter>&amp;CInstitutional Effectiveness, Success, and Equity Office (August 2018)</oddFooter>
  </headerFooter>
  <rowBreaks count="2" manualBreakCount="2">
    <brk id="63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I2" sqref="I2"/>
    </sheetView>
  </sheetViews>
  <sheetFormatPr defaultRowHeight="15" x14ac:dyDescent="0.25"/>
  <cols>
    <col min="1" max="1" width="20" style="34" customWidth="1"/>
    <col min="2" max="2" width="16.7109375" style="10" customWidth="1"/>
    <col min="3" max="4" width="13.7109375" style="10" customWidth="1"/>
    <col min="5" max="5" width="13.7109375" style="17" customWidth="1"/>
    <col min="6" max="6" width="13.7109375" style="10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29" t="s">
        <v>72</v>
      </c>
      <c r="B1" s="2" t="s">
        <v>31</v>
      </c>
      <c r="C1" s="11" t="s">
        <v>73</v>
      </c>
      <c r="D1" s="11" t="s">
        <v>74</v>
      </c>
      <c r="E1" s="12" t="s">
        <v>75</v>
      </c>
      <c r="F1" s="11" t="s">
        <v>76</v>
      </c>
      <c r="G1" s="12" t="s">
        <v>32</v>
      </c>
      <c r="H1" s="13" t="s">
        <v>77</v>
      </c>
    </row>
    <row r="2" spans="1:8" x14ac:dyDescent="0.25">
      <c r="A2" s="60" t="s">
        <v>47</v>
      </c>
      <c r="B2" s="45" t="s">
        <v>85</v>
      </c>
      <c r="C2" s="6">
        <v>1733</v>
      </c>
      <c r="D2" s="6">
        <v>1514</v>
      </c>
      <c r="E2" s="15">
        <v>0.87362954414310445</v>
      </c>
      <c r="F2" s="6">
        <v>1262</v>
      </c>
      <c r="G2" s="15">
        <v>0.72821696480092324</v>
      </c>
      <c r="H2" s="22">
        <v>2.6910286156225824</v>
      </c>
    </row>
    <row r="3" spans="1:8" x14ac:dyDescent="0.25">
      <c r="A3" s="60"/>
      <c r="B3" s="45" t="s">
        <v>86</v>
      </c>
      <c r="C3" s="6">
        <v>1509</v>
      </c>
      <c r="D3" s="6">
        <v>1292</v>
      </c>
      <c r="E3" s="15">
        <v>0.8561961563949636</v>
      </c>
      <c r="F3" s="6">
        <v>1050</v>
      </c>
      <c r="G3" s="15">
        <v>0.69582504970178927</v>
      </c>
      <c r="H3" s="22">
        <v>2.6056517775752046</v>
      </c>
    </row>
    <row r="4" spans="1:8" x14ac:dyDescent="0.25">
      <c r="A4" s="60"/>
      <c r="B4" s="45" t="s">
        <v>87</v>
      </c>
      <c r="C4" s="6">
        <v>1225</v>
      </c>
      <c r="D4" s="6">
        <v>1056</v>
      </c>
      <c r="E4" s="15">
        <v>0.86204081632653062</v>
      </c>
      <c r="F4" s="6">
        <v>857</v>
      </c>
      <c r="G4" s="15">
        <v>0.69959183673469383</v>
      </c>
      <c r="H4" s="22">
        <v>2.5676501580611166</v>
      </c>
    </row>
    <row r="5" spans="1:8" x14ac:dyDescent="0.25">
      <c r="A5" s="60"/>
      <c r="B5" s="45" t="s">
        <v>88</v>
      </c>
      <c r="C5" s="6">
        <v>1342</v>
      </c>
      <c r="D5" s="6">
        <v>1132</v>
      </c>
      <c r="E5" s="15">
        <v>0.84351713859910582</v>
      </c>
      <c r="F5" s="6">
        <v>954</v>
      </c>
      <c r="G5" s="15">
        <v>0.71087928464977646</v>
      </c>
      <c r="H5" s="22">
        <v>2.6763968072976057</v>
      </c>
    </row>
    <row r="6" spans="1:8" x14ac:dyDescent="0.25">
      <c r="A6" s="60"/>
      <c r="B6" s="45" t="s">
        <v>89</v>
      </c>
      <c r="C6" s="6">
        <v>988</v>
      </c>
      <c r="D6" s="6">
        <v>885</v>
      </c>
      <c r="E6" s="15">
        <v>0.89574898785425106</v>
      </c>
      <c r="F6" s="6">
        <v>699</v>
      </c>
      <c r="G6" s="15">
        <v>0.70748987854251011</v>
      </c>
      <c r="H6" s="22">
        <v>2.5636103151862462</v>
      </c>
    </row>
    <row r="7" spans="1:8" x14ac:dyDescent="0.25">
      <c r="A7" s="60" t="s">
        <v>48</v>
      </c>
      <c r="B7" s="45" t="s">
        <v>85</v>
      </c>
      <c r="C7" s="19">
        <v>147</v>
      </c>
      <c r="D7" s="19">
        <v>119</v>
      </c>
      <c r="E7" s="20">
        <v>0.80952380952380953</v>
      </c>
      <c r="F7" s="19">
        <v>101</v>
      </c>
      <c r="G7" s="20">
        <v>0.68707482993197277</v>
      </c>
      <c r="H7" s="81">
        <v>2.7731092436974789</v>
      </c>
    </row>
    <row r="8" spans="1:8" x14ac:dyDescent="0.25">
      <c r="A8" s="60"/>
      <c r="B8" s="45" t="s">
        <v>86</v>
      </c>
      <c r="C8" s="19">
        <v>199</v>
      </c>
      <c r="D8" s="19">
        <v>146</v>
      </c>
      <c r="E8" s="20">
        <v>0.73366834170854267</v>
      </c>
      <c r="F8" s="19">
        <v>129</v>
      </c>
      <c r="G8" s="20">
        <v>0.64824120603015079</v>
      </c>
      <c r="H8" s="81">
        <v>2.8144827586206898</v>
      </c>
    </row>
    <row r="9" spans="1:8" x14ac:dyDescent="0.25">
      <c r="A9" s="60"/>
      <c r="B9" s="45" t="s">
        <v>87</v>
      </c>
      <c r="C9" s="19">
        <v>302</v>
      </c>
      <c r="D9" s="19">
        <v>241</v>
      </c>
      <c r="E9" s="20">
        <v>0.79801324503311255</v>
      </c>
      <c r="F9" s="19">
        <v>205</v>
      </c>
      <c r="G9" s="20">
        <v>0.67880794701986757</v>
      </c>
      <c r="H9" s="81">
        <v>2.8062240663900417</v>
      </c>
    </row>
    <row r="10" spans="1:8" x14ac:dyDescent="0.25">
      <c r="A10" s="60"/>
      <c r="B10" s="45" t="s">
        <v>88</v>
      </c>
      <c r="C10" s="19">
        <v>353</v>
      </c>
      <c r="D10" s="19">
        <v>297</v>
      </c>
      <c r="E10" s="20">
        <v>0.84135977337110479</v>
      </c>
      <c r="F10" s="19">
        <v>248</v>
      </c>
      <c r="G10" s="20">
        <v>0.7025495750708215</v>
      </c>
      <c r="H10" s="81">
        <v>2.8475655430711608</v>
      </c>
    </row>
    <row r="11" spans="1:8" x14ac:dyDescent="0.25">
      <c r="A11" s="60"/>
      <c r="B11" s="45" t="s">
        <v>89</v>
      </c>
      <c r="C11" s="19">
        <v>353</v>
      </c>
      <c r="D11" s="19">
        <v>297</v>
      </c>
      <c r="E11" s="20">
        <v>0.84135977337110479</v>
      </c>
      <c r="F11" s="19">
        <v>261</v>
      </c>
      <c r="G11" s="20">
        <v>0.73937677053824358</v>
      </c>
      <c r="H11" s="81">
        <v>2.9725274725274726</v>
      </c>
    </row>
    <row r="12" spans="1:8" x14ac:dyDescent="0.25">
      <c r="A12" s="65" t="s">
        <v>49</v>
      </c>
      <c r="B12" s="45" t="s">
        <v>85</v>
      </c>
      <c r="C12" s="19">
        <v>30</v>
      </c>
      <c r="D12" s="19">
        <v>27</v>
      </c>
      <c r="E12" s="20">
        <v>0.9</v>
      </c>
      <c r="F12" s="19">
        <v>19</v>
      </c>
      <c r="G12" s="20">
        <v>0.6333333333333333</v>
      </c>
      <c r="H12" s="81">
        <v>2.1111111111111112</v>
      </c>
    </row>
    <row r="13" spans="1:8" x14ac:dyDescent="0.25">
      <c r="A13" s="65"/>
      <c r="B13" s="45" t="s">
        <v>86</v>
      </c>
      <c r="C13" s="19" t="s">
        <v>9</v>
      </c>
      <c r="D13" s="19" t="s">
        <v>9</v>
      </c>
      <c r="E13" s="20" t="s">
        <v>9</v>
      </c>
      <c r="F13" s="19" t="s">
        <v>9</v>
      </c>
      <c r="G13" s="20" t="s">
        <v>9</v>
      </c>
      <c r="H13" s="81" t="s">
        <v>9</v>
      </c>
    </row>
    <row r="14" spans="1:8" x14ac:dyDescent="0.25">
      <c r="A14" s="65"/>
      <c r="B14" s="45" t="s">
        <v>87</v>
      </c>
      <c r="C14" s="19">
        <v>59</v>
      </c>
      <c r="D14" s="19">
        <v>46</v>
      </c>
      <c r="E14" s="20">
        <v>0.77966101694915257</v>
      </c>
      <c r="F14" s="19">
        <v>33</v>
      </c>
      <c r="G14" s="20">
        <v>0.55932203389830504</v>
      </c>
      <c r="H14" s="81">
        <v>2.034782608695652</v>
      </c>
    </row>
    <row r="15" spans="1:8" x14ac:dyDescent="0.25">
      <c r="A15" s="65"/>
      <c r="B15" s="45" t="s">
        <v>88</v>
      </c>
      <c r="C15" s="19">
        <v>72</v>
      </c>
      <c r="D15" s="19">
        <v>51</v>
      </c>
      <c r="E15" s="20">
        <v>0.70833333333333337</v>
      </c>
      <c r="F15" s="19">
        <v>34</v>
      </c>
      <c r="G15" s="20">
        <v>0.47222222222222221</v>
      </c>
      <c r="H15" s="81">
        <v>1.988</v>
      </c>
    </row>
    <row r="16" spans="1:8" x14ac:dyDescent="0.25">
      <c r="A16" s="65"/>
      <c r="B16" s="45" t="s">
        <v>89</v>
      </c>
      <c r="C16" s="19">
        <v>96</v>
      </c>
      <c r="D16" s="19">
        <v>83</v>
      </c>
      <c r="E16" s="20">
        <v>0.86458333333333337</v>
      </c>
      <c r="F16" s="19">
        <v>64</v>
      </c>
      <c r="G16" s="20">
        <v>0.66666666666666663</v>
      </c>
      <c r="H16" s="81">
        <v>2.1542168674698794</v>
      </c>
    </row>
    <row r="19" spans="1:22" ht="36" customHeight="1" x14ac:dyDescent="0.25">
      <c r="A19" s="66" t="s">
        <v>47</v>
      </c>
      <c r="B19" s="66"/>
      <c r="C19" s="66"/>
      <c r="D19" s="66"/>
      <c r="E19" s="66"/>
      <c r="F19" s="66"/>
      <c r="G19" s="66"/>
      <c r="H19" s="66"/>
      <c r="I19" s="66" t="s">
        <v>82</v>
      </c>
      <c r="J19" s="66"/>
      <c r="K19" s="66"/>
      <c r="L19" s="66"/>
      <c r="M19" s="66"/>
      <c r="N19" s="66"/>
      <c r="O19" s="66"/>
      <c r="P19" s="66" t="s">
        <v>49</v>
      </c>
      <c r="Q19" s="66"/>
      <c r="R19" s="66"/>
      <c r="S19" s="66"/>
      <c r="T19" s="66"/>
      <c r="U19" s="66"/>
      <c r="V19" s="66"/>
    </row>
    <row r="20" spans="1:22" ht="30" x14ac:dyDescent="0.25">
      <c r="A20" s="42" t="s">
        <v>50</v>
      </c>
      <c r="B20" s="41" t="s">
        <v>31</v>
      </c>
      <c r="C20" s="11" t="s">
        <v>73</v>
      </c>
      <c r="D20" s="11" t="s">
        <v>74</v>
      </c>
      <c r="E20" s="11" t="s">
        <v>75</v>
      </c>
      <c r="F20" s="11" t="s">
        <v>76</v>
      </c>
      <c r="G20" s="11" t="s">
        <v>32</v>
      </c>
      <c r="H20" s="11" t="s">
        <v>77</v>
      </c>
      <c r="I20" s="41" t="s">
        <v>31</v>
      </c>
      <c r="J20" s="11" t="s">
        <v>73</v>
      </c>
      <c r="K20" s="11" t="s">
        <v>74</v>
      </c>
      <c r="L20" s="11" t="s">
        <v>75</v>
      </c>
      <c r="M20" s="11" t="s">
        <v>76</v>
      </c>
      <c r="N20" s="11" t="s">
        <v>32</v>
      </c>
      <c r="O20" s="11" t="s">
        <v>77</v>
      </c>
      <c r="P20" s="41" t="s">
        <v>31</v>
      </c>
      <c r="Q20" s="11" t="s">
        <v>73</v>
      </c>
      <c r="R20" s="11" t="s">
        <v>74</v>
      </c>
      <c r="S20" s="11" t="s">
        <v>75</v>
      </c>
      <c r="T20" s="11" t="s">
        <v>76</v>
      </c>
      <c r="U20" s="11" t="s">
        <v>32</v>
      </c>
      <c r="V20" s="11" t="s">
        <v>77</v>
      </c>
    </row>
    <row r="21" spans="1:22" x14ac:dyDescent="0.25">
      <c r="A21" s="67" t="s">
        <v>51</v>
      </c>
      <c r="B21" s="45" t="s">
        <v>85</v>
      </c>
      <c r="C21" s="46">
        <v>120</v>
      </c>
      <c r="D21" s="46">
        <v>93</v>
      </c>
      <c r="E21" s="47">
        <v>0.77500000000000002</v>
      </c>
      <c r="F21" s="46">
        <v>75</v>
      </c>
      <c r="G21" s="47">
        <v>0.625</v>
      </c>
      <c r="H21" s="48">
        <v>2.4126582278481012</v>
      </c>
      <c r="I21" s="45" t="s">
        <v>85</v>
      </c>
      <c r="J21" s="46">
        <v>12</v>
      </c>
      <c r="K21" s="46">
        <v>10</v>
      </c>
      <c r="L21" s="47">
        <v>0.83333333333333337</v>
      </c>
      <c r="M21" s="46">
        <v>7</v>
      </c>
      <c r="N21" s="47">
        <v>0.58333333333333337</v>
      </c>
      <c r="O21" s="48">
        <v>2.2000000000000002</v>
      </c>
      <c r="P21" s="45" t="s">
        <v>85</v>
      </c>
      <c r="Q21" s="46">
        <v>1</v>
      </c>
      <c r="R21" s="46">
        <v>1</v>
      </c>
      <c r="S21" s="47">
        <v>1</v>
      </c>
      <c r="T21" s="46">
        <v>1</v>
      </c>
      <c r="U21" s="47">
        <v>1</v>
      </c>
      <c r="V21" s="48">
        <v>2</v>
      </c>
    </row>
    <row r="22" spans="1:22" x14ac:dyDescent="0.25">
      <c r="A22" s="68"/>
      <c r="B22" s="45" t="s">
        <v>86</v>
      </c>
      <c r="C22" s="46">
        <v>99</v>
      </c>
      <c r="D22" s="46">
        <v>83</v>
      </c>
      <c r="E22" s="47">
        <v>0.83838383838383834</v>
      </c>
      <c r="F22" s="46">
        <v>59</v>
      </c>
      <c r="G22" s="47">
        <v>0.59595959595959591</v>
      </c>
      <c r="H22" s="48">
        <v>2.3253968253968256</v>
      </c>
      <c r="I22" s="45" t="s">
        <v>86</v>
      </c>
      <c r="J22" s="46">
        <v>11</v>
      </c>
      <c r="K22" s="46">
        <v>10</v>
      </c>
      <c r="L22" s="47">
        <v>0.90909090909090906</v>
      </c>
      <c r="M22" s="46">
        <v>7</v>
      </c>
      <c r="N22" s="47">
        <v>0.63636363636363635</v>
      </c>
      <c r="O22" s="48">
        <v>1.8</v>
      </c>
      <c r="P22" s="45" t="s">
        <v>86</v>
      </c>
      <c r="Q22" s="46" t="s">
        <v>9</v>
      </c>
      <c r="R22" s="46" t="s">
        <v>9</v>
      </c>
      <c r="S22" s="47" t="s">
        <v>9</v>
      </c>
      <c r="T22" s="46" t="s">
        <v>9</v>
      </c>
      <c r="U22" s="47" t="s">
        <v>9</v>
      </c>
      <c r="V22" s="48" t="s">
        <v>9</v>
      </c>
    </row>
    <row r="23" spans="1:22" x14ac:dyDescent="0.25">
      <c r="A23" s="68"/>
      <c r="B23" s="45" t="s">
        <v>87</v>
      </c>
      <c r="C23" s="46">
        <v>91</v>
      </c>
      <c r="D23" s="46">
        <v>71</v>
      </c>
      <c r="E23" s="47">
        <v>0.78021978021978022</v>
      </c>
      <c r="F23" s="46">
        <v>51</v>
      </c>
      <c r="G23" s="47">
        <v>0.56043956043956045</v>
      </c>
      <c r="H23" s="48">
        <v>2.1516129032258058</v>
      </c>
      <c r="I23" s="45" t="s">
        <v>87</v>
      </c>
      <c r="J23" s="46">
        <v>12</v>
      </c>
      <c r="K23" s="46">
        <v>6</v>
      </c>
      <c r="L23" s="47">
        <v>0.5</v>
      </c>
      <c r="M23" s="46">
        <v>4</v>
      </c>
      <c r="N23" s="47">
        <v>0.33333333333333331</v>
      </c>
      <c r="O23" s="48">
        <v>2.2833333333333332</v>
      </c>
      <c r="P23" s="45" t="s">
        <v>87</v>
      </c>
      <c r="Q23" s="46">
        <v>3</v>
      </c>
      <c r="R23" s="46">
        <v>2</v>
      </c>
      <c r="S23" s="47">
        <v>0.66666666666666663</v>
      </c>
      <c r="T23" s="46">
        <v>0</v>
      </c>
      <c r="U23" s="47">
        <v>0</v>
      </c>
      <c r="V23" s="48">
        <v>0</v>
      </c>
    </row>
    <row r="24" spans="1:22" x14ac:dyDescent="0.25">
      <c r="A24" s="68"/>
      <c r="B24" s="45" t="s">
        <v>88</v>
      </c>
      <c r="C24" s="46">
        <v>97</v>
      </c>
      <c r="D24" s="46">
        <v>82</v>
      </c>
      <c r="E24" s="47">
        <v>0.84536082474226804</v>
      </c>
      <c r="F24" s="46">
        <v>67</v>
      </c>
      <c r="G24" s="47">
        <v>0.69072164948453607</v>
      </c>
      <c r="H24" s="48">
        <v>2.2078125000000002</v>
      </c>
      <c r="I24" s="45" t="s">
        <v>88</v>
      </c>
      <c r="J24" s="46">
        <v>26</v>
      </c>
      <c r="K24" s="46">
        <v>22</v>
      </c>
      <c r="L24" s="47">
        <v>0.84615384615384615</v>
      </c>
      <c r="M24" s="46">
        <v>19</v>
      </c>
      <c r="N24" s="47">
        <v>0.73076923076923073</v>
      </c>
      <c r="O24" s="48">
        <v>2.7421052631578946</v>
      </c>
      <c r="P24" s="45" t="s">
        <v>88</v>
      </c>
      <c r="Q24" s="46">
        <v>6</v>
      </c>
      <c r="R24" s="46">
        <v>4</v>
      </c>
      <c r="S24" s="47">
        <v>0.66666666666666663</v>
      </c>
      <c r="T24" s="46">
        <v>2</v>
      </c>
      <c r="U24" s="47">
        <v>0.33333333333333331</v>
      </c>
      <c r="V24" s="48">
        <v>2.0750000000000002</v>
      </c>
    </row>
    <row r="25" spans="1:22" x14ac:dyDescent="0.25">
      <c r="A25" s="69"/>
      <c r="B25" s="45" t="s">
        <v>89</v>
      </c>
      <c r="C25" s="46">
        <v>64</v>
      </c>
      <c r="D25" s="46">
        <v>54</v>
      </c>
      <c r="E25" s="47">
        <v>0.84375</v>
      </c>
      <c r="F25" s="46">
        <v>32</v>
      </c>
      <c r="G25" s="47">
        <v>0.5</v>
      </c>
      <c r="H25" s="48">
        <v>1.8069767441860463</v>
      </c>
      <c r="I25" s="45" t="s">
        <v>89</v>
      </c>
      <c r="J25" s="46">
        <v>20</v>
      </c>
      <c r="K25" s="46">
        <v>17</v>
      </c>
      <c r="L25" s="47">
        <v>0.85</v>
      </c>
      <c r="M25" s="46">
        <v>15</v>
      </c>
      <c r="N25" s="47">
        <v>0.75</v>
      </c>
      <c r="O25" s="48">
        <v>3.0666666666666669</v>
      </c>
      <c r="P25" s="45" t="s">
        <v>89</v>
      </c>
      <c r="Q25" s="46">
        <v>8</v>
      </c>
      <c r="R25" s="46">
        <v>6</v>
      </c>
      <c r="S25" s="47">
        <v>0.75</v>
      </c>
      <c r="T25" s="46">
        <v>6</v>
      </c>
      <c r="U25" s="47">
        <v>0.75</v>
      </c>
      <c r="V25" s="48">
        <v>2.5499999999999998</v>
      </c>
    </row>
    <row r="26" spans="1:22" x14ac:dyDescent="0.25">
      <c r="A26" s="70" t="s">
        <v>52</v>
      </c>
      <c r="B26" s="49" t="s">
        <v>85</v>
      </c>
      <c r="C26" s="50">
        <v>7</v>
      </c>
      <c r="D26" s="50">
        <v>6</v>
      </c>
      <c r="E26" s="51">
        <v>0.8571428571428571</v>
      </c>
      <c r="F26" s="50">
        <v>6</v>
      </c>
      <c r="G26" s="51">
        <v>0.8571428571428571</v>
      </c>
      <c r="H26" s="52">
        <v>3.2600000000000002</v>
      </c>
      <c r="I26" s="49" t="s">
        <v>85</v>
      </c>
      <c r="J26" s="50" t="s">
        <v>9</v>
      </c>
      <c r="K26" s="50" t="s">
        <v>9</v>
      </c>
      <c r="L26" s="51" t="s">
        <v>9</v>
      </c>
      <c r="M26" s="50" t="s">
        <v>9</v>
      </c>
      <c r="N26" s="51" t="s">
        <v>9</v>
      </c>
      <c r="O26" s="52" t="s">
        <v>9</v>
      </c>
      <c r="P26" s="49" t="s">
        <v>85</v>
      </c>
      <c r="Q26" s="50">
        <v>1</v>
      </c>
      <c r="R26" s="50">
        <v>0</v>
      </c>
      <c r="S26" s="51">
        <v>0</v>
      </c>
      <c r="T26" s="50">
        <v>0</v>
      </c>
      <c r="U26" s="51">
        <v>0</v>
      </c>
      <c r="V26" s="52"/>
    </row>
    <row r="27" spans="1:22" x14ac:dyDescent="0.25">
      <c r="A27" s="70"/>
      <c r="B27" s="49" t="s">
        <v>86</v>
      </c>
      <c r="C27" s="50">
        <v>6</v>
      </c>
      <c r="D27" s="50">
        <v>6</v>
      </c>
      <c r="E27" s="51">
        <v>1</v>
      </c>
      <c r="F27" s="50">
        <v>4</v>
      </c>
      <c r="G27" s="51">
        <v>0.66666666666666663</v>
      </c>
      <c r="H27" s="52">
        <v>2.2599999999999998</v>
      </c>
      <c r="I27" s="49" t="s">
        <v>86</v>
      </c>
      <c r="J27" s="50">
        <v>1</v>
      </c>
      <c r="K27" s="50">
        <v>0</v>
      </c>
      <c r="L27" s="51">
        <v>0</v>
      </c>
      <c r="M27" s="50">
        <v>0</v>
      </c>
      <c r="N27" s="51">
        <v>0</v>
      </c>
      <c r="O27" s="52" t="s">
        <v>9</v>
      </c>
      <c r="P27" s="49" t="s">
        <v>86</v>
      </c>
      <c r="Q27" s="50" t="s">
        <v>9</v>
      </c>
      <c r="R27" s="50" t="s">
        <v>9</v>
      </c>
      <c r="S27" s="51" t="s">
        <v>9</v>
      </c>
      <c r="T27" s="50" t="s">
        <v>9</v>
      </c>
      <c r="U27" s="51" t="s">
        <v>9</v>
      </c>
      <c r="V27" s="52" t="s">
        <v>9</v>
      </c>
    </row>
    <row r="28" spans="1:22" x14ac:dyDescent="0.25">
      <c r="A28" s="70"/>
      <c r="B28" s="49" t="s">
        <v>87</v>
      </c>
      <c r="C28" s="50">
        <v>2</v>
      </c>
      <c r="D28" s="50">
        <v>2</v>
      </c>
      <c r="E28" s="51">
        <v>1</v>
      </c>
      <c r="F28" s="50">
        <v>0</v>
      </c>
      <c r="G28" s="51">
        <v>0</v>
      </c>
      <c r="H28" s="52">
        <v>0.5</v>
      </c>
      <c r="I28" s="49" t="s">
        <v>87</v>
      </c>
      <c r="J28" s="50">
        <v>3</v>
      </c>
      <c r="K28" s="50">
        <v>2</v>
      </c>
      <c r="L28" s="51">
        <v>0.66666666666666663</v>
      </c>
      <c r="M28" s="50">
        <v>2</v>
      </c>
      <c r="N28" s="51">
        <v>0.66666666666666663</v>
      </c>
      <c r="O28" s="52">
        <v>3.5</v>
      </c>
      <c r="P28" s="49" t="s">
        <v>87</v>
      </c>
      <c r="Q28" s="50" t="s">
        <v>9</v>
      </c>
      <c r="R28" s="50" t="s">
        <v>9</v>
      </c>
      <c r="S28" s="51" t="s">
        <v>9</v>
      </c>
      <c r="T28" s="50" t="s">
        <v>9</v>
      </c>
      <c r="U28" s="51" t="s">
        <v>9</v>
      </c>
      <c r="V28" s="52" t="s">
        <v>9</v>
      </c>
    </row>
    <row r="29" spans="1:22" x14ac:dyDescent="0.25">
      <c r="A29" s="70"/>
      <c r="B29" s="49" t="s">
        <v>88</v>
      </c>
      <c r="C29" s="50">
        <v>4</v>
      </c>
      <c r="D29" s="50">
        <v>4</v>
      </c>
      <c r="E29" s="51">
        <v>1</v>
      </c>
      <c r="F29" s="50">
        <v>4</v>
      </c>
      <c r="G29" s="51">
        <v>1</v>
      </c>
      <c r="H29" s="52">
        <v>3.6666666666666665</v>
      </c>
      <c r="I29" s="49" t="s">
        <v>88</v>
      </c>
      <c r="J29" s="50" t="s">
        <v>9</v>
      </c>
      <c r="K29" s="50" t="s">
        <v>9</v>
      </c>
      <c r="L29" s="51" t="s">
        <v>9</v>
      </c>
      <c r="M29" s="50" t="s">
        <v>9</v>
      </c>
      <c r="N29" s="51" t="s">
        <v>9</v>
      </c>
      <c r="O29" s="52" t="s">
        <v>9</v>
      </c>
      <c r="P29" s="49" t="s">
        <v>88</v>
      </c>
      <c r="Q29" s="50" t="s">
        <v>9</v>
      </c>
      <c r="R29" s="50" t="s">
        <v>9</v>
      </c>
      <c r="S29" s="51" t="s">
        <v>9</v>
      </c>
      <c r="T29" s="50" t="s">
        <v>9</v>
      </c>
      <c r="U29" s="51" t="s">
        <v>9</v>
      </c>
      <c r="V29" s="52" t="s">
        <v>9</v>
      </c>
    </row>
    <row r="30" spans="1:22" x14ac:dyDescent="0.25">
      <c r="A30" s="70"/>
      <c r="B30" s="49" t="s">
        <v>89</v>
      </c>
      <c r="C30" s="50">
        <v>5</v>
      </c>
      <c r="D30" s="50">
        <v>4</v>
      </c>
      <c r="E30" s="51">
        <v>0.8</v>
      </c>
      <c r="F30" s="50">
        <v>3</v>
      </c>
      <c r="G30" s="51">
        <v>0.6</v>
      </c>
      <c r="H30" s="52">
        <v>3.65</v>
      </c>
      <c r="I30" s="49" t="s">
        <v>89</v>
      </c>
      <c r="J30" s="50">
        <v>1</v>
      </c>
      <c r="K30" s="50">
        <v>1</v>
      </c>
      <c r="L30" s="51">
        <v>1</v>
      </c>
      <c r="M30" s="50">
        <v>1</v>
      </c>
      <c r="N30" s="51">
        <v>1</v>
      </c>
      <c r="O30" s="52">
        <v>2</v>
      </c>
      <c r="P30" s="49" t="s">
        <v>89</v>
      </c>
      <c r="Q30" s="50" t="s">
        <v>9</v>
      </c>
      <c r="R30" s="50" t="s">
        <v>9</v>
      </c>
      <c r="S30" s="51" t="s">
        <v>9</v>
      </c>
      <c r="T30" s="50" t="s">
        <v>9</v>
      </c>
      <c r="U30" s="51" t="s">
        <v>9</v>
      </c>
      <c r="V30" s="52" t="s">
        <v>9</v>
      </c>
    </row>
    <row r="31" spans="1:22" x14ac:dyDescent="0.25">
      <c r="A31" s="71" t="s">
        <v>10</v>
      </c>
      <c r="B31" s="45" t="s">
        <v>85</v>
      </c>
      <c r="C31" s="46">
        <v>37</v>
      </c>
      <c r="D31" s="46">
        <v>31</v>
      </c>
      <c r="E31" s="47">
        <v>0.83783783783783783</v>
      </c>
      <c r="F31" s="46">
        <v>25</v>
      </c>
      <c r="G31" s="47">
        <v>0.67567567567567566</v>
      </c>
      <c r="H31" s="48">
        <v>2.5115384615384615</v>
      </c>
      <c r="I31" s="45" t="s">
        <v>85</v>
      </c>
      <c r="J31" s="46">
        <v>5</v>
      </c>
      <c r="K31" s="46">
        <v>5</v>
      </c>
      <c r="L31" s="47">
        <v>1</v>
      </c>
      <c r="M31" s="46">
        <v>5</v>
      </c>
      <c r="N31" s="47">
        <v>1</v>
      </c>
      <c r="O31" s="48">
        <v>3.2</v>
      </c>
      <c r="P31" s="45" t="s">
        <v>85</v>
      </c>
      <c r="Q31" s="46" t="s">
        <v>9</v>
      </c>
      <c r="R31" s="46" t="s">
        <v>9</v>
      </c>
      <c r="S31" s="47" t="s">
        <v>9</v>
      </c>
      <c r="T31" s="46" t="s">
        <v>9</v>
      </c>
      <c r="U31" s="47" t="s">
        <v>9</v>
      </c>
      <c r="V31" s="48" t="s">
        <v>9</v>
      </c>
    </row>
    <row r="32" spans="1:22" x14ac:dyDescent="0.25">
      <c r="A32" s="71"/>
      <c r="B32" s="45" t="s">
        <v>86</v>
      </c>
      <c r="C32" s="46">
        <v>43</v>
      </c>
      <c r="D32" s="46">
        <v>42</v>
      </c>
      <c r="E32" s="47">
        <v>0.97674418604651159</v>
      </c>
      <c r="F32" s="46">
        <v>39</v>
      </c>
      <c r="G32" s="47">
        <v>0.90697674418604646</v>
      </c>
      <c r="H32" s="48">
        <v>3.2323529411764702</v>
      </c>
      <c r="I32" s="45" t="s">
        <v>86</v>
      </c>
      <c r="J32" s="46">
        <v>9</v>
      </c>
      <c r="K32" s="46">
        <v>5</v>
      </c>
      <c r="L32" s="47">
        <v>0.55555555555555558</v>
      </c>
      <c r="M32" s="46">
        <v>5</v>
      </c>
      <c r="N32" s="47">
        <v>0.55555555555555558</v>
      </c>
      <c r="O32" s="48">
        <v>3.2600000000000002</v>
      </c>
      <c r="P32" s="45" t="s">
        <v>86</v>
      </c>
      <c r="Q32" s="46" t="s">
        <v>9</v>
      </c>
      <c r="R32" s="46" t="s">
        <v>9</v>
      </c>
      <c r="S32" s="47" t="s">
        <v>9</v>
      </c>
      <c r="T32" s="46" t="s">
        <v>9</v>
      </c>
      <c r="U32" s="47" t="s">
        <v>9</v>
      </c>
      <c r="V32" s="48" t="s">
        <v>9</v>
      </c>
    </row>
    <row r="33" spans="1:22" x14ac:dyDescent="0.25">
      <c r="A33" s="71"/>
      <c r="B33" s="45" t="s">
        <v>87</v>
      </c>
      <c r="C33" s="46">
        <v>32</v>
      </c>
      <c r="D33" s="46">
        <v>28</v>
      </c>
      <c r="E33" s="47">
        <v>0.875</v>
      </c>
      <c r="F33" s="46">
        <v>26</v>
      </c>
      <c r="G33" s="47">
        <v>0.8125</v>
      </c>
      <c r="H33" s="48">
        <v>3.0318181818181822</v>
      </c>
      <c r="I33" s="45" t="s">
        <v>87</v>
      </c>
      <c r="J33" s="46">
        <v>16</v>
      </c>
      <c r="K33" s="46">
        <v>12</v>
      </c>
      <c r="L33" s="47">
        <v>0.75</v>
      </c>
      <c r="M33" s="46">
        <v>11</v>
      </c>
      <c r="N33" s="47">
        <v>0.6875</v>
      </c>
      <c r="O33" s="48">
        <v>3.2833333333333337</v>
      </c>
      <c r="P33" s="45" t="s">
        <v>87</v>
      </c>
      <c r="Q33" s="46">
        <v>2</v>
      </c>
      <c r="R33" s="46">
        <v>2</v>
      </c>
      <c r="S33" s="47">
        <v>1</v>
      </c>
      <c r="T33" s="46">
        <v>2</v>
      </c>
      <c r="U33" s="47">
        <v>1</v>
      </c>
      <c r="V33" s="48">
        <v>2.65</v>
      </c>
    </row>
    <row r="34" spans="1:22" x14ac:dyDescent="0.25">
      <c r="A34" s="71"/>
      <c r="B34" s="45" t="s">
        <v>88</v>
      </c>
      <c r="C34" s="46">
        <v>30</v>
      </c>
      <c r="D34" s="46">
        <v>27</v>
      </c>
      <c r="E34" s="47">
        <v>0.9</v>
      </c>
      <c r="F34" s="46">
        <v>22</v>
      </c>
      <c r="G34" s="47">
        <v>0.73333333333333328</v>
      </c>
      <c r="H34" s="48">
        <v>2.9631578947368422</v>
      </c>
      <c r="I34" s="45" t="s">
        <v>88</v>
      </c>
      <c r="J34" s="46">
        <v>11</v>
      </c>
      <c r="K34" s="46">
        <v>8</v>
      </c>
      <c r="L34" s="47">
        <v>0.72727272727272729</v>
      </c>
      <c r="M34" s="46">
        <v>7</v>
      </c>
      <c r="N34" s="47">
        <v>0.63636363636363635</v>
      </c>
      <c r="O34" s="48">
        <v>2.9125000000000001</v>
      </c>
      <c r="P34" s="45" t="s">
        <v>88</v>
      </c>
      <c r="Q34" s="46">
        <v>3</v>
      </c>
      <c r="R34" s="46">
        <v>2</v>
      </c>
      <c r="S34" s="47">
        <v>0.66666666666666663</v>
      </c>
      <c r="T34" s="46">
        <v>1</v>
      </c>
      <c r="U34" s="47">
        <v>0.33333333333333331</v>
      </c>
      <c r="V34" s="48">
        <v>1.65</v>
      </c>
    </row>
    <row r="35" spans="1:22" x14ac:dyDescent="0.25">
      <c r="A35" s="71"/>
      <c r="B35" s="45" t="s">
        <v>89</v>
      </c>
      <c r="C35" s="46">
        <v>22</v>
      </c>
      <c r="D35" s="46">
        <v>21</v>
      </c>
      <c r="E35" s="47">
        <v>0.95454545454545459</v>
      </c>
      <c r="F35" s="46">
        <v>20</v>
      </c>
      <c r="G35" s="47">
        <v>0.90909090909090906</v>
      </c>
      <c r="H35" s="48">
        <v>2.8562500000000002</v>
      </c>
      <c r="I35" s="45" t="s">
        <v>89</v>
      </c>
      <c r="J35" s="46">
        <v>10</v>
      </c>
      <c r="K35" s="46">
        <v>9</v>
      </c>
      <c r="L35" s="47">
        <v>0.9</v>
      </c>
      <c r="M35" s="46">
        <v>7</v>
      </c>
      <c r="N35" s="47">
        <v>0.7</v>
      </c>
      <c r="O35" s="48">
        <v>2.8374999999999999</v>
      </c>
      <c r="P35" s="45" t="s">
        <v>89</v>
      </c>
      <c r="Q35" s="46">
        <v>6</v>
      </c>
      <c r="R35" s="46">
        <v>4</v>
      </c>
      <c r="S35" s="47">
        <v>0.66666666666666663</v>
      </c>
      <c r="T35" s="46">
        <v>3</v>
      </c>
      <c r="U35" s="47">
        <v>0.5</v>
      </c>
      <c r="V35" s="48">
        <v>2.1749999999999998</v>
      </c>
    </row>
    <row r="36" spans="1:22" x14ac:dyDescent="0.25">
      <c r="A36" s="72" t="s">
        <v>11</v>
      </c>
      <c r="B36" s="49" t="s">
        <v>85</v>
      </c>
      <c r="C36" s="50">
        <v>29</v>
      </c>
      <c r="D36" s="50">
        <v>25</v>
      </c>
      <c r="E36" s="51">
        <v>0.86206896551724133</v>
      </c>
      <c r="F36" s="50">
        <v>23</v>
      </c>
      <c r="G36" s="51">
        <v>0.7931034482758621</v>
      </c>
      <c r="H36" s="52">
        <v>2.7952380952380955</v>
      </c>
      <c r="I36" s="49" t="s">
        <v>85</v>
      </c>
      <c r="J36" s="50">
        <v>3</v>
      </c>
      <c r="K36" s="50">
        <v>1</v>
      </c>
      <c r="L36" s="51">
        <v>0.33333333333333331</v>
      </c>
      <c r="M36" s="50">
        <v>1</v>
      </c>
      <c r="N36" s="51">
        <v>0.33333333333333331</v>
      </c>
      <c r="O36" s="52">
        <v>4</v>
      </c>
      <c r="P36" s="49" t="s">
        <v>85</v>
      </c>
      <c r="Q36" s="50" t="s">
        <v>9</v>
      </c>
      <c r="R36" s="50" t="s">
        <v>9</v>
      </c>
      <c r="S36" s="51" t="s">
        <v>9</v>
      </c>
      <c r="T36" s="50" t="s">
        <v>9</v>
      </c>
      <c r="U36" s="51" t="s">
        <v>9</v>
      </c>
      <c r="V36" s="52" t="s">
        <v>9</v>
      </c>
    </row>
    <row r="37" spans="1:22" x14ac:dyDescent="0.25">
      <c r="A37" s="72"/>
      <c r="B37" s="49" t="s">
        <v>86</v>
      </c>
      <c r="C37" s="50">
        <v>38</v>
      </c>
      <c r="D37" s="50">
        <v>33</v>
      </c>
      <c r="E37" s="51">
        <v>0.86842105263157898</v>
      </c>
      <c r="F37" s="50">
        <v>28</v>
      </c>
      <c r="G37" s="51">
        <v>0.73684210526315785</v>
      </c>
      <c r="H37" s="52">
        <v>2.8857142857142861</v>
      </c>
      <c r="I37" s="49" t="s">
        <v>86</v>
      </c>
      <c r="J37" s="50">
        <v>3</v>
      </c>
      <c r="K37" s="50">
        <v>2</v>
      </c>
      <c r="L37" s="51">
        <v>0.66666666666666663</v>
      </c>
      <c r="M37" s="50">
        <v>2</v>
      </c>
      <c r="N37" s="51">
        <v>0.66666666666666663</v>
      </c>
      <c r="O37" s="52">
        <v>3</v>
      </c>
      <c r="P37" s="49" t="s">
        <v>86</v>
      </c>
      <c r="Q37" s="50" t="s">
        <v>9</v>
      </c>
      <c r="R37" s="50" t="s">
        <v>9</v>
      </c>
      <c r="S37" s="51" t="s">
        <v>9</v>
      </c>
      <c r="T37" s="50" t="s">
        <v>9</v>
      </c>
      <c r="U37" s="51" t="s">
        <v>9</v>
      </c>
      <c r="V37" s="52" t="s">
        <v>9</v>
      </c>
    </row>
    <row r="38" spans="1:22" x14ac:dyDescent="0.25">
      <c r="A38" s="72"/>
      <c r="B38" s="49" t="s">
        <v>87</v>
      </c>
      <c r="C38" s="50">
        <v>23</v>
      </c>
      <c r="D38" s="50">
        <v>19</v>
      </c>
      <c r="E38" s="51">
        <v>0.82608695652173914</v>
      </c>
      <c r="F38" s="50">
        <v>15</v>
      </c>
      <c r="G38" s="51">
        <v>0.65217391304347827</v>
      </c>
      <c r="H38" s="52">
        <v>2.3705882352941172</v>
      </c>
      <c r="I38" s="49" t="s">
        <v>87</v>
      </c>
      <c r="J38" s="50">
        <v>7</v>
      </c>
      <c r="K38" s="50">
        <v>7</v>
      </c>
      <c r="L38" s="51">
        <v>1</v>
      </c>
      <c r="M38" s="50">
        <v>7</v>
      </c>
      <c r="N38" s="51">
        <v>1</v>
      </c>
      <c r="O38" s="52">
        <v>3.2428571428571429</v>
      </c>
      <c r="P38" s="49" t="s">
        <v>87</v>
      </c>
      <c r="Q38" s="50">
        <v>1</v>
      </c>
      <c r="R38" s="50">
        <v>1</v>
      </c>
      <c r="S38" s="51">
        <v>1</v>
      </c>
      <c r="T38" s="50">
        <v>1</v>
      </c>
      <c r="U38" s="51">
        <v>1</v>
      </c>
      <c r="V38" s="52">
        <v>2</v>
      </c>
    </row>
    <row r="39" spans="1:22" x14ac:dyDescent="0.25">
      <c r="A39" s="72"/>
      <c r="B39" s="49" t="s">
        <v>88</v>
      </c>
      <c r="C39" s="50">
        <v>31</v>
      </c>
      <c r="D39" s="50">
        <v>28</v>
      </c>
      <c r="E39" s="51">
        <v>0.90322580645161288</v>
      </c>
      <c r="F39" s="50">
        <v>25</v>
      </c>
      <c r="G39" s="51">
        <v>0.80645161290322576</v>
      </c>
      <c r="H39" s="52">
        <v>2.8458333333333337</v>
      </c>
      <c r="I39" s="49" t="s">
        <v>88</v>
      </c>
      <c r="J39" s="50">
        <v>20</v>
      </c>
      <c r="K39" s="50">
        <v>17</v>
      </c>
      <c r="L39" s="51">
        <v>0.85</v>
      </c>
      <c r="M39" s="50">
        <v>15</v>
      </c>
      <c r="N39" s="51">
        <v>0.75</v>
      </c>
      <c r="O39" s="52">
        <v>2.7923076923076922</v>
      </c>
      <c r="P39" s="49" t="s">
        <v>88</v>
      </c>
      <c r="Q39" s="50" t="s">
        <v>9</v>
      </c>
      <c r="R39" s="50" t="s">
        <v>9</v>
      </c>
      <c r="S39" s="51" t="s">
        <v>9</v>
      </c>
      <c r="T39" s="50" t="s">
        <v>9</v>
      </c>
      <c r="U39" s="51" t="s">
        <v>9</v>
      </c>
      <c r="V39" s="52" t="s">
        <v>9</v>
      </c>
    </row>
    <row r="40" spans="1:22" x14ac:dyDescent="0.25">
      <c r="A40" s="72"/>
      <c r="B40" s="49" t="s">
        <v>89</v>
      </c>
      <c r="C40" s="50">
        <v>22</v>
      </c>
      <c r="D40" s="50">
        <v>16</v>
      </c>
      <c r="E40" s="51">
        <v>0.72727272727272729</v>
      </c>
      <c r="F40" s="50">
        <v>15</v>
      </c>
      <c r="G40" s="51">
        <v>0.68181818181818177</v>
      </c>
      <c r="H40" s="52">
        <v>2.5916666666666663</v>
      </c>
      <c r="I40" s="49" t="s">
        <v>89</v>
      </c>
      <c r="J40" s="50">
        <v>8</v>
      </c>
      <c r="K40" s="50">
        <v>8</v>
      </c>
      <c r="L40" s="51">
        <v>1</v>
      </c>
      <c r="M40" s="50">
        <v>5</v>
      </c>
      <c r="N40" s="51">
        <v>0.625</v>
      </c>
      <c r="O40" s="52">
        <v>1.9428571428571431</v>
      </c>
      <c r="P40" s="49" t="s">
        <v>89</v>
      </c>
      <c r="Q40" s="50">
        <v>1</v>
      </c>
      <c r="R40" s="50">
        <v>0</v>
      </c>
      <c r="S40" s="51">
        <v>0</v>
      </c>
      <c r="T40" s="50">
        <v>0</v>
      </c>
      <c r="U40" s="51">
        <v>0</v>
      </c>
      <c r="V40" s="52" t="s">
        <v>9</v>
      </c>
    </row>
    <row r="41" spans="1:22" x14ac:dyDescent="0.25">
      <c r="A41" s="71" t="s">
        <v>12</v>
      </c>
      <c r="B41" s="45" t="s">
        <v>85</v>
      </c>
      <c r="C41" s="46">
        <v>780</v>
      </c>
      <c r="D41" s="46">
        <v>677</v>
      </c>
      <c r="E41" s="47">
        <v>0.86794871794871797</v>
      </c>
      <c r="F41" s="46">
        <v>538</v>
      </c>
      <c r="G41" s="47">
        <v>0.68974358974358974</v>
      </c>
      <c r="H41" s="48">
        <v>2.5341549295774652</v>
      </c>
      <c r="I41" s="45" t="s">
        <v>85</v>
      </c>
      <c r="J41" s="46">
        <v>44</v>
      </c>
      <c r="K41" s="46">
        <v>33</v>
      </c>
      <c r="L41" s="47">
        <v>0.75</v>
      </c>
      <c r="M41" s="46">
        <v>27</v>
      </c>
      <c r="N41" s="47">
        <v>0.61363636363636365</v>
      </c>
      <c r="O41" s="48">
        <v>2.5151515151515151</v>
      </c>
      <c r="P41" s="45" t="s">
        <v>85</v>
      </c>
      <c r="Q41" s="46">
        <v>14</v>
      </c>
      <c r="R41" s="46">
        <v>14</v>
      </c>
      <c r="S41" s="47">
        <v>1</v>
      </c>
      <c r="T41" s="46">
        <v>10</v>
      </c>
      <c r="U41" s="47">
        <v>0.7142857142857143</v>
      </c>
      <c r="V41" s="48">
        <v>2.0714285714285716</v>
      </c>
    </row>
    <row r="42" spans="1:22" x14ac:dyDescent="0.25">
      <c r="A42" s="71"/>
      <c r="B42" s="45" t="s">
        <v>86</v>
      </c>
      <c r="C42" s="46">
        <v>671</v>
      </c>
      <c r="D42" s="46">
        <v>554</v>
      </c>
      <c r="E42" s="47">
        <v>0.82563338301043221</v>
      </c>
      <c r="F42" s="46">
        <v>432</v>
      </c>
      <c r="G42" s="47">
        <v>0.64381520119225033</v>
      </c>
      <c r="H42" s="48">
        <v>2.3922246220302372</v>
      </c>
      <c r="I42" s="45" t="s">
        <v>86</v>
      </c>
      <c r="J42" s="46">
        <v>69</v>
      </c>
      <c r="K42" s="46">
        <v>48</v>
      </c>
      <c r="L42" s="47">
        <v>0.69565217391304346</v>
      </c>
      <c r="M42" s="46">
        <v>39</v>
      </c>
      <c r="N42" s="47">
        <v>0.56521739130434778</v>
      </c>
      <c r="O42" s="48">
        <v>2.6333333333333337</v>
      </c>
      <c r="P42" s="45" t="s">
        <v>86</v>
      </c>
      <c r="Q42" s="46" t="s">
        <v>9</v>
      </c>
      <c r="R42" s="46" t="s">
        <v>9</v>
      </c>
      <c r="S42" s="47" t="s">
        <v>9</v>
      </c>
      <c r="T42" s="46" t="s">
        <v>9</v>
      </c>
      <c r="U42" s="47" t="s">
        <v>9</v>
      </c>
      <c r="V42" s="48" t="s">
        <v>9</v>
      </c>
    </row>
    <row r="43" spans="1:22" x14ac:dyDescent="0.25">
      <c r="A43" s="71"/>
      <c r="B43" s="45" t="s">
        <v>87</v>
      </c>
      <c r="C43" s="46">
        <v>539</v>
      </c>
      <c r="D43" s="46">
        <v>458</v>
      </c>
      <c r="E43" s="47">
        <v>0.84972170686456405</v>
      </c>
      <c r="F43" s="46">
        <v>353</v>
      </c>
      <c r="G43" s="47">
        <v>0.65491651205936918</v>
      </c>
      <c r="H43" s="48">
        <v>2.38</v>
      </c>
      <c r="I43" s="45" t="s">
        <v>87</v>
      </c>
      <c r="J43" s="46">
        <v>101</v>
      </c>
      <c r="K43" s="46">
        <v>75</v>
      </c>
      <c r="L43" s="47">
        <v>0.74257425742574257</v>
      </c>
      <c r="M43" s="46">
        <v>61</v>
      </c>
      <c r="N43" s="47">
        <v>0.60396039603960394</v>
      </c>
      <c r="O43" s="48">
        <v>2.5693333333333332</v>
      </c>
      <c r="P43" s="45" t="s">
        <v>87</v>
      </c>
      <c r="Q43" s="46">
        <v>35</v>
      </c>
      <c r="R43" s="46">
        <v>26</v>
      </c>
      <c r="S43" s="47">
        <v>0.74285714285714288</v>
      </c>
      <c r="T43" s="46">
        <v>17</v>
      </c>
      <c r="U43" s="47">
        <v>0.48571428571428571</v>
      </c>
      <c r="V43" s="48">
        <v>1.9615384615384615</v>
      </c>
    </row>
    <row r="44" spans="1:22" x14ac:dyDescent="0.25">
      <c r="A44" s="71"/>
      <c r="B44" s="45" t="s">
        <v>88</v>
      </c>
      <c r="C44" s="46">
        <v>559</v>
      </c>
      <c r="D44" s="46">
        <v>450</v>
      </c>
      <c r="E44" s="47">
        <v>0.80500894454382832</v>
      </c>
      <c r="F44" s="46">
        <v>367</v>
      </c>
      <c r="G44" s="47">
        <v>0.65652951699463324</v>
      </c>
      <c r="H44" s="48">
        <v>2.5619444444444439</v>
      </c>
      <c r="I44" s="45" t="s">
        <v>88</v>
      </c>
      <c r="J44" s="46">
        <v>108</v>
      </c>
      <c r="K44" s="46">
        <v>92</v>
      </c>
      <c r="L44" s="47">
        <v>0.85185185185185186</v>
      </c>
      <c r="M44" s="46">
        <v>73</v>
      </c>
      <c r="N44" s="47">
        <v>0.67592592592592593</v>
      </c>
      <c r="O44" s="48">
        <v>2.6658536585365851</v>
      </c>
      <c r="P44" s="45" t="s">
        <v>88</v>
      </c>
      <c r="Q44" s="46">
        <v>33</v>
      </c>
      <c r="R44" s="46">
        <v>24</v>
      </c>
      <c r="S44" s="47">
        <v>0.72727272727272729</v>
      </c>
      <c r="T44" s="46">
        <v>13</v>
      </c>
      <c r="U44" s="47">
        <v>0.39393939393939392</v>
      </c>
      <c r="V44" s="48">
        <v>1.6124999999999998</v>
      </c>
    </row>
    <row r="45" spans="1:22" x14ac:dyDescent="0.25">
      <c r="A45" s="71"/>
      <c r="B45" s="45" t="s">
        <v>89</v>
      </c>
      <c r="C45" s="46">
        <v>491</v>
      </c>
      <c r="D45" s="46">
        <v>432</v>
      </c>
      <c r="E45" s="47">
        <v>0.87983706720977595</v>
      </c>
      <c r="F45" s="46">
        <v>331</v>
      </c>
      <c r="G45" s="47">
        <v>0.67413441955193487</v>
      </c>
      <c r="H45" s="48">
        <v>2.4206997084548108</v>
      </c>
      <c r="I45" s="45" t="s">
        <v>89</v>
      </c>
      <c r="J45" s="46">
        <v>105</v>
      </c>
      <c r="K45" s="46">
        <v>83</v>
      </c>
      <c r="L45" s="47">
        <v>0.79047619047619044</v>
      </c>
      <c r="M45" s="46">
        <v>65</v>
      </c>
      <c r="N45" s="47">
        <v>0.61904761904761907</v>
      </c>
      <c r="O45" s="48">
        <v>2.5671232876712331</v>
      </c>
      <c r="P45" s="45" t="s">
        <v>89</v>
      </c>
      <c r="Q45" s="46">
        <v>44</v>
      </c>
      <c r="R45" s="46">
        <v>41</v>
      </c>
      <c r="S45" s="47">
        <v>0.93181818181818177</v>
      </c>
      <c r="T45" s="46">
        <v>30</v>
      </c>
      <c r="U45" s="47">
        <v>0.68181818181818177</v>
      </c>
      <c r="V45" s="48">
        <v>1.9512195121951219</v>
      </c>
    </row>
    <row r="46" spans="1:22" x14ac:dyDescent="0.25">
      <c r="A46" s="72" t="s">
        <v>13</v>
      </c>
      <c r="B46" s="49" t="s">
        <v>85</v>
      </c>
      <c r="C46" s="50">
        <v>11</v>
      </c>
      <c r="D46" s="50">
        <v>10</v>
      </c>
      <c r="E46" s="51">
        <v>0.90909090909090906</v>
      </c>
      <c r="F46" s="50">
        <v>9</v>
      </c>
      <c r="G46" s="51">
        <v>0.81818181818181823</v>
      </c>
      <c r="H46" s="52">
        <v>2.8777777777777778</v>
      </c>
      <c r="I46" s="49" t="s">
        <v>85</v>
      </c>
      <c r="J46" s="50">
        <v>4</v>
      </c>
      <c r="K46" s="50">
        <v>4</v>
      </c>
      <c r="L46" s="51">
        <v>1</v>
      </c>
      <c r="M46" s="50">
        <v>3</v>
      </c>
      <c r="N46" s="51">
        <v>0.75</v>
      </c>
      <c r="O46" s="52">
        <v>2</v>
      </c>
      <c r="P46" s="49" t="s">
        <v>85</v>
      </c>
      <c r="Q46" s="50" t="s">
        <v>9</v>
      </c>
      <c r="R46" s="50" t="s">
        <v>9</v>
      </c>
      <c r="S46" s="51" t="s">
        <v>9</v>
      </c>
      <c r="T46" s="50" t="s">
        <v>9</v>
      </c>
      <c r="U46" s="51" t="s">
        <v>9</v>
      </c>
      <c r="V46" s="52" t="s">
        <v>9</v>
      </c>
    </row>
    <row r="47" spans="1:22" x14ac:dyDescent="0.25">
      <c r="A47" s="72"/>
      <c r="B47" s="49" t="s">
        <v>86</v>
      </c>
      <c r="C47" s="50">
        <v>7</v>
      </c>
      <c r="D47" s="50">
        <v>5</v>
      </c>
      <c r="E47" s="51">
        <v>0.7142857142857143</v>
      </c>
      <c r="F47" s="50">
        <v>3</v>
      </c>
      <c r="G47" s="51">
        <v>0.42857142857142855</v>
      </c>
      <c r="H47" s="52">
        <v>2</v>
      </c>
      <c r="I47" s="49" t="s">
        <v>86</v>
      </c>
      <c r="J47" s="50" t="s">
        <v>9</v>
      </c>
      <c r="K47" s="50" t="s">
        <v>9</v>
      </c>
      <c r="L47" s="51" t="s">
        <v>9</v>
      </c>
      <c r="M47" s="50" t="s">
        <v>9</v>
      </c>
      <c r="N47" s="51" t="s">
        <v>9</v>
      </c>
      <c r="O47" s="52" t="s">
        <v>9</v>
      </c>
      <c r="P47" s="49" t="s">
        <v>86</v>
      </c>
      <c r="Q47" s="50" t="s">
        <v>9</v>
      </c>
      <c r="R47" s="50" t="s">
        <v>9</v>
      </c>
      <c r="S47" s="51" t="s">
        <v>9</v>
      </c>
      <c r="T47" s="50" t="s">
        <v>9</v>
      </c>
      <c r="U47" s="51" t="s">
        <v>9</v>
      </c>
      <c r="V47" s="52" t="s">
        <v>9</v>
      </c>
    </row>
    <row r="48" spans="1:22" x14ac:dyDescent="0.25">
      <c r="A48" s="72"/>
      <c r="B48" s="49" t="s">
        <v>87</v>
      </c>
      <c r="C48" s="50">
        <v>5</v>
      </c>
      <c r="D48" s="50">
        <v>5</v>
      </c>
      <c r="E48" s="51">
        <v>1</v>
      </c>
      <c r="F48" s="50">
        <v>5</v>
      </c>
      <c r="G48" s="51">
        <v>1</v>
      </c>
      <c r="H48" s="52">
        <v>3.1399999999999997</v>
      </c>
      <c r="I48" s="49" t="s">
        <v>87</v>
      </c>
      <c r="J48" s="50">
        <v>1</v>
      </c>
      <c r="K48" s="50">
        <v>1</v>
      </c>
      <c r="L48" s="51">
        <v>1</v>
      </c>
      <c r="M48" s="50">
        <v>0</v>
      </c>
      <c r="N48" s="51">
        <v>0</v>
      </c>
      <c r="O48" s="52">
        <v>0</v>
      </c>
      <c r="P48" s="49" t="s">
        <v>87</v>
      </c>
      <c r="Q48" s="50" t="s">
        <v>9</v>
      </c>
      <c r="R48" s="50" t="s">
        <v>9</v>
      </c>
      <c r="S48" s="51" t="s">
        <v>9</v>
      </c>
      <c r="T48" s="50" t="s">
        <v>9</v>
      </c>
      <c r="U48" s="51" t="s">
        <v>9</v>
      </c>
      <c r="V48" s="52" t="s">
        <v>9</v>
      </c>
    </row>
    <row r="49" spans="1:22" x14ac:dyDescent="0.25">
      <c r="A49" s="72"/>
      <c r="B49" s="49" t="s">
        <v>88</v>
      </c>
      <c r="C49" s="50">
        <v>8</v>
      </c>
      <c r="D49" s="50">
        <v>6</v>
      </c>
      <c r="E49" s="51">
        <v>0.75</v>
      </c>
      <c r="F49" s="50">
        <v>5</v>
      </c>
      <c r="G49" s="51">
        <v>0.625</v>
      </c>
      <c r="H49" s="52">
        <v>2.3833333333333333</v>
      </c>
      <c r="I49" s="49" t="s">
        <v>88</v>
      </c>
      <c r="J49" s="50">
        <v>5</v>
      </c>
      <c r="K49" s="50">
        <v>3</v>
      </c>
      <c r="L49" s="51">
        <v>0.6</v>
      </c>
      <c r="M49" s="50">
        <v>3</v>
      </c>
      <c r="N49" s="51">
        <v>0.6</v>
      </c>
      <c r="O49" s="52">
        <v>2.35</v>
      </c>
      <c r="P49" s="49" t="s">
        <v>88</v>
      </c>
      <c r="Q49" s="50" t="s">
        <v>9</v>
      </c>
      <c r="R49" s="50" t="s">
        <v>9</v>
      </c>
      <c r="S49" s="51" t="s">
        <v>9</v>
      </c>
      <c r="T49" s="50" t="s">
        <v>9</v>
      </c>
      <c r="U49" s="51" t="s">
        <v>9</v>
      </c>
      <c r="V49" s="52" t="s">
        <v>9</v>
      </c>
    </row>
    <row r="50" spans="1:22" x14ac:dyDescent="0.25">
      <c r="A50" s="72"/>
      <c r="B50" s="49" t="s">
        <v>89</v>
      </c>
      <c r="C50" s="50">
        <v>4</v>
      </c>
      <c r="D50" s="50">
        <v>4</v>
      </c>
      <c r="E50" s="51">
        <v>1</v>
      </c>
      <c r="F50" s="50">
        <v>3</v>
      </c>
      <c r="G50" s="51">
        <v>0.75</v>
      </c>
      <c r="H50" s="52">
        <v>1</v>
      </c>
      <c r="I50" s="49" t="s">
        <v>89</v>
      </c>
      <c r="J50" s="50">
        <v>1</v>
      </c>
      <c r="K50" s="50">
        <v>1</v>
      </c>
      <c r="L50" s="51">
        <v>1</v>
      </c>
      <c r="M50" s="50">
        <v>1</v>
      </c>
      <c r="N50" s="51">
        <v>1</v>
      </c>
      <c r="O50" s="52">
        <v>2.2999999999999998</v>
      </c>
      <c r="P50" s="49" t="s">
        <v>89</v>
      </c>
      <c r="Q50" s="50">
        <v>1</v>
      </c>
      <c r="R50" s="50">
        <v>1</v>
      </c>
      <c r="S50" s="51">
        <v>1</v>
      </c>
      <c r="T50" s="50">
        <v>1</v>
      </c>
      <c r="U50" s="51">
        <v>1</v>
      </c>
      <c r="V50" s="52">
        <v>2.7</v>
      </c>
    </row>
    <row r="51" spans="1:22" x14ac:dyDescent="0.25">
      <c r="A51" s="73" t="s">
        <v>83</v>
      </c>
      <c r="B51" s="45" t="s">
        <v>85</v>
      </c>
      <c r="C51" s="46">
        <v>602</v>
      </c>
      <c r="D51" s="46">
        <v>543</v>
      </c>
      <c r="E51" s="47">
        <v>0.90199335548172754</v>
      </c>
      <c r="F51" s="46">
        <v>476</v>
      </c>
      <c r="G51" s="47">
        <v>0.79069767441860461</v>
      </c>
      <c r="H51" s="48">
        <v>2.905439330543933</v>
      </c>
      <c r="I51" s="45" t="s">
        <v>85</v>
      </c>
      <c r="J51" s="46">
        <v>61</v>
      </c>
      <c r="K51" s="46">
        <v>53</v>
      </c>
      <c r="L51" s="47">
        <v>0.86885245901639341</v>
      </c>
      <c r="M51" s="46">
        <v>46</v>
      </c>
      <c r="N51" s="47">
        <v>0.75409836065573765</v>
      </c>
      <c r="O51" s="48">
        <v>3.0188679245283021</v>
      </c>
      <c r="P51" s="45" t="s">
        <v>85</v>
      </c>
      <c r="Q51" s="46">
        <v>10</v>
      </c>
      <c r="R51" s="46">
        <v>9</v>
      </c>
      <c r="S51" s="47">
        <v>0.9</v>
      </c>
      <c r="T51" s="46">
        <v>6</v>
      </c>
      <c r="U51" s="47">
        <v>0.6</v>
      </c>
      <c r="V51" s="48">
        <v>2.3333333333333335</v>
      </c>
    </row>
    <row r="52" spans="1:22" x14ac:dyDescent="0.25">
      <c r="A52" s="73"/>
      <c r="B52" s="45" t="s">
        <v>86</v>
      </c>
      <c r="C52" s="46">
        <v>526</v>
      </c>
      <c r="D52" s="46">
        <v>466</v>
      </c>
      <c r="E52" s="47">
        <v>0.88593155893536124</v>
      </c>
      <c r="F52" s="46">
        <v>395</v>
      </c>
      <c r="G52" s="47">
        <v>0.75095057034220536</v>
      </c>
      <c r="H52" s="48">
        <v>2.767153284671533</v>
      </c>
      <c r="I52" s="45" t="s">
        <v>86</v>
      </c>
      <c r="J52" s="46">
        <v>85</v>
      </c>
      <c r="K52" s="46">
        <v>66</v>
      </c>
      <c r="L52" s="47">
        <v>0.77647058823529413</v>
      </c>
      <c r="M52" s="46">
        <v>63</v>
      </c>
      <c r="N52" s="47">
        <v>0.74117647058823533</v>
      </c>
      <c r="O52" s="48">
        <v>3.0015384615384613</v>
      </c>
      <c r="P52" s="45" t="s">
        <v>86</v>
      </c>
      <c r="Q52" s="46" t="s">
        <v>9</v>
      </c>
      <c r="R52" s="46" t="s">
        <v>9</v>
      </c>
      <c r="S52" s="47" t="s">
        <v>9</v>
      </c>
      <c r="T52" s="46" t="s">
        <v>9</v>
      </c>
      <c r="U52" s="47" t="s">
        <v>9</v>
      </c>
      <c r="V52" s="48" t="s">
        <v>9</v>
      </c>
    </row>
    <row r="53" spans="1:22" x14ac:dyDescent="0.25">
      <c r="A53" s="73"/>
      <c r="B53" s="45" t="s">
        <v>87</v>
      </c>
      <c r="C53" s="46">
        <v>455</v>
      </c>
      <c r="D53" s="46">
        <v>408</v>
      </c>
      <c r="E53" s="47">
        <v>0.89670329670329674</v>
      </c>
      <c r="F53" s="46">
        <v>354</v>
      </c>
      <c r="G53" s="47">
        <v>0.77802197802197803</v>
      </c>
      <c r="H53" s="48">
        <v>2.8206043956043949</v>
      </c>
      <c r="I53" s="45" t="s">
        <v>87</v>
      </c>
      <c r="J53" s="46">
        <v>133</v>
      </c>
      <c r="K53" s="46">
        <v>114</v>
      </c>
      <c r="L53" s="47">
        <v>0.8571428571428571</v>
      </c>
      <c r="M53" s="46">
        <v>99</v>
      </c>
      <c r="N53" s="47">
        <v>0.74436090225563911</v>
      </c>
      <c r="O53" s="48">
        <v>2.901754385964912</v>
      </c>
      <c r="P53" s="45" t="s">
        <v>87</v>
      </c>
      <c r="Q53" s="46">
        <v>16</v>
      </c>
      <c r="R53" s="46">
        <v>13</v>
      </c>
      <c r="S53" s="47">
        <v>0.8125</v>
      </c>
      <c r="T53" s="46">
        <v>11</v>
      </c>
      <c r="U53" s="47">
        <v>0.6875</v>
      </c>
      <c r="V53" s="48">
        <v>2.407692307692308</v>
      </c>
    </row>
    <row r="54" spans="1:22" x14ac:dyDescent="0.25">
      <c r="A54" s="73"/>
      <c r="B54" s="45" t="s">
        <v>88</v>
      </c>
      <c r="C54" s="46">
        <v>509</v>
      </c>
      <c r="D54" s="46">
        <v>449</v>
      </c>
      <c r="E54" s="47">
        <v>0.88212180746561886</v>
      </c>
      <c r="F54" s="46">
        <v>391</v>
      </c>
      <c r="G54" s="47">
        <v>0.76817288801571704</v>
      </c>
      <c r="H54" s="48">
        <v>2.8478787878787877</v>
      </c>
      <c r="I54" s="45" t="s">
        <v>88</v>
      </c>
      <c r="J54" s="46">
        <v>161</v>
      </c>
      <c r="K54" s="46">
        <v>138</v>
      </c>
      <c r="L54" s="47">
        <v>0.8571428571428571</v>
      </c>
      <c r="M54" s="46">
        <v>117</v>
      </c>
      <c r="N54" s="47">
        <v>0.72670807453416153</v>
      </c>
      <c r="O54" s="48">
        <v>3.0249999999999999</v>
      </c>
      <c r="P54" s="45" t="s">
        <v>88</v>
      </c>
      <c r="Q54" s="46">
        <v>25</v>
      </c>
      <c r="R54" s="46">
        <v>17</v>
      </c>
      <c r="S54" s="47">
        <v>0.68</v>
      </c>
      <c r="T54" s="46">
        <v>14</v>
      </c>
      <c r="U54" s="47">
        <v>0.56000000000000005</v>
      </c>
      <c r="V54" s="48">
        <v>2.3624999999999998</v>
      </c>
    </row>
    <row r="55" spans="1:22" x14ac:dyDescent="0.25">
      <c r="A55" s="73"/>
      <c r="B55" s="45" t="s">
        <v>89</v>
      </c>
      <c r="C55" s="46">
        <v>314</v>
      </c>
      <c r="D55" s="46">
        <v>293</v>
      </c>
      <c r="E55" s="47">
        <v>0.93312101910828027</v>
      </c>
      <c r="F55" s="46">
        <v>246</v>
      </c>
      <c r="G55" s="47">
        <v>0.78343949044585992</v>
      </c>
      <c r="H55" s="48">
        <v>2.8473684210526313</v>
      </c>
      <c r="I55" s="45" t="s">
        <v>89</v>
      </c>
      <c r="J55" s="46">
        <v>175</v>
      </c>
      <c r="K55" s="46">
        <v>155</v>
      </c>
      <c r="L55" s="47">
        <v>0.88571428571428568</v>
      </c>
      <c r="M55" s="46">
        <v>149</v>
      </c>
      <c r="N55" s="47">
        <v>0.85142857142857142</v>
      </c>
      <c r="O55" s="48">
        <v>3.2744827586206897</v>
      </c>
      <c r="P55" s="45" t="s">
        <v>89</v>
      </c>
      <c r="Q55" s="46">
        <v>29</v>
      </c>
      <c r="R55" s="46">
        <v>24</v>
      </c>
      <c r="S55" s="47">
        <v>0.82758620689655171</v>
      </c>
      <c r="T55" s="46">
        <v>19</v>
      </c>
      <c r="U55" s="47">
        <v>0.65517241379310343</v>
      </c>
      <c r="V55" s="48">
        <v>2.4500000000000002</v>
      </c>
    </row>
    <row r="56" spans="1:22" x14ac:dyDescent="0.25">
      <c r="A56" s="70" t="s">
        <v>54</v>
      </c>
      <c r="B56" s="49" t="s">
        <v>85</v>
      </c>
      <c r="C56" s="53">
        <v>128</v>
      </c>
      <c r="D56" s="50">
        <v>114</v>
      </c>
      <c r="E56" s="51">
        <v>0.890625</v>
      </c>
      <c r="F56" s="50">
        <v>96</v>
      </c>
      <c r="G56" s="51">
        <v>0.75</v>
      </c>
      <c r="H56" s="52">
        <v>2.777173913043478</v>
      </c>
      <c r="I56" s="49" t="s">
        <v>85</v>
      </c>
      <c r="J56" s="53">
        <v>15</v>
      </c>
      <c r="K56" s="50">
        <v>11</v>
      </c>
      <c r="L56" s="51">
        <v>0.73333333333333328</v>
      </c>
      <c r="M56" s="50">
        <v>10</v>
      </c>
      <c r="N56" s="51">
        <v>0.66666666666666663</v>
      </c>
      <c r="O56" s="52">
        <v>2.7272727272727271</v>
      </c>
      <c r="P56" s="49" t="s">
        <v>85</v>
      </c>
      <c r="Q56" s="53">
        <v>4</v>
      </c>
      <c r="R56" s="50">
        <v>3</v>
      </c>
      <c r="S56" s="51">
        <v>0.75</v>
      </c>
      <c r="T56" s="50">
        <v>2</v>
      </c>
      <c r="U56" s="51">
        <v>0.5</v>
      </c>
      <c r="V56" s="52">
        <v>1.6666666666666667</v>
      </c>
    </row>
    <row r="57" spans="1:22" x14ac:dyDescent="0.25">
      <c r="A57" s="70"/>
      <c r="B57" s="49" t="s">
        <v>86</v>
      </c>
      <c r="C57" s="50">
        <v>105</v>
      </c>
      <c r="D57" s="50">
        <v>91</v>
      </c>
      <c r="E57" s="51">
        <v>0.8666666666666667</v>
      </c>
      <c r="F57" s="50">
        <v>79</v>
      </c>
      <c r="G57" s="51">
        <v>0.75238095238095237</v>
      </c>
      <c r="H57" s="52">
        <v>2.9249999999999994</v>
      </c>
      <c r="I57" s="49" t="s">
        <v>86</v>
      </c>
      <c r="J57" s="50">
        <v>18</v>
      </c>
      <c r="K57" s="50">
        <v>14</v>
      </c>
      <c r="L57" s="51">
        <v>0.77777777777777779</v>
      </c>
      <c r="M57" s="50">
        <v>12</v>
      </c>
      <c r="N57" s="51">
        <v>0.66666666666666663</v>
      </c>
      <c r="O57" s="52">
        <v>3.0214285714285709</v>
      </c>
      <c r="P57" s="49" t="s">
        <v>86</v>
      </c>
      <c r="Q57" s="50" t="s">
        <v>9</v>
      </c>
      <c r="R57" s="50" t="s">
        <v>9</v>
      </c>
      <c r="S57" s="51" t="s">
        <v>9</v>
      </c>
      <c r="T57" s="50" t="s">
        <v>9</v>
      </c>
      <c r="U57" s="51" t="s">
        <v>9</v>
      </c>
      <c r="V57" s="52" t="s">
        <v>9</v>
      </c>
    </row>
    <row r="58" spans="1:22" x14ac:dyDescent="0.25">
      <c r="A58" s="70"/>
      <c r="B58" s="49" t="s">
        <v>87</v>
      </c>
      <c r="C58" s="50">
        <v>69</v>
      </c>
      <c r="D58" s="50">
        <v>57</v>
      </c>
      <c r="E58" s="51">
        <v>0.82608695652173914</v>
      </c>
      <c r="F58" s="50">
        <v>46</v>
      </c>
      <c r="G58" s="51">
        <v>0.66666666666666663</v>
      </c>
      <c r="H58" s="52">
        <v>2.752272727272727</v>
      </c>
      <c r="I58" s="49" t="s">
        <v>87</v>
      </c>
      <c r="J58" s="50">
        <v>29</v>
      </c>
      <c r="K58" s="50">
        <v>24</v>
      </c>
      <c r="L58" s="51">
        <v>0.82758620689655171</v>
      </c>
      <c r="M58" s="50">
        <v>21</v>
      </c>
      <c r="N58" s="51">
        <v>0.72413793103448276</v>
      </c>
      <c r="O58" s="52">
        <v>2.9166666666666665</v>
      </c>
      <c r="P58" s="49" t="s">
        <v>87</v>
      </c>
      <c r="Q58" s="50">
        <v>2</v>
      </c>
      <c r="R58" s="50">
        <v>2</v>
      </c>
      <c r="S58" s="51">
        <v>1</v>
      </c>
      <c r="T58" s="50">
        <v>2</v>
      </c>
      <c r="U58" s="51">
        <v>1</v>
      </c>
      <c r="V58" s="52">
        <v>2</v>
      </c>
    </row>
    <row r="59" spans="1:22" x14ac:dyDescent="0.25">
      <c r="A59" s="70"/>
      <c r="B59" s="49" t="s">
        <v>88</v>
      </c>
      <c r="C59" s="50">
        <v>96</v>
      </c>
      <c r="D59" s="50">
        <v>78</v>
      </c>
      <c r="E59" s="51">
        <v>0.8125</v>
      </c>
      <c r="F59" s="50">
        <v>65</v>
      </c>
      <c r="G59" s="51">
        <v>0.67708333333333337</v>
      </c>
      <c r="H59" s="52">
        <v>2.6661538461538465</v>
      </c>
      <c r="I59" s="49" t="s">
        <v>88</v>
      </c>
      <c r="J59" s="50">
        <v>22</v>
      </c>
      <c r="K59" s="50">
        <v>17</v>
      </c>
      <c r="L59" s="51">
        <v>0.77272727272727271</v>
      </c>
      <c r="M59" s="50">
        <v>14</v>
      </c>
      <c r="N59" s="51">
        <v>0.63636363636363635</v>
      </c>
      <c r="O59" s="52">
        <v>2.5399999999999996</v>
      </c>
      <c r="P59" s="49" t="s">
        <v>88</v>
      </c>
      <c r="Q59" s="50">
        <v>5</v>
      </c>
      <c r="R59" s="50">
        <v>4</v>
      </c>
      <c r="S59" s="51">
        <v>0.8</v>
      </c>
      <c r="T59" s="50">
        <v>4</v>
      </c>
      <c r="U59" s="51">
        <v>0.8</v>
      </c>
      <c r="V59" s="52">
        <v>2.8250000000000002</v>
      </c>
    </row>
    <row r="60" spans="1:22" x14ac:dyDescent="0.25">
      <c r="A60" s="70"/>
      <c r="B60" s="49" t="s">
        <v>89</v>
      </c>
      <c r="C60" s="50">
        <v>64</v>
      </c>
      <c r="D60" s="50">
        <v>59</v>
      </c>
      <c r="E60" s="51">
        <v>0.921875</v>
      </c>
      <c r="F60" s="50">
        <v>47</v>
      </c>
      <c r="G60" s="51">
        <v>0.734375</v>
      </c>
      <c r="H60" s="52">
        <v>2.7960000000000003</v>
      </c>
      <c r="I60" s="49" t="s">
        <v>89</v>
      </c>
      <c r="J60" s="50">
        <v>31</v>
      </c>
      <c r="K60" s="50">
        <v>21</v>
      </c>
      <c r="L60" s="51">
        <v>0.67741935483870963</v>
      </c>
      <c r="M60" s="50">
        <v>17</v>
      </c>
      <c r="N60" s="51">
        <v>0.54838709677419351</v>
      </c>
      <c r="O60" s="52">
        <v>2.7952380952380951</v>
      </c>
      <c r="P60" s="49" t="s">
        <v>89</v>
      </c>
      <c r="Q60" s="50">
        <v>7</v>
      </c>
      <c r="R60" s="50">
        <v>7</v>
      </c>
      <c r="S60" s="51">
        <v>1</v>
      </c>
      <c r="T60" s="50">
        <v>5</v>
      </c>
      <c r="U60" s="51">
        <v>0.7142857142857143</v>
      </c>
      <c r="V60" s="52">
        <v>1.9</v>
      </c>
    </row>
    <row r="61" spans="1:22" x14ac:dyDescent="0.25">
      <c r="A61" s="73" t="s">
        <v>55</v>
      </c>
      <c r="B61" s="45" t="s">
        <v>85</v>
      </c>
      <c r="C61" s="46">
        <v>19</v>
      </c>
      <c r="D61" s="46">
        <v>15</v>
      </c>
      <c r="E61" s="47">
        <v>0.78947368421052633</v>
      </c>
      <c r="F61" s="46">
        <v>14</v>
      </c>
      <c r="G61" s="47">
        <v>0.73684210526315785</v>
      </c>
      <c r="H61" s="48">
        <v>2.6</v>
      </c>
      <c r="I61" s="45" t="s">
        <v>85</v>
      </c>
      <c r="J61" s="46">
        <v>3</v>
      </c>
      <c r="K61" s="46">
        <v>2</v>
      </c>
      <c r="L61" s="47">
        <v>0.66666666666666663</v>
      </c>
      <c r="M61" s="46">
        <v>2</v>
      </c>
      <c r="N61" s="47">
        <v>0.66666666666666663</v>
      </c>
      <c r="O61" s="48">
        <v>3.5</v>
      </c>
      <c r="P61" s="45" t="s">
        <v>85</v>
      </c>
      <c r="Q61" s="46" t="s">
        <v>9</v>
      </c>
      <c r="R61" s="46" t="s">
        <v>9</v>
      </c>
      <c r="S61" s="47" t="s">
        <v>9</v>
      </c>
      <c r="T61" s="46" t="s">
        <v>9</v>
      </c>
      <c r="U61" s="47" t="s">
        <v>9</v>
      </c>
      <c r="V61" s="48" t="s">
        <v>9</v>
      </c>
    </row>
    <row r="62" spans="1:22" x14ac:dyDescent="0.25">
      <c r="A62" s="73"/>
      <c r="B62" s="45" t="s">
        <v>86</v>
      </c>
      <c r="C62" s="46">
        <v>14</v>
      </c>
      <c r="D62" s="46">
        <v>12</v>
      </c>
      <c r="E62" s="47">
        <v>0.8571428571428571</v>
      </c>
      <c r="F62" s="46">
        <v>11</v>
      </c>
      <c r="G62" s="47">
        <v>0.7857142857142857</v>
      </c>
      <c r="H62" s="48">
        <v>2.625</v>
      </c>
      <c r="I62" s="45" t="s">
        <v>86</v>
      </c>
      <c r="J62" s="46">
        <v>3</v>
      </c>
      <c r="K62" s="46">
        <v>1</v>
      </c>
      <c r="L62" s="47">
        <v>0.33333333333333331</v>
      </c>
      <c r="M62" s="46">
        <v>1</v>
      </c>
      <c r="N62" s="47">
        <v>0.33333333333333331</v>
      </c>
      <c r="O62" s="48">
        <v>4</v>
      </c>
      <c r="P62" s="45" t="s">
        <v>86</v>
      </c>
      <c r="Q62" s="46" t="s">
        <v>9</v>
      </c>
      <c r="R62" s="46" t="s">
        <v>9</v>
      </c>
      <c r="S62" s="47" t="s">
        <v>9</v>
      </c>
      <c r="T62" s="46" t="s">
        <v>9</v>
      </c>
      <c r="U62" s="47" t="s">
        <v>9</v>
      </c>
      <c r="V62" s="48" t="s">
        <v>9</v>
      </c>
    </row>
    <row r="63" spans="1:22" x14ac:dyDescent="0.25">
      <c r="A63" s="73"/>
      <c r="B63" s="45" t="s">
        <v>87</v>
      </c>
      <c r="C63" s="46">
        <v>9</v>
      </c>
      <c r="D63" s="46">
        <v>8</v>
      </c>
      <c r="E63" s="47">
        <v>0.88888888888888884</v>
      </c>
      <c r="F63" s="46">
        <v>7</v>
      </c>
      <c r="G63" s="47">
        <v>0.77777777777777779</v>
      </c>
      <c r="H63" s="48">
        <v>2.5375000000000001</v>
      </c>
      <c r="I63" s="45" t="s">
        <v>87</v>
      </c>
      <c r="J63" s="46" t="s">
        <v>9</v>
      </c>
      <c r="K63" s="46" t="s">
        <v>9</v>
      </c>
      <c r="L63" s="47" t="s">
        <v>9</v>
      </c>
      <c r="M63" s="46" t="s">
        <v>9</v>
      </c>
      <c r="N63" s="47" t="s">
        <v>9</v>
      </c>
      <c r="O63" s="48" t="s">
        <v>9</v>
      </c>
      <c r="P63" s="45" t="s">
        <v>87</v>
      </c>
      <c r="Q63" s="46" t="s">
        <v>9</v>
      </c>
      <c r="R63" s="46" t="s">
        <v>9</v>
      </c>
      <c r="S63" s="47" t="s">
        <v>9</v>
      </c>
      <c r="T63" s="46" t="s">
        <v>9</v>
      </c>
      <c r="U63" s="47" t="s">
        <v>9</v>
      </c>
      <c r="V63" s="48" t="s">
        <v>9</v>
      </c>
    </row>
    <row r="64" spans="1:22" x14ac:dyDescent="0.25">
      <c r="A64" s="73"/>
      <c r="B64" s="45" t="s">
        <v>88</v>
      </c>
      <c r="C64" s="46">
        <v>8</v>
      </c>
      <c r="D64" s="46">
        <v>8</v>
      </c>
      <c r="E64" s="47">
        <v>1</v>
      </c>
      <c r="F64" s="46">
        <v>8</v>
      </c>
      <c r="G64" s="47">
        <v>1</v>
      </c>
      <c r="H64" s="48">
        <v>3.4333333333333336</v>
      </c>
      <c r="I64" s="45" t="s">
        <v>88</v>
      </c>
      <c r="J64" s="46" t="s">
        <v>9</v>
      </c>
      <c r="K64" s="46" t="s">
        <v>9</v>
      </c>
      <c r="L64" s="47" t="s">
        <v>9</v>
      </c>
      <c r="M64" s="46" t="s">
        <v>9</v>
      </c>
      <c r="N64" s="47" t="s">
        <v>9</v>
      </c>
      <c r="O64" s="48" t="s">
        <v>9</v>
      </c>
      <c r="P64" s="45" t="s">
        <v>88</v>
      </c>
      <c r="Q64" s="46" t="s">
        <v>9</v>
      </c>
      <c r="R64" s="46" t="s">
        <v>9</v>
      </c>
      <c r="S64" s="47" t="s">
        <v>9</v>
      </c>
      <c r="T64" s="46" t="s">
        <v>9</v>
      </c>
      <c r="U64" s="47" t="s">
        <v>9</v>
      </c>
      <c r="V64" s="48" t="s">
        <v>9</v>
      </c>
    </row>
    <row r="65" spans="1:22" x14ac:dyDescent="0.25">
      <c r="A65" s="73"/>
      <c r="B65" s="45" t="s">
        <v>89</v>
      </c>
      <c r="C65" s="46">
        <v>2</v>
      </c>
      <c r="D65" s="46">
        <v>2</v>
      </c>
      <c r="E65" s="47">
        <v>1</v>
      </c>
      <c r="F65" s="46">
        <v>2</v>
      </c>
      <c r="G65" s="47">
        <v>1</v>
      </c>
      <c r="H65" s="48">
        <v>3.15</v>
      </c>
      <c r="I65" s="45" t="s">
        <v>89</v>
      </c>
      <c r="J65" s="46">
        <v>2</v>
      </c>
      <c r="K65" s="46">
        <v>2</v>
      </c>
      <c r="L65" s="47">
        <v>1</v>
      </c>
      <c r="M65" s="46">
        <v>1</v>
      </c>
      <c r="N65" s="47">
        <v>0.5</v>
      </c>
      <c r="O65" s="48">
        <v>2</v>
      </c>
      <c r="P65" s="45" t="s">
        <v>89</v>
      </c>
      <c r="Q65" s="46" t="s">
        <v>9</v>
      </c>
      <c r="R65" s="46" t="s">
        <v>9</v>
      </c>
      <c r="S65" s="47" t="s">
        <v>9</v>
      </c>
      <c r="T65" s="46" t="s">
        <v>9</v>
      </c>
      <c r="U65" s="47" t="s">
        <v>9</v>
      </c>
      <c r="V65" s="48" t="s">
        <v>9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2" sqref="M2"/>
    </sheetView>
  </sheetViews>
  <sheetFormatPr defaultRowHeight="15" x14ac:dyDescent="0.25"/>
  <cols>
    <col min="1" max="1" width="14" style="34" customWidth="1"/>
    <col min="2" max="8" width="14" style="10" customWidth="1"/>
  </cols>
  <sheetData>
    <row r="1" spans="1:8" ht="30" x14ac:dyDescent="0.25">
      <c r="A1" s="29" t="s">
        <v>0</v>
      </c>
      <c r="B1" s="2" t="s">
        <v>31</v>
      </c>
      <c r="C1" s="11" t="s">
        <v>73</v>
      </c>
      <c r="D1" s="11" t="s">
        <v>74</v>
      </c>
      <c r="E1" s="12" t="s">
        <v>75</v>
      </c>
      <c r="F1" s="11" t="s">
        <v>76</v>
      </c>
      <c r="G1" s="12" t="s">
        <v>32</v>
      </c>
      <c r="H1" s="13" t="s">
        <v>77</v>
      </c>
    </row>
    <row r="2" spans="1:8" x14ac:dyDescent="0.25">
      <c r="A2" s="60" t="s">
        <v>2</v>
      </c>
      <c r="B2" s="3" t="s">
        <v>85</v>
      </c>
      <c r="C2" s="6">
        <v>1007</v>
      </c>
      <c r="D2" s="6">
        <v>879</v>
      </c>
      <c r="E2" s="15">
        <v>0.87288977159880832</v>
      </c>
      <c r="F2" s="6">
        <v>745</v>
      </c>
      <c r="G2" s="15">
        <v>0.73982125124131082</v>
      </c>
      <c r="H2" s="16">
        <v>2.7563564875491484</v>
      </c>
    </row>
    <row r="3" spans="1:8" x14ac:dyDescent="0.25">
      <c r="A3" s="60"/>
      <c r="B3" s="3" t="s">
        <v>86</v>
      </c>
      <c r="C3" s="6">
        <v>918</v>
      </c>
      <c r="D3" s="6">
        <v>770</v>
      </c>
      <c r="E3" s="15">
        <v>0.83877995642701531</v>
      </c>
      <c r="F3" s="6">
        <v>650</v>
      </c>
      <c r="G3" s="15">
        <v>0.7080610021786492</v>
      </c>
      <c r="H3" s="16">
        <v>2.7301223241590211</v>
      </c>
    </row>
    <row r="4" spans="1:8" x14ac:dyDescent="0.25">
      <c r="A4" s="60"/>
      <c r="B4" s="3" t="s">
        <v>87</v>
      </c>
      <c r="C4" s="6">
        <v>850</v>
      </c>
      <c r="D4" s="6">
        <v>731</v>
      </c>
      <c r="E4" s="15">
        <v>0.86</v>
      </c>
      <c r="F4" s="6">
        <v>621</v>
      </c>
      <c r="G4" s="15">
        <v>0.73058823529411765</v>
      </c>
      <c r="H4" s="16">
        <v>2.7743024963289278</v>
      </c>
    </row>
    <row r="5" spans="1:8" x14ac:dyDescent="0.25">
      <c r="A5" s="60"/>
      <c r="B5" s="3" t="s">
        <v>88</v>
      </c>
      <c r="C5" s="6">
        <v>945</v>
      </c>
      <c r="D5" s="6">
        <v>814</v>
      </c>
      <c r="E5" s="15">
        <v>0.86137566137566135</v>
      </c>
      <c r="F5" s="6">
        <v>683</v>
      </c>
      <c r="G5" s="15">
        <v>0.7227513227513227</v>
      </c>
      <c r="H5" s="16">
        <v>2.7386430678466076</v>
      </c>
    </row>
    <row r="6" spans="1:8" x14ac:dyDescent="0.25">
      <c r="A6" s="60"/>
      <c r="B6" s="3" t="s">
        <v>89</v>
      </c>
      <c r="C6" s="6">
        <v>758</v>
      </c>
      <c r="D6" s="6">
        <v>683</v>
      </c>
      <c r="E6" s="15">
        <v>0.90105540897097625</v>
      </c>
      <c r="F6" s="6">
        <v>571</v>
      </c>
      <c r="G6" s="15">
        <v>0.75329815303430081</v>
      </c>
      <c r="H6" s="16">
        <v>2.7627986348122868</v>
      </c>
    </row>
    <row r="7" spans="1:8" x14ac:dyDescent="0.25">
      <c r="A7" s="60" t="s">
        <v>3</v>
      </c>
      <c r="B7" s="3" t="s">
        <v>85</v>
      </c>
      <c r="C7" s="6">
        <v>889</v>
      </c>
      <c r="D7" s="6">
        <v>767</v>
      </c>
      <c r="E7" s="15">
        <v>0.86276715410573679</v>
      </c>
      <c r="F7" s="6">
        <v>627</v>
      </c>
      <c r="G7" s="15">
        <v>0.70528683914510681</v>
      </c>
      <c r="H7" s="16">
        <v>2.6090361445783135</v>
      </c>
    </row>
    <row r="8" spans="1:8" x14ac:dyDescent="0.25">
      <c r="A8" s="60"/>
      <c r="B8" s="3" t="s">
        <v>86</v>
      </c>
      <c r="C8" s="6">
        <v>779</v>
      </c>
      <c r="D8" s="6">
        <v>658</v>
      </c>
      <c r="E8" s="15">
        <v>0.84467265725288831</v>
      </c>
      <c r="F8" s="6">
        <v>521</v>
      </c>
      <c r="G8" s="15">
        <v>0.66880616174582797</v>
      </c>
      <c r="H8" s="16">
        <v>2.5155709342560555</v>
      </c>
    </row>
    <row r="9" spans="1:8" x14ac:dyDescent="0.25">
      <c r="A9" s="60"/>
      <c r="B9" s="3" t="s">
        <v>87</v>
      </c>
      <c r="C9" s="6">
        <v>727</v>
      </c>
      <c r="D9" s="6">
        <v>604</v>
      </c>
      <c r="E9" s="15">
        <v>0.83081155433287479</v>
      </c>
      <c r="F9" s="6">
        <v>469</v>
      </c>
      <c r="G9" s="15">
        <v>0.64511691884456668</v>
      </c>
      <c r="H9" s="16">
        <v>2.3813528336380259</v>
      </c>
    </row>
    <row r="10" spans="1:8" x14ac:dyDescent="0.25">
      <c r="A10" s="60"/>
      <c r="B10" s="3" t="s">
        <v>88</v>
      </c>
      <c r="C10" s="6">
        <v>801</v>
      </c>
      <c r="D10" s="6">
        <v>649</v>
      </c>
      <c r="E10" s="15">
        <v>0.81023720349563044</v>
      </c>
      <c r="F10" s="6">
        <v>536</v>
      </c>
      <c r="G10" s="15">
        <v>0.66916354556803992</v>
      </c>
      <c r="H10" s="16">
        <v>2.5944223107569724</v>
      </c>
    </row>
    <row r="11" spans="1:8" x14ac:dyDescent="0.25">
      <c r="A11" s="60"/>
      <c r="B11" s="3" t="s">
        <v>89</v>
      </c>
      <c r="C11" s="6">
        <v>655</v>
      </c>
      <c r="D11" s="6">
        <v>561</v>
      </c>
      <c r="E11" s="15">
        <v>0.85648854961832066</v>
      </c>
      <c r="F11" s="6">
        <v>442</v>
      </c>
      <c r="G11" s="15">
        <v>0.67480916030534355</v>
      </c>
      <c r="H11" s="16">
        <v>2.502212389380531</v>
      </c>
    </row>
    <row r="12" spans="1:8" ht="30" x14ac:dyDescent="0.25">
      <c r="A12" s="29" t="s">
        <v>50</v>
      </c>
      <c r="B12" s="2" t="s">
        <v>31</v>
      </c>
      <c r="C12" s="11" t="s">
        <v>73</v>
      </c>
      <c r="D12" s="11" t="s">
        <v>74</v>
      </c>
      <c r="E12" s="12" t="s">
        <v>75</v>
      </c>
      <c r="F12" s="11" t="s">
        <v>76</v>
      </c>
      <c r="G12" s="12" t="s">
        <v>32</v>
      </c>
      <c r="H12" s="13" t="s">
        <v>77</v>
      </c>
    </row>
    <row r="13" spans="1:8" x14ac:dyDescent="0.25">
      <c r="A13" s="74" t="s">
        <v>51</v>
      </c>
      <c r="B13" s="3" t="s">
        <v>85</v>
      </c>
      <c r="C13" s="6">
        <v>133</v>
      </c>
      <c r="D13" s="6">
        <v>104</v>
      </c>
      <c r="E13" s="15">
        <v>0.78195488721804507</v>
      </c>
      <c r="F13" s="6">
        <v>83</v>
      </c>
      <c r="G13" s="15">
        <v>0.62406015037593987</v>
      </c>
      <c r="H13" s="16">
        <v>2.3844444444444441</v>
      </c>
    </row>
    <row r="14" spans="1:8" x14ac:dyDescent="0.25">
      <c r="A14" s="75"/>
      <c r="B14" s="3" t="s">
        <v>86</v>
      </c>
      <c r="C14" s="6">
        <v>110</v>
      </c>
      <c r="D14" s="6">
        <v>93</v>
      </c>
      <c r="E14" s="15">
        <v>0.84545454545454546</v>
      </c>
      <c r="F14" s="6">
        <v>66</v>
      </c>
      <c r="G14" s="15">
        <v>0.6</v>
      </c>
      <c r="H14" s="16">
        <v>2.2534246575342465</v>
      </c>
    </row>
    <row r="15" spans="1:8" x14ac:dyDescent="0.25">
      <c r="A15" s="75"/>
      <c r="B15" s="3" t="s">
        <v>87</v>
      </c>
      <c r="C15" s="6">
        <v>106</v>
      </c>
      <c r="D15" s="6">
        <v>79</v>
      </c>
      <c r="E15" s="15">
        <v>0.74528301886792447</v>
      </c>
      <c r="F15" s="6">
        <v>55</v>
      </c>
      <c r="G15" s="15">
        <v>0.51886792452830188</v>
      </c>
      <c r="H15" s="16">
        <v>2.101428571428571</v>
      </c>
    </row>
    <row r="16" spans="1:8" x14ac:dyDescent="0.25">
      <c r="A16" s="75"/>
      <c r="B16" s="3" t="s">
        <v>88</v>
      </c>
      <c r="C16" s="6">
        <v>129</v>
      </c>
      <c r="D16" s="6">
        <v>108</v>
      </c>
      <c r="E16" s="15">
        <v>0.83720930232558144</v>
      </c>
      <c r="F16" s="6">
        <v>88</v>
      </c>
      <c r="G16" s="15">
        <v>0.68217054263565891</v>
      </c>
      <c r="H16" s="16">
        <v>2.3183908045977013</v>
      </c>
    </row>
    <row r="17" spans="1:8" x14ac:dyDescent="0.25">
      <c r="A17" s="76"/>
      <c r="B17" s="3" t="s">
        <v>89</v>
      </c>
      <c r="C17" s="6">
        <v>92</v>
      </c>
      <c r="D17" s="6">
        <v>77</v>
      </c>
      <c r="E17" s="15">
        <v>0.83695652173913049</v>
      </c>
      <c r="F17" s="6">
        <v>53</v>
      </c>
      <c r="G17" s="15">
        <v>0.57608695652173914</v>
      </c>
      <c r="H17" s="16">
        <v>2.171875</v>
      </c>
    </row>
    <row r="18" spans="1:8" x14ac:dyDescent="0.25">
      <c r="A18" s="65" t="s">
        <v>52</v>
      </c>
      <c r="B18" s="3" t="s">
        <v>85</v>
      </c>
      <c r="C18" s="6">
        <v>8</v>
      </c>
      <c r="D18" s="6">
        <v>6</v>
      </c>
      <c r="E18" s="15">
        <v>0.75</v>
      </c>
      <c r="F18" s="6">
        <v>6</v>
      </c>
      <c r="G18" s="15">
        <v>0.75</v>
      </c>
      <c r="H18" s="16">
        <v>3.2600000000000002</v>
      </c>
    </row>
    <row r="19" spans="1:8" x14ac:dyDescent="0.25">
      <c r="A19" s="65"/>
      <c r="B19" s="3" t="s">
        <v>86</v>
      </c>
      <c r="C19" s="21">
        <v>7</v>
      </c>
      <c r="D19" s="21">
        <v>6</v>
      </c>
      <c r="E19" s="15">
        <v>0.8571428571428571</v>
      </c>
      <c r="F19" s="21">
        <v>4</v>
      </c>
      <c r="G19" s="15">
        <v>0.5714285714285714</v>
      </c>
      <c r="H19" s="22">
        <v>2.2600000000000002</v>
      </c>
    </row>
    <row r="20" spans="1:8" x14ac:dyDescent="0.25">
      <c r="A20" s="65"/>
      <c r="B20" s="3" t="s">
        <v>87</v>
      </c>
      <c r="C20" s="6">
        <v>5</v>
      </c>
      <c r="D20" s="6">
        <v>4</v>
      </c>
      <c r="E20" s="15">
        <v>0.8</v>
      </c>
      <c r="F20" s="6">
        <v>2</v>
      </c>
      <c r="G20" s="15">
        <v>0.4</v>
      </c>
      <c r="H20" s="16">
        <v>2</v>
      </c>
    </row>
    <row r="21" spans="1:8" x14ac:dyDescent="0.25">
      <c r="A21" s="65"/>
      <c r="B21" s="3" t="s">
        <v>88</v>
      </c>
      <c r="C21" s="6">
        <v>4</v>
      </c>
      <c r="D21" s="6">
        <v>4</v>
      </c>
      <c r="E21" s="15">
        <v>1</v>
      </c>
      <c r="F21" s="6">
        <v>4</v>
      </c>
      <c r="G21" s="15">
        <v>1</v>
      </c>
      <c r="H21" s="16">
        <v>3.6666666666666665</v>
      </c>
    </row>
    <row r="22" spans="1:8" x14ac:dyDescent="0.25">
      <c r="A22" s="65"/>
      <c r="B22" s="3" t="s">
        <v>89</v>
      </c>
      <c r="C22" s="19">
        <v>6</v>
      </c>
      <c r="D22" s="6">
        <v>5</v>
      </c>
      <c r="E22" s="15">
        <v>0.83333333333333337</v>
      </c>
      <c r="F22" s="6">
        <v>4</v>
      </c>
      <c r="G22" s="15">
        <v>0.66666666666666663</v>
      </c>
      <c r="H22" s="16">
        <v>3.1000000000000005</v>
      </c>
    </row>
    <row r="23" spans="1:8" x14ac:dyDescent="0.25">
      <c r="A23" s="60" t="s">
        <v>10</v>
      </c>
      <c r="B23" s="3" t="s">
        <v>85</v>
      </c>
      <c r="C23" s="6">
        <v>42</v>
      </c>
      <c r="D23" s="6">
        <v>36</v>
      </c>
      <c r="E23" s="15">
        <v>0.8571428571428571</v>
      </c>
      <c r="F23" s="6">
        <v>30</v>
      </c>
      <c r="G23" s="15">
        <v>0.7142857142857143</v>
      </c>
      <c r="H23" s="16">
        <v>2.6225806451612903</v>
      </c>
    </row>
    <row r="24" spans="1:8" x14ac:dyDescent="0.25">
      <c r="A24" s="60"/>
      <c r="B24" s="3" t="s">
        <v>86</v>
      </c>
      <c r="C24" s="21">
        <v>52</v>
      </c>
      <c r="D24" s="21">
        <v>47</v>
      </c>
      <c r="E24" s="15">
        <v>0.90384615384615385</v>
      </c>
      <c r="F24" s="21">
        <v>44</v>
      </c>
      <c r="G24" s="15">
        <v>0.84615384615384615</v>
      </c>
      <c r="H24" s="22">
        <v>3.2358974358974359</v>
      </c>
    </row>
    <row r="25" spans="1:8" x14ac:dyDescent="0.25">
      <c r="A25" s="60"/>
      <c r="B25" s="3" t="s">
        <v>87</v>
      </c>
      <c r="C25" s="6">
        <v>50</v>
      </c>
      <c r="D25" s="6">
        <v>42</v>
      </c>
      <c r="E25" s="15">
        <v>0.84</v>
      </c>
      <c r="F25" s="6">
        <v>39</v>
      </c>
      <c r="G25" s="15">
        <v>0.78</v>
      </c>
      <c r="H25" s="16">
        <v>3.0944444444444446</v>
      </c>
    </row>
    <row r="26" spans="1:8" x14ac:dyDescent="0.25">
      <c r="A26" s="60"/>
      <c r="B26" s="3" t="s">
        <v>88</v>
      </c>
      <c r="C26" s="6">
        <v>44</v>
      </c>
      <c r="D26" s="6">
        <v>37</v>
      </c>
      <c r="E26" s="15">
        <v>0.84090909090909094</v>
      </c>
      <c r="F26" s="6">
        <v>30</v>
      </c>
      <c r="G26" s="15">
        <v>0.68181818181818177</v>
      </c>
      <c r="H26" s="16">
        <v>2.8586206896551727</v>
      </c>
    </row>
    <row r="27" spans="1:8" x14ac:dyDescent="0.25">
      <c r="A27" s="60"/>
      <c r="B27" s="3" t="s">
        <v>89</v>
      </c>
      <c r="C27" s="6">
        <v>38</v>
      </c>
      <c r="D27" s="6">
        <v>34</v>
      </c>
      <c r="E27" s="15">
        <v>0.89473684210526316</v>
      </c>
      <c r="F27" s="6">
        <v>30</v>
      </c>
      <c r="G27" s="15">
        <v>0.78947368421052633</v>
      </c>
      <c r="H27" s="16">
        <v>2.7535714285714286</v>
      </c>
    </row>
    <row r="28" spans="1:8" x14ac:dyDescent="0.25">
      <c r="A28" s="60" t="s">
        <v>11</v>
      </c>
      <c r="B28" s="3" t="s">
        <v>85</v>
      </c>
      <c r="C28" s="6">
        <v>32</v>
      </c>
      <c r="D28" s="6">
        <v>26</v>
      </c>
      <c r="E28" s="15">
        <v>0.8125</v>
      </c>
      <c r="F28" s="6">
        <v>24</v>
      </c>
      <c r="G28" s="15">
        <v>0.75</v>
      </c>
      <c r="H28" s="16">
        <v>2.85</v>
      </c>
    </row>
    <row r="29" spans="1:8" x14ac:dyDescent="0.25">
      <c r="A29" s="60"/>
      <c r="B29" s="3" t="s">
        <v>86</v>
      </c>
      <c r="C29" s="6">
        <v>41</v>
      </c>
      <c r="D29" s="6">
        <v>35</v>
      </c>
      <c r="E29" s="15">
        <v>0.85365853658536583</v>
      </c>
      <c r="F29" s="6">
        <v>30</v>
      </c>
      <c r="G29" s="15">
        <v>0.73170731707317072</v>
      </c>
      <c r="H29" s="16">
        <v>2.893333333333334</v>
      </c>
    </row>
    <row r="30" spans="1:8" x14ac:dyDescent="0.25">
      <c r="A30" s="60"/>
      <c r="B30" s="3" t="s">
        <v>87</v>
      </c>
      <c r="C30" s="6">
        <v>31</v>
      </c>
      <c r="D30" s="6">
        <v>27</v>
      </c>
      <c r="E30" s="15">
        <v>0.87096774193548387</v>
      </c>
      <c r="F30" s="6">
        <v>23</v>
      </c>
      <c r="G30" s="15">
        <v>0.74193548387096775</v>
      </c>
      <c r="H30" s="16">
        <v>2.6</v>
      </c>
    </row>
    <row r="31" spans="1:8" x14ac:dyDescent="0.25">
      <c r="A31" s="60"/>
      <c r="B31" s="3" t="s">
        <v>88</v>
      </c>
      <c r="C31" s="6">
        <v>51</v>
      </c>
      <c r="D31" s="6">
        <v>45</v>
      </c>
      <c r="E31" s="15">
        <v>0.88235294117647056</v>
      </c>
      <c r="F31" s="6">
        <v>40</v>
      </c>
      <c r="G31" s="15">
        <v>0.78431372549019607</v>
      </c>
      <c r="H31" s="16">
        <v>2.8270270270270266</v>
      </c>
    </row>
    <row r="32" spans="1:8" x14ac:dyDescent="0.25">
      <c r="A32" s="60"/>
      <c r="B32" s="3" t="s">
        <v>89</v>
      </c>
      <c r="C32" s="6">
        <v>31</v>
      </c>
      <c r="D32" s="6">
        <v>24</v>
      </c>
      <c r="E32" s="15">
        <v>0.77419354838709675</v>
      </c>
      <c r="F32" s="6">
        <v>20</v>
      </c>
      <c r="G32" s="15">
        <v>0.64516129032258063</v>
      </c>
      <c r="H32" s="16">
        <v>2.3526315789473684</v>
      </c>
    </row>
    <row r="33" spans="1:8" x14ac:dyDescent="0.25">
      <c r="A33" s="60" t="s">
        <v>12</v>
      </c>
      <c r="B33" s="3" t="s">
        <v>85</v>
      </c>
      <c r="C33" s="6">
        <v>838</v>
      </c>
      <c r="D33" s="6">
        <v>724</v>
      </c>
      <c r="E33" s="15">
        <v>0.86396181384248205</v>
      </c>
      <c r="F33" s="6">
        <v>575</v>
      </c>
      <c r="G33" s="15">
        <v>0.68615751789976132</v>
      </c>
      <c r="H33" s="16">
        <v>2.5226016260162605</v>
      </c>
    </row>
    <row r="34" spans="1:8" x14ac:dyDescent="0.25">
      <c r="A34" s="60"/>
      <c r="B34" s="3" t="s">
        <v>86</v>
      </c>
      <c r="C34" s="6">
        <v>740</v>
      </c>
      <c r="D34" s="6">
        <v>602</v>
      </c>
      <c r="E34" s="15">
        <v>0.81351351351351353</v>
      </c>
      <c r="F34" s="6">
        <v>471</v>
      </c>
      <c r="G34" s="15">
        <v>0.63648648648648654</v>
      </c>
      <c r="H34" s="16">
        <v>2.4148727984344425</v>
      </c>
    </row>
    <row r="35" spans="1:8" x14ac:dyDescent="0.25">
      <c r="A35" s="60"/>
      <c r="B35" s="3" t="s">
        <v>87</v>
      </c>
      <c r="C35" s="6">
        <v>675</v>
      </c>
      <c r="D35" s="6">
        <v>559</v>
      </c>
      <c r="E35" s="15">
        <v>0.82814814814814819</v>
      </c>
      <c r="F35" s="6">
        <v>431</v>
      </c>
      <c r="G35" s="15">
        <v>0.63851851851851849</v>
      </c>
      <c r="H35" s="16">
        <v>2.3863117870722435</v>
      </c>
    </row>
    <row r="36" spans="1:8" x14ac:dyDescent="0.25">
      <c r="A36" s="60"/>
      <c r="B36" s="3" t="s">
        <v>88</v>
      </c>
      <c r="C36" s="6">
        <v>700</v>
      </c>
      <c r="D36" s="6">
        <v>566</v>
      </c>
      <c r="E36" s="15">
        <v>0.80857142857142861</v>
      </c>
      <c r="F36" s="6">
        <v>453</v>
      </c>
      <c r="G36" s="15">
        <v>0.64714285714285713</v>
      </c>
      <c r="H36" s="16">
        <v>2.5313304721030043</v>
      </c>
    </row>
    <row r="37" spans="1:8" x14ac:dyDescent="0.25">
      <c r="A37" s="60"/>
      <c r="B37" s="3" t="s">
        <v>89</v>
      </c>
      <c r="C37" s="6">
        <v>640</v>
      </c>
      <c r="D37" s="6">
        <v>556</v>
      </c>
      <c r="E37" s="15">
        <v>0.86875000000000002</v>
      </c>
      <c r="F37" s="6">
        <v>426</v>
      </c>
      <c r="G37" s="15">
        <v>0.66562500000000002</v>
      </c>
      <c r="H37" s="16">
        <v>2.4019693654266958</v>
      </c>
    </row>
    <row r="38" spans="1:8" x14ac:dyDescent="0.25">
      <c r="A38" s="60" t="s">
        <v>13</v>
      </c>
      <c r="B38" s="3" t="s">
        <v>85</v>
      </c>
      <c r="C38" s="6">
        <v>15</v>
      </c>
      <c r="D38" s="6">
        <v>14</v>
      </c>
      <c r="E38" s="15">
        <v>0.93333333333333335</v>
      </c>
      <c r="F38" s="6">
        <v>12</v>
      </c>
      <c r="G38" s="15">
        <v>0.8</v>
      </c>
      <c r="H38" s="16">
        <v>2.6076923076923082</v>
      </c>
    </row>
    <row r="39" spans="1:8" x14ac:dyDescent="0.25">
      <c r="A39" s="60"/>
      <c r="B39" s="3" t="s">
        <v>86</v>
      </c>
      <c r="C39" s="6">
        <v>7</v>
      </c>
      <c r="D39" s="6">
        <v>5</v>
      </c>
      <c r="E39" s="15">
        <v>0.7142857142857143</v>
      </c>
      <c r="F39" s="6">
        <v>3</v>
      </c>
      <c r="G39" s="15">
        <v>0.42857142857142855</v>
      </c>
      <c r="H39" s="16">
        <v>2</v>
      </c>
    </row>
    <row r="40" spans="1:8" x14ac:dyDescent="0.25">
      <c r="A40" s="60"/>
      <c r="B40" s="3" t="s">
        <v>87</v>
      </c>
      <c r="C40" s="6">
        <v>6</v>
      </c>
      <c r="D40" s="6">
        <v>6</v>
      </c>
      <c r="E40" s="15">
        <v>1</v>
      </c>
      <c r="F40" s="6">
        <v>5</v>
      </c>
      <c r="G40" s="15">
        <v>0.83333333333333337</v>
      </c>
      <c r="H40" s="16">
        <v>2.6166666666666667</v>
      </c>
    </row>
    <row r="41" spans="1:8" x14ac:dyDescent="0.25">
      <c r="A41" s="60"/>
      <c r="B41" s="3" t="s">
        <v>88</v>
      </c>
      <c r="C41" s="6">
        <v>13</v>
      </c>
      <c r="D41" s="6">
        <v>9</v>
      </c>
      <c r="E41" s="15">
        <v>0.69230769230769229</v>
      </c>
      <c r="F41" s="6">
        <v>8</v>
      </c>
      <c r="G41" s="15">
        <v>0.61538461538461542</v>
      </c>
      <c r="H41" s="16">
        <v>2.375</v>
      </c>
    </row>
    <row r="42" spans="1:8" x14ac:dyDescent="0.25">
      <c r="A42" s="60"/>
      <c r="B42" s="3" t="s">
        <v>89</v>
      </c>
      <c r="C42" s="6">
        <v>6</v>
      </c>
      <c r="D42" s="6">
        <v>6</v>
      </c>
      <c r="E42" s="15">
        <v>1</v>
      </c>
      <c r="F42" s="6">
        <v>5</v>
      </c>
      <c r="G42" s="15">
        <v>0.83333333333333337</v>
      </c>
      <c r="H42" s="16">
        <v>1.75</v>
      </c>
    </row>
    <row r="43" spans="1:8" x14ac:dyDescent="0.25">
      <c r="A43" s="65" t="s">
        <v>53</v>
      </c>
      <c r="B43" s="3" t="s">
        <v>85</v>
      </c>
      <c r="C43" s="6">
        <v>673</v>
      </c>
      <c r="D43" s="6">
        <v>605</v>
      </c>
      <c r="E43" s="15">
        <v>0.89895988112927194</v>
      </c>
      <c r="F43" s="6">
        <v>528</v>
      </c>
      <c r="G43" s="15">
        <v>0.78454680534918275</v>
      </c>
      <c r="H43" s="16">
        <v>2.9070370370370369</v>
      </c>
    </row>
    <row r="44" spans="1:8" x14ac:dyDescent="0.25">
      <c r="A44" s="65"/>
      <c r="B44" s="3" t="s">
        <v>86</v>
      </c>
      <c r="C44" s="6">
        <v>611</v>
      </c>
      <c r="D44" s="6">
        <v>532</v>
      </c>
      <c r="E44" s="15">
        <v>0.87070376432078556</v>
      </c>
      <c r="F44" s="6">
        <v>458</v>
      </c>
      <c r="G44" s="15">
        <v>0.74959083469721766</v>
      </c>
      <c r="H44" s="16">
        <v>2.7991596638655456</v>
      </c>
    </row>
    <row r="45" spans="1:8" x14ac:dyDescent="0.25">
      <c r="A45" s="65"/>
      <c r="B45" s="3" t="s">
        <v>87</v>
      </c>
      <c r="C45" s="6">
        <v>604</v>
      </c>
      <c r="D45" s="6">
        <v>535</v>
      </c>
      <c r="E45" s="15">
        <v>0.88576158940397354</v>
      </c>
      <c r="F45" s="6">
        <v>464</v>
      </c>
      <c r="G45" s="15">
        <v>0.76821192052980136</v>
      </c>
      <c r="H45" s="16">
        <v>2.8285132382892058</v>
      </c>
    </row>
    <row r="46" spans="1:8" x14ac:dyDescent="0.25">
      <c r="A46" s="65"/>
      <c r="B46" s="3" t="s">
        <v>88</v>
      </c>
      <c r="C46" s="6">
        <v>695</v>
      </c>
      <c r="D46" s="6">
        <v>604</v>
      </c>
      <c r="E46" s="15">
        <v>0.86906474820143886</v>
      </c>
      <c r="F46" s="6">
        <v>522</v>
      </c>
      <c r="G46" s="15">
        <v>0.75107913669064752</v>
      </c>
      <c r="H46" s="16">
        <v>2.8793248945147685</v>
      </c>
    </row>
    <row r="47" spans="1:8" x14ac:dyDescent="0.25">
      <c r="A47" s="65"/>
      <c r="B47" s="3" t="s">
        <v>89</v>
      </c>
      <c r="C47" s="6">
        <v>518</v>
      </c>
      <c r="D47" s="6">
        <v>472</v>
      </c>
      <c r="E47" s="15">
        <v>0.91119691119691115</v>
      </c>
      <c r="F47" s="6">
        <v>414</v>
      </c>
      <c r="G47" s="15">
        <v>0.79922779922779918</v>
      </c>
      <c r="H47" s="16">
        <v>2.9793450881612089</v>
      </c>
    </row>
    <row r="48" spans="1:8" x14ac:dyDescent="0.25">
      <c r="A48" s="65" t="s">
        <v>54</v>
      </c>
      <c r="B48" s="3" t="s">
        <v>85</v>
      </c>
      <c r="C48" s="6">
        <v>147</v>
      </c>
      <c r="D48" s="6">
        <v>128</v>
      </c>
      <c r="E48" s="15">
        <v>0.87074829931972786</v>
      </c>
      <c r="F48" s="6">
        <v>108</v>
      </c>
      <c r="G48" s="15">
        <v>0.73469387755102045</v>
      </c>
      <c r="H48" s="16">
        <v>2.7405660377358489</v>
      </c>
    </row>
    <row r="49" spans="1:8" x14ac:dyDescent="0.25">
      <c r="A49" s="65"/>
      <c r="B49" s="3" t="s">
        <v>86</v>
      </c>
      <c r="C49" s="6">
        <v>123</v>
      </c>
      <c r="D49" s="6">
        <v>105</v>
      </c>
      <c r="E49" s="15">
        <v>0.85365853658536583</v>
      </c>
      <c r="F49" s="6">
        <v>91</v>
      </c>
      <c r="G49" s="15">
        <v>0.73983739837398377</v>
      </c>
      <c r="H49" s="16">
        <v>2.9393617021276599</v>
      </c>
    </row>
    <row r="50" spans="1:8" x14ac:dyDescent="0.25">
      <c r="A50" s="65"/>
      <c r="B50" s="3" t="s">
        <v>87</v>
      </c>
      <c r="C50" s="6">
        <v>100</v>
      </c>
      <c r="D50" s="6">
        <v>83</v>
      </c>
      <c r="E50" s="15">
        <v>0.83</v>
      </c>
      <c r="F50" s="6">
        <v>69</v>
      </c>
      <c r="G50" s="15">
        <v>0.69</v>
      </c>
      <c r="H50" s="16">
        <v>2.7871428571428569</v>
      </c>
    </row>
    <row r="51" spans="1:8" x14ac:dyDescent="0.25">
      <c r="A51" s="65"/>
      <c r="B51" s="3" t="s">
        <v>88</v>
      </c>
      <c r="C51" s="6">
        <v>123</v>
      </c>
      <c r="D51" s="6">
        <v>99</v>
      </c>
      <c r="E51" s="15">
        <v>0.80487804878048785</v>
      </c>
      <c r="F51" s="6">
        <v>83</v>
      </c>
      <c r="G51" s="15">
        <v>0.67479674796747968</v>
      </c>
      <c r="H51" s="16">
        <v>2.6511904761904761</v>
      </c>
    </row>
    <row r="52" spans="1:8" x14ac:dyDescent="0.25">
      <c r="A52" s="65"/>
      <c r="B52" s="3" t="s">
        <v>89</v>
      </c>
      <c r="C52" s="6">
        <v>102</v>
      </c>
      <c r="D52" s="6">
        <v>87</v>
      </c>
      <c r="E52" s="15">
        <v>0.8529411764705882</v>
      </c>
      <c r="F52" s="6">
        <v>69</v>
      </c>
      <c r="G52" s="15">
        <v>0.67647058823529416</v>
      </c>
      <c r="H52" s="16">
        <v>2.7153846153846151</v>
      </c>
    </row>
    <row r="53" spans="1:8" x14ac:dyDescent="0.25">
      <c r="A53" s="65" t="s">
        <v>55</v>
      </c>
      <c r="B53" s="3" t="s">
        <v>85</v>
      </c>
      <c r="C53" s="6">
        <v>22</v>
      </c>
      <c r="D53" s="6">
        <v>17</v>
      </c>
      <c r="E53" s="15">
        <v>0.77272727272727271</v>
      </c>
      <c r="F53" s="6">
        <v>16</v>
      </c>
      <c r="G53" s="15">
        <v>0.72727272727272729</v>
      </c>
      <c r="H53" s="16">
        <v>2.7058823529411766</v>
      </c>
    </row>
    <row r="54" spans="1:8" x14ac:dyDescent="0.25">
      <c r="A54" s="65"/>
      <c r="B54" s="3" t="s">
        <v>86</v>
      </c>
      <c r="C54" s="6">
        <v>17</v>
      </c>
      <c r="D54" s="6">
        <v>13</v>
      </c>
      <c r="E54" s="15">
        <v>0.76470588235294112</v>
      </c>
      <c r="F54" s="6">
        <v>12</v>
      </c>
      <c r="G54" s="15">
        <v>0.70588235294117652</v>
      </c>
      <c r="H54" s="16">
        <v>2.7777777777777777</v>
      </c>
    </row>
    <row r="55" spans="1:8" x14ac:dyDescent="0.25">
      <c r="A55" s="65"/>
      <c r="B55" s="3" t="s">
        <v>87</v>
      </c>
      <c r="C55" s="6">
        <v>9</v>
      </c>
      <c r="D55" s="6">
        <v>8</v>
      </c>
      <c r="E55" s="15">
        <v>0.88888888888888884</v>
      </c>
      <c r="F55" s="6">
        <v>7</v>
      </c>
      <c r="G55" s="15">
        <v>0.77777777777777779</v>
      </c>
      <c r="H55" s="16">
        <v>2.5375000000000001</v>
      </c>
    </row>
    <row r="56" spans="1:8" x14ac:dyDescent="0.25">
      <c r="A56" s="65"/>
      <c r="B56" s="3" t="s">
        <v>88</v>
      </c>
      <c r="C56" s="6">
        <v>8</v>
      </c>
      <c r="D56" s="6">
        <v>8</v>
      </c>
      <c r="E56" s="15">
        <v>1</v>
      </c>
      <c r="F56" s="6">
        <v>8</v>
      </c>
      <c r="G56" s="15">
        <v>1</v>
      </c>
      <c r="H56" s="16">
        <v>3.4333333333333336</v>
      </c>
    </row>
    <row r="57" spans="1:8" x14ac:dyDescent="0.25">
      <c r="A57" s="65"/>
      <c r="B57" s="3" t="s">
        <v>89</v>
      </c>
      <c r="C57" s="19">
        <v>4</v>
      </c>
      <c r="D57" s="6">
        <v>4</v>
      </c>
      <c r="E57" s="15">
        <v>1</v>
      </c>
      <c r="F57" s="6">
        <v>3</v>
      </c>
      <c r="G57" s="15">
        <v>0.75</v>
      </c>
      <c r="H57" s="16">
        <v>2.5750000000000002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M2" sqref="M2"/>
    </sheetView>
  </sheetViews>
  <sheetFormatPr defaultRowHeight="15" x14ac:dyDescent="0.25"/>
  <cols>
    <col min="1" max="1" width="23.28515625" customWidth="1"/>
  </cols>
  <sheetData>
    <row r="1" spans="1:7" x14ac:dyDescent="0.25">
      <c r="A1" s="77" t="s">
        <v>61</v>
      </c>
      <c r="B1" s="78"/>
      <c r="C1" s="78"/>
      <c r="D1" s="78"/>
      <c r="E1" s="78"/>
      <c r="F1" s="78"/>
    </row>
    <row r="2" spans="1:7" x14ac:dyDescent="0.25">
      <c r="A2" s="79" t="s">
        <v>79</v>
      </c>
      <c r="B2" s="80" t="s">
        <v>80</v>
      </c>
      <c r="C2" s="80"/>
      <c r="D2" s="80"/>
      <c r="E2" s="80"/>
      <c r="F2" s="80"/>
    </row>
    <row r="3" spans="1:7" x14ac:dyDescent="0.25">
      <c r="A3" s="79"/>
      <c r="B3" s="41" t="s">
        <v>57</v>
      </c>
      <c r="C3" s="41" t="s">
        <v>58</v>
      </c>
      <c r="D3" s="41" t="s">
        <v>59</v>
      </c>
      <c r="E3" s="41" t="s">
        <v>60</v>
      </c>
      <c r="F3" s="41" t="s">
        <v>84</v>
      </c>
    </row>
    <row r="4" spans="1:7" x14ac:dyDescent="0.25">
      <c r="A4" s="37" t="s">
        <v>56</v>
      </c>
      <c r="B4" s="39">
        <v>1</v>
      </c>
      <c r="C4" s="39">
        <v>0</v>
      </c>
      <c r="D4" s="39">
        <v>0</v>
      </c>
      <c r="E4" s="39">
        <v>1</v>
      </c>
      <c r="F4" s="39">
        <v>0</v>
      </c>
      <c r="G4" s="40"/>
    </row>
    <row r="5" spans="1:7" x14ac:dyDescent="0.25">
      <c r="A5" s="37" t="s">
        <v>81</v>
      </c>
      <c r="B5" s="1">
        <v>1</v>
      </c>
      <c r="C5" s="1">
        <v>0</v>
      </c>
      <c r="D5" s="1">
        <v>2</v>
      </c>
      <c r="E5" s="1">
        <v>0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2" sqref="M2"/>
    </sheetView>
  </sheetViews>
  <sheetFormatPr defaultRowHeight="15" x14ac:dyDescent="0.25"/>
  <cols>
    <col min="1" max="1" width="15.42578125" style="34" customWidth="1"/>
    <col min="2" max="11" width="11.7109375" style="10" customWidth="1"/>
  </cols>
  <sheetData>
    <row r="1" spans="1:11" ht="45" x14ac:dyDescent="0.25">
      <c r="A1" s="38" t="s">
        <v>31</v>
      </c>
      <c r="B1" s="11" t="s">
        <v>62</v>
      </c>
      <c r="C1" s="11" t="s">
        <v>63</v>
      </c>
      <c r="D1" s="11" t="s">
        <v>64</v>
      </c>
      <c r="E1" s="11" t="s">
        <v>65</v>
      </c>
      <c r="F1" s="11" t="s">
        <v>66</v>
      </c>
      <c r="G1" s="11" t="s">
        <v>67</v>
      </c>
      <c r="H1" s="11" t="s">
        <v>68</v>
      </c>
      <c r="I1" s="11" t="s">
        <v>69</v>
      </c>
      <c r="J1" s="11" t="s">
        <v>70</v>
      </c>
      <c r="K1" s="11" t="s">
        <v>71</v>
      </c>
    </row>
    <row r="2" spans="1:11" x14ac:dyDescent="0.25">
      <c r="A2" s="45" t="s">
        <v>85</v>
      </c>
      <c r="B2" s="23">
        <v>66</v>
      </c>
      <c r="C2" s="24">
        <v>7568.7536639999998</v>
      </c>
      <c r="D2" s="25">
        <v>386.12150107131936</v>
      </c>
      <c r="E2" s="24">
        <v>252.29178879999998</v>
      </c>
      <c r="F2" s="24">
        <v>19.601999999999993</v>
      </c>
      <c r="G2" s="26">
        <v>13.039999999999992</v>
      </c>
      <c r="H2" s="25">
        <v>12.870716702377312</v>
      </c>
      <c r="I2" s="23">
        <v>1876</v>
      </c>
      <c r="J2" s="23">
        <v>2302</v>
      </c>
      <c r="K2" s="27">
        <v>0.81494352736750653</v>
      </c>
    </row>
    <row r="3" spans="1:11" x14ac:dyDescent="0.25">
      <c r="A3" s="45" t="s">
        <v>86</v>
      </c>
      <c r="B3" s="23">
        <v>62</v>
      </c>
      <c r="C3" s="24">
        <v>6927.9000480000022</v>
      </c>
      <c r="D3" s="25">
        <v>348.82807824576446</v>
      </c>
      <c r="E3" s="24">
        <v>230.93000160000008</v>
      </c>
      <c r="F3" s="24">
        <v>19.860499999999991</v>
      </c>
      <c r="G3" s="26">
        <v>12.599999999999991</v>
      </c>
      <c r="H3" s="25">
        <v>11.627602608192149</v>
      </c>
      <c r="I3" s="23">
        <v>1691</v>
      </c>
      <c r="J3" s="23">
        <v>2204</v>
      </c>
      <c r="K3" s="27">
        <v>0.76724137931034486</v>
      </c>
    </row>
    <row r="4" spans="1:11" x14ac:dyDescent="0.25">
      <c r="A4" s="45" t="s">
        <v>87</v>
      </c>
      <c r="B4" s="23">
        <v>55</v>
      </c>
      <c r="C4" s="26">
        <v>6456.9781419720011</v>
      </c>
      <c r="D4" s="28">
        <v>371.43651802091586</v>
      </c>
      <c r="E4" s="26">
        <v>215.23260473240003</v>
      </c>
      <c r="F4" s="26">
        <v>17.383800000000011</v>
      </c>
      <c r="G4" s="26">
        <v>10.600200000000012</v>
      </c>
      <c r="H4" s="28">
        <v>12.381217267363862</v>
      </c>
      <c r="I4" s="23">
        <v>1570</v>
      </c>
      <c r="J4" s="23">
        <v>1926</v>
      </c>
      <c r="K4" s="27">
        <v>0.81516095534787125</v>
      </c>
    </row>
    <row r="5" spans="1:11" x14ac:dyDescent="0.25">
      <c r="A5" s="45" t="s">
        <v>88</v>
      </c>
      <c r="B5" s="23">
        <v>62</v>
      </c>
      <c r="C5" s="24">
        <v>6243.3452199900039</v>
      </c>
      <c r="D5" s="25">
        <v>364.04133037066822</v>
      </c>
      <c r="E5" s="24">
        <v>208.11150733300013</v>
      </c>
      <c r="F5" s="24">
        <v>17.15010000000002</v>
      </c>
      <c r="G5" s="26">
        <v>11.78350000000002</v>
      </c>
      <c r="H5" s="25">
        <v>12.134711012355607</v>
      </c>
      <c r="I5" s="23">
        <v>1746</v>
      </c>
      <c r="J5" s="23">
        <v>2191</v>
      </c>
      <c r="K5" s="27">
        <v>0.79689639434048376</v>
      </c>
    </row>
    <row r="6" spans="1:11" x14ac:dyDescent="0.25">
      <c r="A6" s="45" t="s">
        <v>89</v>
      </c>
      <c r="B6" s="23">
        <v>51</v>
      </c>
      <c r="C6" s="24">
        <v>5113.2839069999991</v>
      </c>
      <c r="D6" s="25">
        <v>371.42408180609709</v>
      </c>
      <c r="E6" s="24">
        <v>170.44279689999996</v>
      </c>
      <c r="F6" s="24">
        <v>13.766700000000007</v>
      </c>
      <c r="G6" s="26">
        <v>9.2667000000000073</v>
      </c>
      <c r="H6" s="25">
        <v>12.380802726869902</v>
      </c>
      <c r="I6" s="23">
        <v>1431</v>
      </c>
      <c r="J6" s="23">
        <v>1795</v>
      </c>
      <c r="K6" s="27">
        <v>0.79721448467966571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2017-08-30T17:42:04Z</dcterms:created>
  <dcterms:modified xsi:type="dcterms:W3CDTF">2018-08-30T16:56:22Z</dcterms:modified>
</cp:coreProperties>
</file>