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Program Review\2018-19\Data\Division Reports\Arts, Humanities &amp; Social Sciences\"/>
    </mc:Choice>
  </mc:AlternateContent>
  <bookViews>
    <workbookView xWindow="0" yWindow="0" windowWidth="19200" windowHeight="12180"/>
  </bookViews>
  <sheets>
    <sheet name="Student Characteristics" sheetId="1" r:id="rId1"/>
    <sheet name="Success Rates by Course" sheetId="2" r:id="rId2"/>
    <sheet name="Success Rates by DE" sheetId="3" r:id="rId3"/>
    <sheet name="Success Rates by Demographics" sheetId="4" r:id="rId4"/>
    <sheet name="Awards" sheetId="5" r:id="rId5"/>
    <sheet name="Productivity" sheetId="6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4" i="1" l="1"/>
  <c r="K33" i="1"/>
  <c r="K31" i="1"/>
  <c r="K29" i="1"/>
  <c r="K28" i="1"/>
  <c r="K27" i="1"/>
  <c r="K26" i="1"/>
  <c r="K23" i="1"/>
  <c r="K22" i="1"/>
  <c r="K21" i="1"/>
  <c r="K20" i="1"/>
  <c r="K17" i="1"/>
  <c r="K16" i="1"/>
  <c r="K15" i="1"/>
  <c r="K14" i="1"/>
  <c r="K13" i="1"/>
  <c r="K12" i="1"/>
  <c r="K11" i="1"/>
  <c r="K9" i="1"/>
  <c r="K7" i="1"/>
  <c r="K6" i="1"/>
  <c r="K4" i="1"/>
  <c r="K5" i="1"/>
  <c r="H35" i="1"/>
  <c r="I35" i="1" s="1"/>
  <c r="F35" i="1"/>
  <c r="G35" i="1" s="1"/>
  <c r="D35" i="1"/>
  <c r="E35" i="1" s="1"/>
  <c r="B35" i="1"/>
  <c r="C35" i="1" s="1"/>
  <c r="I34" i="1"/>
  <c r="G34" i="1"/>
  <c r="E34" i="1"/>
  <c r="C34" i="1"/>
  <c r="I33" i="1"/>
  <c r="G33" i="1"/>
  <c r="E33" i="1"/>
  <c r="C33" i="1"/>
  <c r="H31" i="1"/>
  <c r="I31" i="1" s="1"/>
  <c r="F31" i="1"/>
  <c r="G31" i="1" s="1"/>
  <c r="D31" i="1"/>
  <c r="E31" i="1" s="1"/>
  <c r="B31" i="1"/>
  <c r="C31" i="1" s="1"/>
  <c r="I30" i="1"/>
  <c r="G30" i="1"/>
  <c r="E30" i="1"/>
  <c r="C30" i="1"/>
  <c r="I29" i="1"/>
  <c r="G29" i="1"/>
  <c r="E29" i="1"/>
  <c r="C29" i="1"/>
  <c r="I28" i="1"/>
  <c r="G28" i="1"/>
  <c r="E28" i="1"/>
  <c r="C28" i="1"/>
  <c r="I27" i="1"/>
  <c r="G27" i="1"/>
  <c r="E27" i="1"/>
  <c r="C27" i="1"/>
  <c r="I26" i="1"/>
  <c r="G26" i="1"/>
  <c r="E26" i="1"/>
  <c r="C26" i="1"/>
  <c r="H24" i="1"/>
  <c r="I24" i="1" s="1"/>
  <c r="F24" i="1"/>
  <c r="G24" i="1" s="1"/>
  <c r="D24" i="1"/>
  <c r="E24" i="1" s="1"/>
  <c r="B24" i="1"/>
  <c r="C24" i="1" s="1"/>
  <c r="I23" i="1"/>
  <c r="G23" i="1"/>
  <c r="E23" i="1"/>
  <c r="C23" i="1"/>
  <c r="I22" i="1"/>
  <c r="G22" i="1"/>
  <c r="E22" i="1"/>
  <c r="C22" i="1"/>
  <c r="I21" i="1"/>
  <c r="G21" i="1"/>
  <c r="E21" i="1"/>
  <c r="C21" i="1"/>
  <c r="I20" i="1"/>
  <c r="G20" i="1"/>
  <c r="E20" i="1"/>
  <c r="C20" i="1"/>
  <c r="H18" i="1"/>
  <c r="I18" i="1" s="1"/>
  <c r="F18" i="1"/>
  <c r="G18" i="1" s="1"/>
  <c r="D18" i="1"/>
  <c r="E18" i="1" s="1"/>
  <c r="B18" i="1"/>
  <c r="C18" i="1" s="1"/>
  <c r="I17" i="1"/>
  <c r="G17" i="1"/>
  <c r="E17" i="1"/>
  <c r="C17" i="1"/>
  <c r="I16" i="1"/>
  <c r="G16" i="1"/>
  <c r="E16" i="1"/>
  <c r="C16" i="1"/>
  <c r="I15" i="1"/>
  <c r="G15" i="1"/>
  <c r="E15" i="1"/>
  <c r="C15" i="1"/>
  <c r="I14" i="1"/>
  <c r="G14" i="1"/>
  <c r="E14" i="1"/>
  <c r="C14" i="1"/>
  <c r="I13" i="1"/>
  <c r="G13" i="1"/>
  <c r="E13" i="1"/>
  <c r="C13" i="1"/>
  <c r="I12" i="1"/>
  <c r="G12" i="1"/>
  <c r="E12" i="1"/>
  <c r="C12" i="1"/>
  <c r="I11" i="1"/>
  <c r="G11" i="1"/>
  <c r="E11" i="1"/>
  <c r="C11" i="1"/>
  <c r="I10" i="1"/>
  <c r="G10" i="1"/>
  <c r="E10" i="1"/>
  <c r="C10" i="1"/>
  <c r="I9" i="1"/>
  <c r="G9" i="1"/>
  <c r="E9" i="1"/>
  <c r="C9" i="1"/>
  <c r="H7" i="1"/>
  <c r="I7" i="1" s="1"/>
  <c r="F7" i="1"/>
  <c r="G7" i="1" s="1"/>
  <c r="D7" i="1"/>
  <c r="E7" i="1" s="1"/>
  <c r="B7" i="1"/>
  <c r="C7" i="1" s="1"/>
  <c r="I6" i="1"/>
  <c r="G6" i="1"/>
  <c r="E6" i="1"/>
  <c r="C6" i="1"/>
  <c r="I5" i="1"/>
  <c r="G5" i="1"/>
  <c r="E5" i="1"/>
  <c r="C5" i="1"/>
  <c r="I4" i="1"/>
  <c r="G4" i="1"/>
  <c r="E4" i="1"/>
  <c r="C4" i="1"/>
  <c r="J35" i="1" l="1"/>
  <c r="K35" i="1" s="1"/>
  <c r="L34" i="1"/>
  <c r="L33" i="1"/>
  <c r="L29" i="1"/>
  <c r="L28" i="1"/>
  <c r="L27" i="1"/>
  <c r="L26" i="1"/>
  <c r="J24" i="1"/>
  <c r="K24" i="1" s="1"/>
  <c r="L23" i="1"/>
  <c r="L22" i="1"/>
  <c r="L21" i="1"/>
  <c r="L20" i="1"/>
  <c r="J18" i="1"/>
  <c r="K18" i="1" s="1"/>
  <c r="L17" i="1"/>
  <c r="L16" i="1"/>
  <c r="L15" i="1"/>
  <c r="L14" i="1"/>
  <c r="L13" i="1"/>
  <c r="L12" i="1"/>
  <c r="L11" i="1"/>
  <c r="L9" i="1"/>
  <c r="J7" i="1"/>
  <c r="L6" i="1"/>
  <c r="L5" i="1"/>
  <c r="L4" i="1"/>
  <c r="L35" i="1" l="1"/>
  <c r="L31" i="1"/>
  <c r="L18" i="1"/>
  <c r="L7" i="1"/>
  <c r="L24" i="1"/>
</calcChain>
</file>

<file path=xl/sharedStrings.xml><?xml version="1.0" encoding="utf-8"?>
<sst xmlns="http://schemas.openxmlformats.org/spreadsheetml/2006/main" count="876" uniqueCount="97">
  <si>
    <t>Gender</t>
  </si>
  <si>
    <t>Fall 2013</t>
  </si>
  <si>
    <t>Fall 2014</t>
  </si>
  <si>
    <t>Fall 2015</t>
  </si>
  <si>
    <t>Fall 2016</t>
  </si>
  <si>
    <t>5-Year Change</t>
  </si>
  <si>
    <t>Female</t>
  </si>
  <si>
    <t>Male</t>
  </si>
  <si>
    <t>Unknown</t>
  </si>
  <si>
    <t>Total</t>
  </si>
  <si>
    <t>Race/Ethnicity</t>
  </si>
  <si>
    <t>African-American/Non-Hispanic</t>
  </si>
  <si>
    <t>American Indian/Alaskan Native</t>
  </si>
  <si>
    <t>--</t>
  </si>
  <si>
    <t>Asian</t>
  </si>
  <si>
    <t>Filipino</t>
  </si>
  <si>
    <t>Hispanic</t>
  </si>
  <si>
    <t>Pacific Islander</t>
  </si>
  <si>
    <t>White</t>
  </si>
  <si>
    <t>Multiple Races</t>
  </si>
  <si>
    <t>Unknown/Non-Respondent</t>
  </si>
  <si>
    <t>Age</t>
  </si>
  <si>
    <t>&lt;20 years</t>
  </si>
  <si>
    <t>20-24 years</t>
  </si>
  <si>
    <t>25-39 years</t>
  </si>
  <si>
    <t>40+ years</t>
  </si>
  <si>
    <t>Educational Goal (Condensed Categories)</t>
  </si>
  <si>
    <t>Transfer with Degree</t>
  </si>
  <si>
    <t>Transfer without Degree</t>
  </si>
  <si>
    <t>Degree Only</t>
  </si>
  <si>
    <t>Certificate Only</t>
  </si>
  <si>
    <t>Other</t>
  </si>
  <si>
    <t>Full-Time/Part-Time Status</t>
  </si>
  <si>
    <t>Full-time (12 or more units)</t>
  </si>
  <si>
    <t>English
Student Characteristics</t>
  </si>
  <si>
    <t>Program</t>
  </si>
  <si>
    <t>Term</t>
  </si>
  <si>
    <t>Success Rate</t>
  </si>
  <si>
    <t>Course</t>
  </si>
  <si>
    <t>English
Success and Retention Rates by Course</t>
  </si>
  <si>
    <t xml:space="preserve">English
</t>
  </si>
  <si>
    <t>ENGL-020 : Support-Freshman Composition</t>
  </si>
  <si>
    <t>ENGL-090 : Basic English Skills</t>
  </si>
  <si>
    <t>ENGL-090R : Reading Skills Development</t>
  </si>
  <si>
    <t>ENGL-098 : English Fundamentals</t>
  </si>
  <si>
    <t>ENGL-098R : Reading Fundamentals</t>
  </si>
  <si>
    <t>ENGL-099 : Accel Prep-Read,Reason&amp;Write</t>
  </si>
  <si>
    <t>ENGL-109 : Composition for College</t>
  </si>
  <si>
    <t>ENGL-110R : Principles of College Reading</t>
  </si>
  <si>
    <t>ENGL-120 : College Composition &amp; Reading</t>
  </si>
  <si>
    <t>ENGL-122 : Introduction to Literature</t>
  </si>
  <si>
    <t>ENGL-124 : Advanced Composition</t>
  </si>
  <si>
    <t>ENGL-199 : Special Studies/Projects ENGL</t>
  </si>
  <si>
    <t>ENGL-202 : Intro to Film as Literature</t>
  </si>
  <si>
    <t>ENGL-217 : Fantasy &amp; Science Fiction</t>
  </si>
  <si>
    <t>ENGL-221 : British Literature I</t>
  </si>
  <si>
    <t>ENGL-231 : American Literature I</t>
  </si>
  <si>
    <t>ENGL-270 : World Literature I</t>
  </si>
  <si>
    <t>On-Campus</t>
  </si>
  <si>
    <t>100% Online</t>
  </si>
  <si>
    <t>Less Than 50% Online</t>
  </si>
  <si>
    <t>Ethnicity</t>
  </si>
  <si>
    <t>African-American Non-Hispanic</t>
  </si>
  <si>
    <t>American Indian/ Alaskan Native</t>
  </si>
  <si>
    <t>White                 Non-Hispanic</t>
  </si>
  <si>
    <t>Multiple Races/               Ethnicities</t>
  </si>
  <si>
    <t>Unknown/ Non-Respondent</t>
  </si>
  <si>
    <t>Certificates Awarded</t>
  </si>
  <si>
    <t>2013-14</t>
  </si>
  <si>
    <t>2014-15</t>
  </si>
  <si>
    <t>2015-16</t>
  </si>
  <si>
    <t>2016-17</t>
  </si>
  <si>
    <t>English</t>
  </si>
  <si>
    <t>Primary Section Count</t>
  </si>
  <si>
    <t>WSCH</t>
  </si>
  <si>
    <t>Census WSCH/FTEF</t>
  </si>
  <si>
    <t>Census Credit FTES</t>
  </si>
  <si>
    <t>Total FTEF</t>
  </si>
  <si>
    <t>Load Cushion</t>
  </si>
  <si>
    <t>Census FTES/FTEF</t>
  </si>
  <si>
    <t>Census Enrollment</t>
  </si>
  <si>
    <t>Capacity</t>
  </si>
  <si>
    <t>Fill Rate</t>
  </si>
  <si>
    <t>Location</t>
  </si>
  <si>
    <t>Enrollment</t>
  </si>
  <si>
    <t>Retained</t>
  </si>
  <si>
    <t>Retention Rate</t>
  </si>
  <si>
    <t>Successful</t>
  </si>
  <si>
    <t>Course GPA</t>
  </si>
  <si>
    <t>Less than full-time (less than 12 units)</t>
  </si>
  <si>
    <t>Awards</t>
  </si>
  <si>
    <t>Academic Year</t>
  </si>
  <si>
    <t>Degrees Awarded</t>
  </si>
  <si>
    <t>Fall 2017</t>
  </si>
  <si>
    <t>Online</t>
  </si>
  <si>
    <t>White                    
Non-Hispanic</t>
  </si>
  <si>
    <t>2017-18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</si>
</sst>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0">
    <xf numFmtId="0" fontId="0" fillId="0" borderId="0" xfId="0"/>
    <xf numFmtId="0" fontId="0" fillId="0" borderId="2" xfId="0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0" borderId="0" xfId="0" applyFont="1"/>
    <xf numFmtId="0" fontId="2" fillId="3" borderId="2" xfId="0" applyFont="1" applyFill="1" applyBorder="1" applyAlignment="1">
      <alignment horizontal="center" vertical="center" wrapText="1"/>
    </xf>
    <xf numFmtId="3" fontId="0" fillId="0" borderId="2" xfId="0" applyNumberFormat="1" applyBorder="1" applyAlignment="1">
      <alignment horizontal="center" vertical="center"/>
    </xf>
    <xf numFmtId="9" fontId="0" fillId="0" borderId="2" xfId="1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9" fontId="3" fillId="0" borderId="2" xfId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9" fontId="2" fillId="2" borderId="2" xfId="0" applyNumberFormat="1" applyFont="1" applyFill="1" applyBorder="1" applyAlignment="1">
      <alignment horizontal="center" vertical="center" wrapText="1"/>
    </xf>
    <xf numFmtId="2" fontId="2" fillId="2" borderId="2" xfId="0" applyNumberFormat="1" applyFont="1" applyFill="1" applyBorder="1" applyAlignment="1">
      <alignment horizontal="center" vertical="center" wrapText="1"/>
    </xf>
    <xf numFmtId="9" fontId="0" fillId="4" borderId="2" xfId="1" applyNumberFormat="1" applyFont="1" applyFill="1" applyBorder="1" applyAlignment="1">
      <alignment horizontal="center" vertical="center"/>
    </xf>
    <xf numFmtId="9" fontId="0" fillId="4" borderId="2" xfId="0" applyNumberFormat="1" applyFill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3" fontId="0" fillId="0" borderId="2" xfId="0" quotePrefix="1" applyNumberFormat="1" applyBorder="1" applyAlignment="1">
      <alignment horizontal="center" vertical="center"/>
    </xf>
    <xf numFmtId="9" fontId="0" fillId="4" borderId="2" xfId="0" quotePrefix="1" applyNumberFormat="1" applyFill="1" applyBorder="1" applyAlignment="1">
      <alignment horizontal="center" vertical="center"/>
    </xf>
    <xf numFmtId="3" fontId="0" fillId="0" borderId="2" xfId="0" applyNumberFormat="1" applyFill="1" applyBorder="1" applyAlignment="1">
      <alignment horizontal="center" vertical="center"/>
    </xf>
    <xf numFmtId="2" fontId="0" fillId="0" borderId="2" xfId="0" applyNumberFormat="1" applyFill="1" applyBorder="1" applyAlignment="1">
      <alignment horizontal="center" vertical="center"/>
    </xf>
    <xf numFmtId="3" fontId="0" fillId="0" borderId="2" xfId="0" applyNumberFormat="1" applyFont="1" applyBorder="1" applyAlignment="1">
      <alignment horizontal="center" vertical="center"/>
    </xf>
    <xf numFmtId="4" fontId="0" fillId="0" borderId="2" xfId="0" applyNumberFormat="1" applyFont="1" applyBorder="1" applyAlignment="1">
      <alignment horizontal="center" vertical="center"/>
    </xf>
    <xf numFmtId="4" fontId="0" fillId="4" borderId="2" xfId="0" applyNumberFormat="1" applyFont="1" applyFill="1" applyBorder="1" applyAlignment="1">
      <alignment horizontal="center" vertical="center"/>
    </xf>
    <xf numFmtId="2" fontId="0" fillId="0" borderId="2" xfId="0" applyNumberFormat="1" applyFont="1" applyBorder="1" applyAlignment="1">
      <alignment horizontal="center" vertical="center"/>
    </xf>
    <xf numFmtId="9" fontId="0" fillId="4" borderId="2" xfId="0" applyNumberFormat="1" applyFont="1" applyFill="1" applyBorder="1" applyAlignment="1">
      <alignment horizontal="center" vertical="center"/>
    </xf>
    <xf numFmtId="2" fontId="0" fillId="4" borderId="2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3" fontId="3" fillId="0" borderId="2" xfId="0" applyNumberFormat="1" applyFont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2" fillId="3" borderId="2" xfId="0" applyFont="1" applyFill="1" applyBorder="1" applyAlignment="1">
      <alignment horizontal="left" vertical="center" wrapText="1"/>
    </xf>
    <xf numFmtId="0" fontId="0" fillId="3" borderId="2" xfId="0" applyFill="1" applyBorder="1" applyAlignment="1">
      <alignment horizontal="left" vertical="center"/>
    </xf>
    <xf numFmtId="0" fontId="0" fillId="0" borderId="2" xfId="0" applyBorder="1" applyAlignment="1">
      <alignment vertical="center"/>
    </xf>
    <xf numFmtId="0" fontId="2" fillId="3" borderId="2" xfId="0" applyFont="1" applyFill="1" applyBorder="1" applyAlignment="1">
      <alignment horizontal="left" vertical="center"/>
    </xf>
    <xf numFmtId="0" fontId="0" fillId="0" borderId="2" xfId="0" quotePrefix="1" applyBorder="1" applyAlignment="1">
      <alignment horizontal="center"/>
    </xf>
    <xf numFmtId="0" fontId="0" fillId="0" borderId="0" xfId="0" quotePrefix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0" fillId="5" borderId="2" xfId="0" applyFill="1" applyBorder="1" applyAlignment="1">
      <alignment horizontal="center" vertical="center"/>
    </xf>
    <xf numFmtId="3" fontId="0" fillId="5" borderId="2" xfId="0" applyNumberFormat="1" applyFill="1" applyBorder="1" applyAlignment="1">
      <alignment horizontal="center" vertical="center"/>
    </xf>
    <xf numFmtId="9" fontId="0" fillId="5" borderId="2" xfId="0" applyNumberFormat="1" applyFill="1" applyBorder="1" applyAlignment="1">
      <alignment horizontal="center" vertical="center"/>
    </xf>
    <xf numFmtId="2" fontId="0" fillId="5" borderId="2" xfId="0" applyNumberFormat="1" applyFill="1" applyBorder="1" applyAlignment="1">
      <alignment horizontal="center" vertical="center"/>
    </xf>
    <xf numFmtId="0" fontId="0" fillId="6" borderId="2" xfId="0" applyFill="1" applyBorder="1" applyAlignment="1">
      <alignment horizontal="center" vertical="center"/>
    </xf>
    <xf numFmtId="3" fontId="0" fillId="6" borderId="2" xfId="0" applyNumberFormat="1" applyFill="1" applyBorder="1" applyAlignment="1">
      <alignment horizontal="center" vertical="center"/>
    </xf>
    <xf numFmtId="9" fontId="0" fillId="6" borderId="2" xfId="0" applyNumberFormat="1" applyFill="1" applyBorder="1" applyAlignment="1">
      <alignment horizontal="center" vertical="center"/>
    </xf>
    <xf numFmtId="2" fontId="0" fillId="6" borderId="2" xfId="0" applyNumberFormat="1" applyFill="1" applyBorder="1" applyAlignment="1">
      <alignment horizontal="center" vertical="center"/>
    </xf>
    <xf numFmtId="3" fontId="0" fillId="6" borderId="2" xfId="0" quotePrefix="1" applyNumberFormat="1" applyFill="1" applyBorder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2" borderId="7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4" fillId="3" borderId="2" xfId="0" applyFont="1" applyFill="1" applyBorder="1" applyAlignment="1">
      <alignment horizontal="center" vertical="center"/>
    </xf>
    <xf numFmtId="0" fontId="0" fillId="5" borderId="3" xfId="0" applyFill="1" applyBorder="1" applyAlignment="1">
      <alignment horizontal="left" vertical="center" wrapText="1"/>
    </xf>
    <xf numFmtId="0" fontId="0" fillId="5" borderId="5" xfId="0" applyFill="1" applyBorder="1" applyAlignment="1">
      <alignment horizontal="left" vertical="center" wrapText="1"/>
    </xf>
    <xf numFmtId="0" fontId="0" fillId="5" borderId="6" xfId="0" applyFill="1" applyBorder="1" applyAlignment="1">
      <alignment horizontal="left" vertical="center" wrapText="1"/>
    </xf>
    <xf numFmtId="0" fontId="0" fillId="6" borderId="2" xfId="0" applyFill="1" applyBorder="1" applyAlignment="1">
      <alignment horizontal="left" vertical="center" wrapText="1"/>
    </xf>
    <xf numFmtId="0" fontId="0" fillId="5" borderId="2" xfId="0" applyFill="1" applyBorder="1" applyAlignment="1">
      <alignment horizontal="left" vertical="center"/>
    </xf>
    <xf numFmtId="0" fontId="0" fillId="6" borderId="2" xfId="0" applyFill="1" applyBorder="1" applyAlignment="1">
      <alignment horizontal="left" vertical="center"/>
    </xf>
    <xf numFmtId="0" fontId="0" fillId="5" borderId="2" xfId="0" applyFill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2" borderId="2" xfId="0" applyFont="1" applyFill="1" applyBorder="1" applyAlignment="1">
      <alignment horizontal="left" vertical="center"/>
    </xf>
    <xf numFmtId="2" fontId="0" fillId="0" borderId="2" xfId="0" quotePrefix="1" applyNumberFormat="1" applyFill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9"/>
  <sheetViews>
    <sheetView tabSelected="1" workbookViewId="0">
      <selection activeCell="M8" sqref="M8"/>
    </sheetView>
  </sheetViews>
  <sheetFormatPr defaultRowHeight="15" x14ac:dyDescent="0.25"/>
  <cols>
    <col min="1" max="1" width="30" style="34" customWidth="1"/>
    <col min="2" max="12" width="8.28515625" style="10" customWidth="1"/>
  </cols>
  <sheetData>
    <row r="1" spans="1:12" x14ac:dyDescent="0.25">
      <c r="A1" s="53" t="s">
        <v>34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</row>
    <row r="2" spans="1:12" x14ac:dyDescent="0.25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</row>
    <row r="3" spans="1:12" ht="30" x14ac:dyDescent="0.25">
      <c r="A3" s="29" t="s">
        <v>0</v>
      </c>
      <c r="B3" s="56" t="s">
        <v>1</v>
      </c>
      <c r="C3" s="57"/>
      <c r="D3" s="56" t="s">
        <v>2</v>
      </c>
      <c r="E3" s="57"/>
      <c r="F3" s="56" t="s">
        <v>3</v>
      </c>
      <c r="G3" s="57"/>
      <c r="H3" s="56" t="s">
        <v>4</v>
      </c>
      <c r="I3" s="57"/>
      <c r="J3" s="58" t="s">
        <v>93</v>
      </c>
      <c r="K3" s="58"/>
      <c r="L3" s="5" t="s">
        <v>5</v>
      </c>
    </row>
    <row r="4" spans="1:12" x14ac:dyDescent="0.25">
      <c r="A4" s="30" t="s">
        <v>6</v>
      </c>
      <c r="B4" s="6">
        <v>903</v>
      </c>
      <c r="C4" s="7">
        <f t="shared" ref="C4:C6" si="0">B4/1732</f>
        <v>0.52136258660508084</v>
      </c>
      <c r="D4" s="6">
        <v>898</v>
      </c>
      <c r="E4" s="7">
        <f t="shared" ref="E4:E6" si="1">D4/1671</f>
        <v>0.53740275284260919</v>
      </c>
      <c r="F4" s="6">
        <v>852</v>
      </c>
      <c r="G4" s="7">
        <f t="shared" ref="G4:G6" si="2">F4/1584</f>
        <v>0.53787878787878785</v>
      </c>
      <c r="H4" s="6">
        <v>863</v>
      </c>
      <c r="I4" s="7">
        <f t="shared" ref="I4:I6" si="3">H4/1591</f>
        <v>0.54242614707730985</v>
      </c>
      <c r="J4" s="6">
        <v>711</v>
      </c>
      <c r="K4" s="7">
        <f t="shared" ref="K4" si="4">J4/1346</f>
        <v>0.52823179791976227</v>
      </c>
      <c r="L4" s="7">
        <f>(J4-B4)/B4</f>
        <v>-0.21262458471760798</v>
      </c>
    </row>
    <row r="5" spans="1:12" x14ac:dyDescent="0.25">
      <c r="A5" s="30" t="s">
        <v>7</v>
      </c>
      <c r="B5" s="6">
        <v>820</v>
      </c>
      <c r="C5" s="7">
        <f t="shared" si="0"/>
        <v>0.47344110854503463</v>
      </c>
      <c r="D5" s="6">
        <v>763</v>
      </c>
      <c r="E5" s="7">
        <f t="shared" si="1"/>
        <v>0.45661280670257332</v>
      </c>
      <c r="F5" s="6">
        <v>719</v>
      </c>
      <c r="G5" s="7">
        <f t="shared" si="2"/>
        <v>0.45391414141414144</v>
      </c>
      <c r="H5" s="6">
        <v>699</v>
      </c>
      <c r="I5" s="7">
        <f t="shared" si="3"/>
        <v>0.4393463230672533</v>
      </c>
      <c r="J5" s="6">
        <v>616</v>
      </c>
      <c r="K5" s="7">
        <f>J5/1346</f>
        <v>0.4576523031203566</v>
      </c>
      <c r="L5" s="7">
        <f t="shared" ref="L5:L7" si="5">(J5-B5)/B5</f>
        <v>-0.24878048780487805</v>
      </c>
    </row>
    <row r="6" spans="1:12" x14ac:dyDescent="0.25">
      <c r="A6" s="30" t="s">
        <v>8</v>
      </c>
      <c r="B6" s="6">
        <v>9</v>
      </c>
      <c r="C6" s="7">
        <f t="shared" si="0"/>
        <v>5.1963048498845262E-3</v>
      </c>
      <c r="D6" s="6">
        <v>10</v>
      </c>
      <c r="E6" s="7">
        <f t="shared" si="1"/>
        <v>5.9844404548174742E-3</v>
      </c>
      <c r="F6" s="6">
        <v>13</v>
      </c>
      <c r="G6" s="7">
        <f t="shared" si="2"/>
        <v>8.2070707070707079E-3</v>
      </c>
      <c r="H6" s="6">
        <v>29</v>
      </c>
      <c r="I6" s="7">
        <f t="shared" si="3"/>
        <v>1.8227529855436832E-2</v>
      </c>
      <c r="J6" s="6">
        <v>19</v>
      </c>
      <c r="K6" s="7">
        <f t="shared" ref="K6:K7" si="6">J6/1346</f>
        <v>1.4115898959881129E-2</v>
      </c>
      <c r="L6" s="7">
        <f t="shared" si="5"/>
        <v>1.1111111111111112</v>
      </c>
    </row>
    <row r="7" spans="1:12" s="4" customFormat="1" x14ac:dyDescent="0.25">
      <c r="A7" s="31" t="s">
        <v>9</v>
      </c>
      <c r="B7" s="8">
        <f t="shared" ref="B7" si="7">SUM(B4:B6)</f>
        <v>1732</v>
      </c>
      <c r="C7" s="9">
        <f>B7/1732</f>
        <v>1</v>
      </c>
      <c r="D7" s="8">
        <f t="shared" ref="D7" si="8">SUM(D4:D6)</f>
        <v>1671</v>
      </c>
      <c r="E7" s="9">
        <f>D7/1671</f>
        <v>1</v>
      </c>
      <c r="F7" s="8">
        <f t="shared" ref="F7" si="9">SUM(F4:F6)</f>
        <v>1584</v>
      </c>
      <c r="G7" s="9">
        <f>F7/1584</f>
        <v>1</v>
      </c>
      <c r="H7" s="8">
        <f>SUM(H4:H6)</f>
        <v>1591</v>
      </c>
      <c r="I7" s="9">
        <f>H7/1591</f>
        <v>1</v>
      </c>
      <c r="J7" s="8">
        <f>SUM(J4:J6)</f>
        <v>1346</v>
      </c>
      <c r="K7" s="9">
        <f t="shared" si="6"/>
        <v>1</v>
      </c>
      <c r="L7" s="9">
        <f t="shared" si="5"/>
        <v>-0.22286374133949191</v>
      </c>
    </row>
    <row r="8" spans="1:12" ht="30" x14ac:dyDescent="0.25">
      <c r="A8" s="29" t="s">
        <v>10</v>
      </c>
      <c r="B8" s="56" t="s">
        <v>1</v>
      </c>
      <c r="C8" s="57"/>
      <c r="D8" s="56" t="s">
        <v>2</v>
      </c>
      <c r="E8" s="57"/>
      <c r="F8" s="56" t="s">
        <v>3</v>
      </c>
      <c r="G8" s="57"/>
      <c r="H8" s="56" t="s">
        <v>4</v>
      </c>
      <c r="I8" s="57"/>
      <c r="J8" s="58" t="s">
        <v>93</v>
      </c>
      <c r="K8" s="58"/>
      <c r="L8" s="5" t="s">
        <v>5</v>
      </c>
    </row>
    <row r="9" spans="1:12" x14ac:dyDescent="0.25">
      <c r="A9" s="30" t="s">
        <v>11</v>
      </c>
      <c r="B9" s="6">
        <v>107</v>
      </c>
      <c r="C9" s="7">
        <f>B9/1732</f>
        <v>6.1778290993071597E-2</v>
      </c>
      <c r="D9" s="6">
        <v>95</v>
      </c>
      <c r="E9" s="7">
        <f>D9/1671</f>
        <v>5.6852184320766011E-2</v>
      </c>
      <c r="F9" s="6">
        <v>94</v>
      </c>
      <c r="G9" s="7">
        <f>F9/1584</f>
        <v>5.9343434343434344E-2</v>
      </c>
      <c r="H9" s="6">
        <v>122</v>
      </c>
      <c r="I9" s="7">
        <f>H9/1591</f>
        <v>7.6681332495285984E-2</v>
      </c>
      <c r="J9" s="6">
        <v>63</v>
      </c>
      <c r="K9" s="7">
        <f t="shared" ref="K9:K18" si="10">J9/1346</f>
        <v>4.6805349182763745E-2</v>
      </c>
      <c r="L9" s="7">
        <f t="shared" ref="L9:L18" si="11">(J9-B9)/B9</f>
        <v>-0.41121495327102803</v>
      </c>
    </row>
    <row r="10" spans="1:12" x14ac:dyDescent="0.25">
      <c r="A10" s="30" t="s">
        <v>12</v>
      </c>
      <c r="B10" s="6">
        <v>7</v>
      </c>
      <c r="C10" s="7">
        <f t="shared" ref="C10:C18" si="12">B10/1732</f>
        <v>4.0415704387990765E-3</v>
      </c>
      <c r="D10" s="6">
        <v>9</v>
      </c>
      <c r="E10" s="7">
        <f t="shared" ref="E10:E18" si="13">D10/1671</f>
        <v>5.3859964093357273E-3</v>
      </c>
      <c r="F10" s="6">
        <v>4</v>
      </c>
      <c r="G10" s="7">
        <f t="shared" ref="G10:G18" si="14">F10/1584</f>
        <v>2.5252525252525255E-3</v>
      </c>
      <c r="H10" s="6">
        <v>4</v>
      </c>
      <c r="I10" s="7">
        <f t="shared" ref="I10:I18" si="15">H10/1591</f>
        <v>2.51414204902577E-3</v>
      </c>
      <c r="J10" s="19" t="s">
        <v>13</v>
      </c>
      <c r="K10" s="19" t="s">
        <v>13</v>
      </c>
      <c r="L10" s="7">
        <v>-1</v>
      </c>
    </row>
    <row r="11" spans="1:12" x14ac:dyDescent="0.25">
      <c r="A11" s="30" t="s">
        <v>14</v>
      </c>
      <c r="B11" s="6">
        <v>44</v>
      </c>
      <c r="C11" s="7">
        <f t="shared" si="12"/>
        <v>2.5404157043879907E-2</v>
      </c>
      <c r="D11" s="6">
        <v>37</v>
      </c>
      <c r="E11" s="7">
        <f t="shared" si="13"/>
        <v>2.2142429682824656E-2</v>
      </c>
      <c r="F11" s="6">
        <v>38</v>
      </c>
      <c r="G11" s="7">
        <f t="shared" si="14"/>
        <v>2.3989898989898988E-2</v>
      </c>
      <c r="H11" s="6">
        <v>43</v>
      </c>
      <c r="I11" s="7">
        <f t="shared" si="15"/>
        <v>2.7027027027027029E-2</v>
      </c>
      <c r="J11" s="6">
        <v>29</v>
      </c>
      <c r="K11" s="7">
        <f t="shared" si="10"/>
        <v>2.1545319465081723E-2</v>
      </c>
      <c r="L11" s="7">
        <f t="shared" si="11"/>
        <v>-0.34090909090909088</v>
      </c>
    </row>
    <row r="12" spans="1:12" x14ac:dyDescent="0.25">
      <c r="A12" s="30" t="s">
        <v>15</v>
      </c>
      <c r="B12" s="6">
        <v>46</v>
      </c>
      <c r="C12" s="7">
        <f t="shared" si="12"/>
        <v>2.6558891454965358E-2</v>
      </c>
      <c r="D12" s="6">
        <v>40</v>
      </c>
      <c r="E12" s="7">
        <f t="shared" si="13"/>
        <v>2.3937761819269897E-2</v>
      </c>
      <c r="F12" s="6">
        <v>41</v>
      </c>
      <c r="G12" s="7">
        <f t="shared" si="14"/>
        <v>2.5883838383838384E-2</v>
      </c>
      <c r="H12" s="6">
        <v>37</v>
      </c>
      <c r="I12" s="7">
        <f t="shared" si="15"/>
        <v>2.3255813953488372E-2</v>
      </c>
      <c r="J12" s="6">
        <v>28</v>
      </c>
      <c r="K12" s="7">
        <f t="shared" si="10"/>
        <v>2.0802377414561663E-2</v>
      </c>
      <c r="L12" s="7">
        <f t="shared" si="11"/>
        <v>-0.39130434782608697</v>
      </c>
    </row>
    <row r="13" spans="1:12" x14ac:dyDescent="0.25">
      <c r="A13" s="30" t="s">
        <v>16</v>
      </c>
      <c r="B13" s="6">
        <v>745</v>
      </c>
      <c r="C13" s="7">
        <f t="shared" si="12"/>
        <v>0.43013856812933027</v>
      </c>
      <c r="D13" s="6">
        <v>735</v>
      </c>
      <c r="E13" s="7">
        <f t="shared" si="13"/>
        <v>0.4398563734290844</v>
      </c>
      <c r="F13" s="6">
        <v>662</v>
      </c>
      <c r="G13" s="7">
        <f t="shared" si="14"/>
        <v>0.41792929292929293</v>
      </c>
      <c r="H13" s="6">
        <v>638</v>
      </c>
      <c r="I13" s="7">
        <f t="shared" si="15"/>
        <v>0.40100565681961031</v>
      </c>
      <c r="J13" s="6">
        <v>588</v>
      </c>
      <c r="K13" s="7">
        <f t="shared" si="10"/>
        <v>0.43684992570579495</v>
      </c>
      <c r="L13" s="7">
        <f t="shared" si="11"/>
        <v>-0.21073825503355706</v>
      </c>
    </row>
    <row r="14" spans="1:12" x14ac:dyDescent="0.25">
      <c r="A14" s="30" t="s">
        <v>17</v>
      </c>
      <c r="B14" s="6">
        <v>10</v>
      </c>
      <c r="C14" s="7">
        <f t="shared" si="12"/>
        <v>5.7736720554272519E-3</v>
      </c>
      <c r="D14" s="6">
        <v>9</v>
      </c>
      <c r="E14" s="7">
        <f t="shared" si="13"/>
        <v>5.3859964093357273E-3</v>
      </c>
      <c r="F14" s="6">
        <v>6</v>
      </c>
      <c r="G14" s="7">
        <f t="shared" si="14"/>
        <v>3.787878787878788E-3</v>
      </c>
      <c r="H14" s="6">
        <v>6</v>
      </c>
      <c r="I14" s="7">
        <f t="shared" si="15"/>
        <v>3.771213073538655E-3</v>
      </c>
      <c r="J14" s="6">
        <v>4</v>
      </c>
      <c r="K14" s="7">
        <f t="shared" si="10"/>
        <v>2.9717682020802376E-3</v>
      </c>
      <c r="L14" s="7">
        <f t="shared" si="11"/>
        <v>-0.6</v>
      </c>
    </row>
    <row r="15" spans="1:12" x14ac:dyDescent="0.25">
      <c r="A15" s="30" t="s">
        <v>18</v>
      </c>
      <c r="B15" s="6">
        <v>637</v>
      </c>
      <c r="C15" s="7">
        <f t="shared" si="12"/>
        <v>0.36778290993071594</v>
      </c>
      <c r="D15" s="6">
        <v>612</v>
      </c>
      <c r="E15" s="7">
        <f t="shared" si="13"/>
        <v>0.36624775583482944</v>
      </c>
      <c r="F15" s="6">
        <v>627</v>
      </c>
      <c r="G15" s="7">
        <f t="shared" si="14"/>
        <v>0.39583333333333331</v>
      </c>
      <c r="H15" s="6">
        <v>620</v>
      </c>
      <c r="I15" s="7">
        <f t="shared" si="15"/>
        <v>0.38969201759899436</v>
      </c>
      <c r="J15" s="6">
        <v>554</v>
      </c>
      <c r="K15" s="7">
        <f t="shared" si="10"/>
        <v>0.41158989598811291</v>
      </c>
      <c r="L15" s="7">
        <f t="shared" si="11"/>
        <v>-0.13029827315541601</v>
      </c>
    </row>
    <row r="16" spans="1:12" x14ac:dyDescent="0.25">
      <c r="A16" s="30" t="s">
        <v>19</v>
      </c>
      <c r="B16" s="6">
        <v>106</v>
      </c>
      <c r="C16" s="7">
        <f t="shared" si="12"/>
        <v>6.1200923787528866E-2</v>
      </c>
      <c r="D16" s="6">
        <v>121</v>
      </c>
      <c r="E16" s="7">
        <f t="shared" si="13"/>
        <v>7.2411729503291444E-2</v>
      </c>
      <c r="F16" s="6">
        <v>100</v>
      </c>
      <c r="G16" s="7">
        <f t="shared" si="14"/>
        <v>6.3131313131313135E-2</v>
      </c>
      <c r="H16" s="6">
        <v>109</v>
      </c>
      <c r="I16" s="7">
        <f t="shared" si="15"/>
        <v>6.8510370835952225E-2</v>
      </c>
      <c r="J16" s="6">
        <v>75</v>
      </c>
      <c r="K16" s="7">
        <f t="shared" si="10"/>
        <v>5.5720653789004461E-2</v>
      </c>
      <c r="L16" s="7">
        <f t="shared" si="11"/>
        <v>-0.29245283018867924</v>
      </c>
    </row>
    <row r="17" spans="1:12" x14ac:dyDescent="0.25">
      <c r="A17" s="30" t="s">
        <v>20</v>
      </c>
      <c r="B17" s="6">
        <v>30</v>
      </c>
      <c r="C17" s="7">
        <f t="shared" si="12"/>
        <v>1.7321016166281754E-2</v>
      </c>
      <c r="D17" s="6">
        <v>13</v>
      </c>
      <c r="E17" s="7">
        <f t="shared" si="13"/>
        <v>7.7797725912627166E-3</v>
      </c>
      <c r="F17" s="6">
        <v>12</v>
      </c>
      <c r="G17" s="7">
        <f t="shared" si="14"/>
        <v>7.575757575757576E-3</v>
      </c>
      <c r="H17" s="6">
        <v>12</v>
      </c>
      <c r="I17" s="7">
        <f t="shared" si="15"/>
        <v>7.54242614707731E-3</v>
      </c>
      <c r="J17" s="6">
        <v>5</v>
      </c>
      <c r="K17" s="7">
        <f t="shared" si="10"/>
        <v>3.714710252600297E-3</v>
      </c>
      <c r="L17" s="7">
        <f t="shared" si="11"/>
        <v>-0.83333333333333337</v>
      </c>
    </row>
    <row r="18" spans="1:12" s="4" customFormat="1" x14ac:dyDescent="0.25">
      <c r="A18" s="31" t="s">
        <v>9</v>
      </c>
      <c r="B18" s="8">
        <f t="shared" ref="B18" si="16">SUM(B9:B17)</f>
        <v>1732</v>
      </c>
      <c r="C18" s="9">
        <f t="shared" si="12"/>
        <v>1</v>
      </c>
      <c r="D18" s="8">
        <f t="shared" ref="D18" si="17">SUM(D9:D17)</f>
        <v>1671</v>
      </c>
      <c r="E18" s="9">
        <f t="shared" si="13"/>
        <v>1</v>
      </c>
      <c r="F18" s="8">
        <f t="shared" ref="F18" si="18">SUM(F9:F17)</f>
        <v>1584</v>
      </c>
      <c r="G18" s="9">
        <f t="shared" si="14"/>
        <v>1</v>
      </c>
      <c r="H18" s="8">
        <f t="shared" ref="H18" si="19">SUM(H9:H17)</f>
        <v>1591</v>
      </c>
      <c r="I18" s="9">
        <f t="shared" si="15"/>
        <v>1</v>
      </c>
      <c r="J18" s="8">
        <f t="shared" ref="J18" si="20">SUM(J9:J17)</f>
        <v>1346</v>
      </c>
      <c r="K18" s="9">
        <f t="shared" si="10"/>
        <v>1</v>
      </c>
      <c r="L18" s="9">
        <f t="shared" si="11"/>
        <v>-0.22286374133949191</v>
      </c>
    </row>
    <row r="19" spans="1:12" ht="30" x14ac:dyDescent="0.25">
      <c r="A19" s="29" t="s">
        <v>21</v>
      </c>
      <c r="B19" s="56" t="s">
        <v>1</v>
      </c>
      <c r="C19" s="57"/>
      <c r="D19" s="56" t="s">
        <v>2</v>
      </c>
      <c r="E19" s="57"/>
      <c r="F19" s="56" t="s">
        <v>3</v>
      </c>
      <c r="G19" s="57"/>
      <c r="H19" s="56" t="s">
        <v>4</v>
      </c>
      <c r="I19" s="57"/>
      <c r="J19" s="58" t="s">
        <v>93</v>
      </c>
      <c r="K19" s="58"/>
      <c r="L19" s="5" t="s">
        <v>5</v>
      </c>
    </row>
    <row r="20" spans="1:12" x14ac:dyDescent="0.25">
      <c r="A20" s="30" t="s">
        <v>22</v>
      </c>
      <c r="B20" s="6">
        <v>849</v>
      </c>
      <c r="C20" s="7">
        <f t="shared" ref="C20:C24" si="21">B20/1732</f>
        <v>0.49018475750577367</v>
      </c>
      <c r="D20" s="6">
        <v>798</v>
      </c>
      <c r="E20" s="7">
        <f t="shared" ref="E20:E24" si="22">D20/1671</f>
        <v>0.47755834829443444</v>
      </c>
      <c r="F20" s="6">
        <v>771</v>
      </c>
      <c r="G20" s="7">
        <f t="shared" ref="G20:G24" si="23">F20/1584</f>
        <v>0.48674242424242425</v>
      </c>
      <c r="H20" s="6">
        <v>760</v>
      </c>
      <c r="I20" s="7">
        <f t="shared" ref="I20:I24" si="24">H20/1591</f>
        <v>0.47768698931489628</v>
      </c>
      <c r="J20" s="6">
        <v>698</v>
      </c>
      <c r="K20" s="7">
        <f t="shared" ref="K20:K24" si="25">J20/1346</f>
        <v>0.51857355126300153</v>
      </c>
      <c r="L20" s="7">
        <f t="shared" ref="L20:L24" si="26">(J20-B20)/B20</f>
        <v>-0.17785630153121318</v>
      </c>
    </row>
    <row r="21" spans="1:12" x14ac:dyDescent="0.25">
      <c r="A21" s="30" t="s">
        <v>23</v>
      </c>
      <c r="B21" s="6">
        <v>591</v>
      </c>
      <c r="C21" s="7">
        <f t="shared" si="21"/>
        <v>0.34122401847575057</v>
      </c>
      <c r="D21" s="6">
        <v>586</v>
      </c>
      <c r="E21" s="7">
        <f t="shared" si="22"/>
        <v>0.35068821065230399</v>
      </c>
      <c r="F21" s="6">
        <v>534</v>
      </c>
      <c r="G21" s="7">
        <f t="shared" si="23"/>
        <v>0.3371212121212121</v>
      </c>
      <c r="H21" s="6">
        <v>526</v>
      </c>
      <c r="I21" s="7">
        <f t="shared" si="24"/>
        <v>0.33060967944688874</v>
      </c>
      <c r="J21" s="6">
        <v>409</v>
      </c>
      <c r="K21" s="7">
        <f t="shared" si="25"/>
        <v>0.30386329866270428</v>
      </c>
      <c r="L21" s="7">
        <f t="shared" si="26"/>
        <v>-0.30795262267343487</v>
      </c>
    </row>
    <row r="22" spans="1:12" x14ac:dyDescent="0.25">
      <c r="A22" s="30" t="s">
        <v>24</v>
      </c>
      <c r="B22" s="6">
        <v>205</v>
      </c>
      <c r="C22" s="7">
        <f t="shared" si="21"/>
        <v>0.11836027713625866</v>
      </c>
      <c r="D22" s="6">
        <v>232</v>
      </c>
      <c r="E22" s="7">
        <f t="shared" si="22"/>
        <v>0.13883901855176542</v>
      </c>
      <c r="F22" s="6">
        <v>220</v>
      </c>
      <c r="G22" s="7">
        <f t="shared" si="23"/>
        <v>0.1388888888888889</v>
      </c>
      <c r="H22" s="6">
        <v>248</v>
      </c>
      <c r="I22" s="7">
        <f t="shared" si="24"/>
        <v>0.15587680703959775</v>
      </c>
      <c r="J22" s="6">
        <v>185</v>
      </c>
      <c r="K22" s="7">
        <f t="shared" si="25"/>
        <v>0.13744427934621101</v>
      </c>
      <c r="L22" s="7">
        <f t="shared" si="26"/>
        <v>-9.7560975609756101E-2</v>
      </c>
    </row>
    <row r="23" spans="1:12" x14ac:dyDescent="0.25">
      <c r="A23" s="30" t="s">
        <v>25</v>
      </c>
      <c r="B23" s="6">
        <v>87</v>
      </c>
      <c r="C23" s="7">
        <f t="shared" si="21"/>
        <v>5.023094688221709E-2</v>
      </c>
      <c r="D23" s="6">
        <v>55</v>
      </c>
      <c r="E23" s="7">
        <f t="shared" si="22"/>
        <v>3.2914422501496107E-2</v>
      </c>
      <c r="F23" s="6">
        <v>59</v>
      </c>
      <c r="G23" s="7">
        <f t="shared" si="23"/>
        <v>3.7247474747474744E-2</v>
      </c>
      <c r="H23" s="6">
        <v>57</v>
      </c>
      <c r="I23" s="7">
        <f t="shared" si="24"/>
        <v>3.5826524198617225E-2</v>
      </c>
      <c r="J23" s="6">
        <v>54</v>
      </c>
      <c r="K23" s="7">
        <f t="shared" si="25"/>
        <v>4.0118870728083213E-2</v>
      </c>
      <c r="L23" s="7">
        <f t="shared" si="26"/>
        <v>-0.37931034482758619</v>
      </c>
    </row>
    <row r="24" spans="1:12" s="4" customFormat="1" x14ac:dyDescent="0.25">
      <c r="A24" s="31" t="s">
        <v>9</v>
      </c>
      <c r="B24" s="8">
        <f t="shared" ref="B24" si="27">SUM(B20:B23)</f>
        <v>1732</v>
      </c>
      <c r="C24" s="9">
        <f t="shared" si="21"/>
        <v>1</v>
      </c>
      <c r="D24" s="8">
        <f t="shared" ref="D24" si="28">SUM(D20:D23)</f>
        <v>1671</v>
      </c>
      <c r="E24" s="9">
        <f t="shared" si="22"/>
        <v>1</v>
      </c>
      <c r="F24" s="8">
        <f t="shared" ref="F24" si="29">SUM(F20:F23)</f>
        <v>1584</v>
      </c>
      <c r="G24" s="9">
        <f t="shared" si="23"/>
        <v>1</v>
      </c>
      <c r="H24" s="8">
        <f t="shared" ref="H24" si="30">SUM(H20:H23)</f>
        <v>1591</v>
      </c>
      <c r="I24" s="9">
        <f t="shared" si="24"/>
        <v>1</v>
      </c>
      <c r="J24" s="8">
        <f t="shared" ref="J24" si="31">SUM(J20:J23)</f>
        <v>1346</v>
      </c>
      <c r="K24" s="9">
        <f t="shared" si="25"/>
        <v>1</v>
      </c>
      <c r="L24" s="9">
        <f t="shared" si="26"/>
        <v>-0.22286374133949191</v>
      </c>
    </row>
    <row r="25" spans="1:12" ht="30" x14ac:dyDescent="0.25">
      <c r="A25" s="32" t="s">
        <v>26</v>
      </c>
      <c r="B25" s="56" t="s">
        <v>1</v>
      </c>
      <c r="C25" s="57"/>
      <c r="D25" s="56" t="s">
        <v>2</v>
      </c>
      <c r="E25" s="57"/>
      <c r="F25" s="56" t="s">
        <v>3</v>
      </c>
      <c r="G25" s="57"/>
      <c r="H25" s="56" t="s">
        <v>4</v>
      </c>
      <c r="I25" s="57"/>
      <c r="J25" s="58" t="s">
        <v>93</v>
      </c>
      <c r="K25" s="58"/>
      <c r="L25" s="5" t="s">
        <v>5</v>
      </c>
    </row>
    <row r="26" spans="1:12" x14ac:dyDescent="0.25">
      <c r="A26" s="30" t="s">
        <v>27</v>
      </c>
      <c r="B26" s="6">
        <v>995</v>
      </c>
      <c r="C26" s="7">
        <f t="shared" ref="C26:C31" si="32">B26/1732</f>
        <v>0.57448036951501158</v>
      </c>
      <c r="D26" s="6">
        <v>995</v>
      </c>
      <c r="E26" s="7">
        <f t="shared" ref="E26:E31" si="33">D26/1671</f>
        <v>0.59545182525433871</v>
      </c>
      <c r="F26" s="6">
        <v>951</v>
      </c>
      <c r="G26" s="7">
        <f t="shared" ref="G26:G31" si="34">F26/1584</f>
        <v>0.60037878787878785</v>
      </c>
      <c r="H26" s="6">
        <v>1053</v>
      </c>
      <c r="I26" s="7">
        <f t="shared" ref="I26:I31" si="35">H26/1591</f>
        <v>0.66184789440603398</v>
      </c>
      <c r="J26" s="6">
        <v>884</v>
      </c>
      <c r="K26" s="7">
        <f t="shared" ref="K26:K31" si="36">J26/1346</f>
        <v>0.65676077265973254</v>
      </c>
      <c r="L26" s="7">
        <f t="shared" ref="L26:L31" si="37">(J26-B26)/B26</f>
        <v>-0.11155778894472362</v>
      </c>
    </row>
    <row r="27" spans="1:12" x14ac:dyDescent="0.25">
      <c r="A27" s="30" t="s">
        <v>28</v>
      </c>
      <c r="B27" s="6">
        <v>314</v>
      </c>
      <c r="C27" s="7">
        <f t="shared" si="32"/>
        <v>0.1812933025404157</v>
      </c>
      <c r="D27" s="6">
        <v>275</v>
      </c>
      <c r="E27" s="7">
        <f t="shared" si="33"/>
        <v>0.16457211250748055</v>
      </c>
      <c r="F27" s="6">
        <v>295</v>
      </c>
      <c r="G27" s="7">
        <f t="shared" si="34"/>
        <v>0.18623737373737373</v>
      </c>
      <c r="H27" s="6">
        <v>248</v>
      </c>
      <c r="I27" s="7">
        <f t="shared" si="35"/>
        <v>0.15587680703959775</v>
      </c>
      <c r="J27" s="6">
        <v>202</v>
      </c>
      <c r="K27" s="7">
        <f t="shared" si="36"/>
        <v>0.150074294205052</v>
      </c>
      <c r="L27" s="7">
        <f t="shared" si="37"/>
        <v>-0.35668789808917195</v>
      </c>
    </row>
    <row r="28" spans="1:12" x14ac:dyDescent="0.25">
      <c r="A28" s="30" t="s">
        <v>29</v>
      </c>
      <c r="B28" s="6">
        <v>160</v>
      </c>
      <c r="C28" s="7">
        <f t="shared" si="32"/>
        <v>9.237875288683603E-2</v>
      </c>
      <c r="D28" s="6">
        <v>188</v>
      </c>
      <c r="E28" s="7">
        <f t="shared" si="33"/>
        <v>0.11250748055056853</v>
      </c>
      <c r="F28" s="6">
        <v>177</v>
      </c>
      <c r="G28" s="7">
        <f t="shared" si="34"/>
        <v>0.11174242424242424</v>
      </c>
      <c r="H28" s="6">
        <v>165</v>
      </c>
      <c r="I28" s="7">
        <f t="shared" si="35"/>
        <v>0.10370835952231301</v>
      </c>
      <c r="J28" s="6">
        <v>172</v>
      </c>
      <c r="K28" s="7">
        <f t="shared" si="36"/>
        <v>0.12778603268945021</v>
      </c>
      <c r="L28" s="7">
        <f t="shared" si="37"/>
        <v>7.4999999999999997E-2</v>
      </c>
    </row>
    <row r="29" spans="1:12" x14ac:dyDescent="0.25">
      <c r="A29" s="30" t="s">
        <v>30</v>
      </c>
      <c r="B29" s="6">
        <v>20</v>
      </c>
      <c r="C29" s="7">
        <f t="shared" si="32"/>
        <v>1.1547344110854504E-2</v>
      </c>
      <c r="D29" s="6">
        <v>21</v>
      </c>
      <c r="E29" s="7">
        <f t="shared" si="33"/>
        <v>1.2567324955116697E-2</v>
      </c>
      <c r="F29" s="6">
        <v>16</v>
      </c>
      <c r="G29" s="7">
        <f t="shared" si="34"/>
        <v>1.0101010101010102E-2</v>
      </c>
      <c r="H29" s="6">
        <v>10</v>
      </c>
      <c r="I29" s="7">
        <f t="shared" si="35"/>
        <v>6.285355122564425E-3</v>
      </c>
      <c r="J29" s="6">
        <v>9</v>
      </c>
      <c r="K29" s="7">
        <f t="shared" si="36"/>
        <v>6.6864784546805346E-3</v>
      </c>
      <c r="L29" s="7">
        <f t="shared" si="37"/>
        <v>-0.55000000000000004</v>
      </c>
    </row>
    <row r="30" spans="1:12" x14ac:dyDescent="0.25">
      <c r="A30" s="30" t="s">
        <v>31</v>
      </c>
      <c r="B30" s="6">
        <v>243</v>
      </c>
      <c r="C30" s="7">
        <f t="shared" si="32"/>
        <v>0.14030023094688221</v>
      </c>
      <c r="D30" s="6">
        <v>192</v>
      </c>
      <c r="E30" s="7">
        <f t="shared" si="33"/>
        <v>0.11490125673249552</v>
      </c>
      <c r="F30" s="6">
        <v>145</v>
      </c>
      <c r="G30" s="7">
        <f t="shared" si="34"/>
        <v>9.1540404040404047E-2</v>
      </c>
      <c r="H30" s="6">
        <v>115</v>
      </c>
      <c r="I30" s="7">
        <f t="shared" si="35"/>
        <v>7.2281583909490882E-2</v>
      </c>
      <c r="J30" s="19" t="s">
        <v>13</v>
      </c>
      <c r="K30" s="19" t="s">
        <v>13</v>
      </c>
      <c r="L30" s="7">
        <v>-1</v>
      </c>
    </row>
    <row r="31" spans="1:12" s="4" customFormat="1" x14ac:dyDescent="0.25">
      <c r="A31" s="31" t="s">
        <v>9</v>
      </c>
      <c r="B31" s="8">
        <f>SUM(B26:B30)</f>
        <v>1732</v>
      </c>
      <c r="C31" s="9">
        <f t="shared" si="32"/>
        <v>1</v>
      </c>
      <c r="D31" s="8">
        <f>SUM(D26:D30)</f>
        <v>1671</v>
      </c>
      <c r="E31" s="9">
        <f t="shared" si="33"/>
        <v>1</v>
      </c>
      <c r="F31" s="8">
        <f>SUM(F26:F30)</f>
        <v>1584</v>
      </c>
      <c r="G31" s="9">
        <f t="shared" si="34"/>
        <v>1</v>
      </c>
      <c r="H31" s="8">
        <f>SUM(H26:H30)</f>
        <v>1591</v>
      </c>
      <c r="I31" s="9">
        <f t="shared" si="35"/>
        <v>1</v>
      </c>
      <c r="J31" s="8">
        <v>79</v>
      </c>
      <c r="K31" s="9">
        <f t="shared" si="36"/>
        <v>5.8692421991084695E-2</v>
      </c>
      <c r="L31" s="9">
        <f t="shared" si="37"/>
        <v>-0.95438799076212466</v>
      </c>
    </row>
    <row r="32" spans="1:12" ht="30" x14ac:dyDescent="0.25">
      <c r="A32" s="29" t="s">
        <v>32</v>
      </c>
      <c r="B32" s="56" t="s">
        <v>1</v>
      </c>
      <c r="C32" s="57"/>
      <c r="D32" s="56" t="s">
        <v>2</v>
      </c>
      <c r="E32" s="57"/>
      <c r="F32" s="56" t="s">
        <v>3</v>
      </c>
      <c r="G32" s="57"/>
      <c r="H32" s="56" t="s">
        <v>4</v>
      </c>
      <c r="I32" s="57"/>
      <c r="J32" s="58" t="s">
        <v>93</v>
      </c>
      <c r="K32" s="58"/>
      <c r="L32" s="5" t="s">
        <v>5</v>
      </c>
    </row>
    <row r="33" spans="1:12" ht="30" x14ac:dyDescent="0.25">
      <c r="A33" s="33" t="s">
        <v>89</v>
      </c>
      <c r="B33" s="6">
        <v>1348</v>
      </c>
      <c r="C33" s="7">
        <f t="shared" ref="C33:C35" si="38">B33/1732</f>
        <v>0.77829099307159355</v>
      </c>
      <c r="D33" s="6">
        <v>1278</v>
      </c>
      <c r="E33" s="7">
        <f t="shared" ref="E33:E35" si="39">D33/1671</f>
        <v>0.76481149012567329</v>
      </c>
      <c r="F33" s="6">
        <v>1193</v>
      </c>
      <c r="G33" s="7">
        <f t="shared" ref="G33:G35" si="40">F33/1584</f>
        <v>0.75315656565656564</v>
      </c>
      <c r="H33" s="6">
        <v>1119</v>
      </c>
      <c r="I33" s="7">
        <f t="shared" ref="I33:I35" si="41">H33/1591</f>
        <v>0.70333123821495913</v>
      </c>
      <c r="J33" s="6">
        <v>936</v>
      </c>
      <c r="K33" s="7">
        <f t="shared" ref="K33:K35" si="42">J33/1346</f>
        <v>0.6953937592867756</v>
      </c>
      <c r="L33" s="7">
        <f t="shared" ref="L33:L35" si="43">(J33-B33)/B33</f>
        <v>-0.3056379821958457</v>
      </c>
    </row>
    <row r="34" spans="1:12" x14ac:dyDescent="0.25">
      <c r="A34" s="30" t="s">
        <v>33</v>
      </c>
      <c r="B34" s="6">
        <v>384</v>
      </c>
      <c r="C34" s="7">
        <f t="shared" si="38"/>
        <v>0.22170900692840648</v>
      </c>
      <c r="D34" s="6">
        <v>393</v>
      </c>
      <c r="E34" s="7">
        <f t="shared" si="39"/>
        <v>0.23518850987432674</v>
      </c>
      <c r="F34" s="6">
        <v>391</v>
      </c>
      <c r="G34" s="7">
        <f t="shared" si="40"/>
        <v>0.24684343434343434</v>
      </c>
      <c r="H34" s="6">
        <v>472</v>
      </c>
      <c r="I34" s="7">
        <f t="shared" si="41"/>
        <v>0.29666876178504087</v>
      </c>
      <c r="J34" s="6">
        <v>410</v>
      </c>
      <c r="K34" s="7">
        <f t="shared" si="42"/>
        <v>0.30460624071322434</v>
      </c>
      <c r="L34" s="7">
        <f t="shared" si="43"/>
        <v>6.7708333333333329E-2</v>
      </c>
    </row>
    <row r="35" spans="1:12" s="4" customFormat="1" x14ac:dyDescent="0.25">
      <c r="A35" s="31" t="s">
        <v>9</v>
      </c>
      <c r="B35" s="8">
        <f t="shared" ref="B35" si="44">SUM(B33:B34)</f>
        <v>1732</v>
      </c>
      <c r="C35" s="9">
        <f t="shared" si="38"/>
        <v>1</v>
      </c>
      <c r="D35" s="8">
        <f t="shared" ref="D35" si="45">SUM(D33:D34)</f>
        <v>1671</v>
      </c>
      <c r="E35" s="9">
        <f t="shared" si="39"/>
        <v>1</v>
      </c>
      <c r="F35" s="8">
        <f t="shared" ref="F35" si="46">SUM(F33:F34)</f>
        <v>1584</v>
      </c>
      <c r="G35" s="9">
        <f t="shared" si="40"/>
        <v>1</v>
      </c>
      <c r="H35" s="8">
        <f t="shared" ref="H35" si="47">SUM(H33:H34)</f>
        <v>1591</v>
      </c>
      <c r="I35" s="9">
        <f t="shared" si="41"/>
        <v>1</v>
      </c>
      <c r="J35" s="8">
        <f t="shared" ref="J35" si="48">SUM(J33:J34)</f>
        <v>1346</v>
      </c>
      <c r="K35" s="9">
        <f t="shared" si="42"/>
        <v>1</v>
      </c>
      <c r="L35" s="9">
        <f t="shared" si="43"/>
        <v>-0.22286374133949191</v>
      </c>
    </row>
    <row r="39" spans="1:12" s="4" customFormat="1" x14ac:dyDescent="0.25">
      <c r="A39" s="34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</row>
  </sheetData>
  <mergeCells count="26">
    <mergeCell ref="B32:C32"/>
    <mergeCell ref="D32:E32"/>
    <mergeCell ref="F32:G32"/>
    <mergeCell ref="H32:I32"/>
    <mergeCell ref="J32:K32"/>
    <mergeCell ref="B25:C25"/>
    <mergeCell ref="D25:E25"/>
    <mergeCell ref="F25:G25"/>
    <mergeCell ref="H25:I25"/>
    <mergeCell ref="J25:K25"/>
    <mergeCell ref="B8:C8"/>
    <mergeCell ref="D8:E8"/>
    <mergeCell ref="F8:G8"/>
    <mergeCell ref="H8:I8"/>
    <mergeCell ref="J8:K8"/>
    <mergeCell ref="B19:C19"/>
    <mergeCell ref="D19:E19"/>
    <mergeCell ref="F19:G19"/>
    <mergeCell ref="H19:I19"/>
    <mergeCell ref="J19:K19"/>
    <mergeCell ref="A1:L2"/>
    <mergeCell ref="B3:C3"/>
    <mergeCell ref="D3:E3"/>
    <mergeCell ref="F3:G3"/>
    <mergeCell ref="H3:I3"/>
    <mergeCell ref="J3:K3"/>
  </mergeCells>
  <printOptions horizontalCentered="1"/>
  <pageMargins left="0.7" right="0.7" top="0.75" bottom="0.75" header="0.3" footer="0.3"/>
  <pageSetup scale="84" orientation="landscape" r:id="rId1"/>
  <headerFooter>
    <oddHeader>&amp;CCuyamaca College Program Review 2018-2019</oddHeader>
    <oddFooter>&amp;CInstitutional Effectiveness, Success, and Equity Office (August 2018)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11"/>
  <sheetViews>
    <sheetView zoomScaleNormal="100" workbookViewId="0">
      <selection activeCell="O8" sqref="O8"/>
    </sheetView>
  </sheetViews>
  <sheetFormatPr defaultRowHeight="15" x14ac:dyDescent="0.25"/>
  <cols>
    <col min="1" max="1" width="38.140625" style="34" customWidth="1"/>
    <col min="2" max="2" width="18.5703125" style="10" customWidth="1"/>
    <col min="3" max="8" width="13.140625" style="10" customWidth="1"/>
  </cols>
  <sheetData>
    <row r="1" spans="1:8" x14ac:dyDescent="0.25">
      <c r="A1" s="53" t="s">
        <v>39</v>
      </c>
      <c r="B1" s="53"/>
      <c r="C1" s="53"/>
      <c r="D1" s="53"/>
      <c r="E1" s="53"/>
      <c r="F1" s="53"/>
      <c r="G1" s="53"/>
      <c r="H1" s="53"/>
    </row>
    <row r="2" spans="1:8" x14ac:dyDescent="0.25">
      <c r="A2" s="60"/>
      <c r="B2" s="60"/>
      <c r="C2" s="60"/>
      <c r="D2" s="60"/>
      <c r="E2" s="60"/>
      <c r="F2" s="60"/>
      <c r="G2" s="60"/>
      <c r="H2" s="60"/>
    </row>
    <row r="3" spans="1:8" ht="30" x14ac:dyDescent="0.25">
      <c r="A3" s="35" t="s">
        <v>35</v>
      </c>
      <c r="B3" s="2" t="s">
        <v>36</v>
      </c>
      <c r="C3" s="11" t="s">
        <v>84</v>
      </c>
      <c r="D3" s="11" t="s">
        <v>85</v>
      </c>
      <c r="E3" s="12" t="s">
        <v>86</v>
      </c>
      <c r="F3" s="11" t="s">
        <v>87</v>
      </c>
      <c r="G3" s="12" t="s">
        <v>37</v>
      </c>
      <c r="H3" s="13" t="s">
        <v>88</v>
      </c>
    </row>
    <row r="4" spans="1:8" x14ac:dyDescent="0.25">
      <c r="A4" s="61" t="s">
        <v>40</v>
      </c>
      <c r="B4" s="3" t="s">
        <v>1</v>
      </c>
      <c r="C4" s="6">
        <v>2145</v>
      </c>
      <c r="D4" s="6">
        <v>1936</v>
      </c>
      <c r="E4" s="14">
        <v>0.90256410256410258</v>
      </c>
      <c r="F4" s="6">
        <v>1637</v>
      </c>
      <c r="G4" s="14">
        <v>0.76317016317016317</v>
      </c>
      <c r="H4" s="16" t="s">
        <v>13</v>
      </c>
    </row>
    <row r="5" spans="1:8" x14ac:dyDescent="0.25">
      <c r="A5" s="62"/>
      <c r="B5" s="3" t="s">
        <v>2</v>
      </c>
      <c r="C5" s="6">
        <v>2013</v>
      </c>
      <c r="D5" s="6">
        <v>1769</v>
      </c>
      <c r="E5" s="14">
        <v>0.87878787878787878</v>
      </c>
      <c r="F5" s="6">
        <v>1454</v>
      </c>
      <c r="G5" s="14">
        <v>0.7223050173869846</v>
      </c>
      <c r="H5" s="16" t="s">
        <v>13</v>
      </c>
    </row>
    <row r="6" spans="1:8" x14ac:dyDescent="0.25">
      <c r="A6" s="62"/>
      <c r="B6" s="3" t="s">
        <v>3</v>
      </c>
      <c r="C6" s="6">
        <v>1828</v>
      </c>
      <c r="D6" s="6">
        <v>1561</v>
      </c>
      <c r="E6" s="14">
        <v>0.85393873085339167</v>
      </c>
      <c r="F6" s="6">
        <v>1334</v>
      </c>
      <c r="G6" s="14">
        <v>0.72975929978118159</v>
      </c>
      <c r="H6" s="16" t="s">
        <v>13</v>
      </c>
    </row>
    <row r="7" spans="1:8" x14ac:dyDescent="0.25">
      <c r="A7" s="62"/>
      <c r="B7" s="3" t="s">
        <v>4</v>
      </c>
      <c r="C7" s="6">
        <v>1809</v>
      </c>
      <c r="D7" s="6">
        <v>1558</v>
      </c>
      <c r="E7" s="14">
        <v>0.86124930901050301</v>
      </c>
      <c r="F7" s="6">
        <v>1301</v>
      </c>
      <c r="G7" s="14">
        <v>0.71918186843559972</v>
      </c>
      <c r="H7" s="16" t="s">
        <v>13</v>
      </c>
    </row>
    <row r="8" spans="1:8" x14ac:dyDescent="0.25">
      <c r="A8" s="63"/>
      <c r="B8" s="3" t="s">
        <v>93</v>
      </c>
      <c r="C8" s="6">
        <v>1664</v>
      </c>
      <c r="D8" s="6">
        <v>1437</v>
      </c>
      <c r="E8" s="14">
        <v>0.86358173076923073</v>
      </c>
      <c r="F8" s="6">
        <v>1212</v>
      </c>
      <c r="G8" s="14">
        <v>0.72836538461538458</v>
      </c>
      <c r="H8" s="16" t="s">
        <v>13</v>
      </c>
    </row>
    <row r="9" spans="1:8" x14ac:dyDescent="0.25">
      <c r="E9" s="17"/>
      <c r="G9" s="17"/>
      <c r="H9" s="18"/>
    </row>
    <row r="10" spans="1:8" ht="30" x14ac:dyDescent="0.25">
      <c r="A10" s="29" t="s">
        <v>38</v>
      </c>
      <c r="B10" s="2" t="s">
        <v>36</v>
      </c>
      <c r="C10" s="11" t="s">
        <v>84</v>
      </c>
      <c r="D10" s="11" t="s">
        <v>85</v>
      </c>
      <c r="E10" s="12" t="s">
        <v>86</v>
      </c>
      <c r="F10" s="11" t="s">
        <v>87</v>
      </c>
      <c r="G10" s="12" t="s">
        <v>37</v>
      </c>
      <c r="H10" s="13" t="s">
        <v>88</v>
      </c>
    </row>
    <row r="11" spans="1:8" x14ac:dyDescent="0.25">
      <c r="A11" s="64" t="s">
        <v>41</v>
      </c>
      <c r="B11" s="3" t="s">
        <v>1</v>
      </c>
      <c r="C11" s="6" t="s">
        <v>13</v>
      </c>
      <c r="D11" s="6" t="s">
        <v>13</v>
      </c>
      <c r="E11" s="15" t="s">
        <v>13</v>
      </c>
      <c r="F11" s="6" t="s">
        <v>13</v>
      </c>
      <c r="G11" s="15" t="s">
        <v>13</v>
      </c>
      <c r="H11" s="16" t="s">
        <v>13</v>
      </c>
    </row>
    <row r="12" spans="1:8" x14ac:dyDescent="0.25">
      <c r="A12" s="64"/>
      <c r="B12" s="3" t="s">
        <v>2</v>
      </c>
      <c r="C12" s="6" t="s">
        <v>13</v>
      </c>
      <c r="D12" s="6" t="s">
        <v>13</v>
      </c>
      <c r="E12" s="15" t="s">
        <v>13</v>
      </c>
      <c r="F12" s="6" t="s">
        <v>13</v>
      </c>
      <c r="G12" s="15" t="s">
        <v>13</v>
      </c>
      <c r="H12" s="16" t="s">
        <v>13</v>
      </c>
    </row>
    <row r="13" spans="1:8" x14ac:dyDescent="0.25">
      <c r="A13" s="64"/>
      <c r="B13" s="3" t="s">
        <v>3</v>
      </c>
      <c r="C13" s="6" t="s">
        <v>13</v>
      </c>
      <c r="D13" s="6" t="s">
        <v>13</v>
      </c>
      <c r="E13" s="15" t="s">
        <v>13</v>
      </c>
      <c r="F13" s="6" t="s">
        <v>13</v>
      </c>
      <c r="G13" s="15" t="s">
        <v>13</v>
      </c>
      <c r="H13" s="16" t="s">
        <v>13</v>
      </c>
    </row>
    <row r="14" spans="1:8" x14ac:dyDescent="0.25">
      <c r="A14" s="64"/>
      <c r="B14" s="3" t="s">
        <v>4</v>
      </c>
      <c r="C14" s="6">
        <v>70</v>
      </c>
      <c r="D14" s="6">
        <v>67</v>
      </c>
      <c r="E14" s="15">
        <v>0.95714285714285718</v>
      </c>
      <c r="F14" s="6">
        <v>63</v>
      </c>
      <c r="G14" s="15">
        <v>0.9</v>
      </c>
      <c r="H14" s="16" t="s">
        <v>13</v>
      </c>
    </row>
    <row r="15" spans="1:8" x14ac:dyDescent="0.25">
      <c r="A15" s="64"/>
      <c r="B15" s="3" t="s">
        <v>93</v>
      </c>
      <c r="C15" s="6">
        <v>255</v>
      </c>
      <c r="D15" s="6">
        <v>222</v>
      </c>
      <c r="E15" s="15">
        <v>0.87058823529411766</v>
      </c>
      <c r="F15" s="6">
        <v>179</v>
      </c>
      <c r="G15" s="15">
        <v>0.70196078431372544</v>
      </c>
      <c r="H15" s="16">
        <v>2</v>
      </c>
    </row>
    <row r="16" spans="1:8" ht="30" x14ac:dyDescent="0.25">
      <c r="A16" s="36"/>
      <c r="B16" s="2" t="s">
        <v>36</v>
      </c>
      <c r="C16" s="11" t="s">
        <v>84</v>
      </c>
      <c r="D16" s="11" t="s">
        <v>85</v>
      </c>
      <c r="E16" s="12" t="s">
        <v>86</v>
      </c>
      <c r="F16" s="11" t="s">
        <v>87</v>
      </c>
      <c r="G16" s="12" t="s">
        <v>37</v>
      </c>
      <c r="H16" s="13" t="s">
        <v>88</v>
      </c>
    </row>
    <row r="17" spans="1:8" x14ac:dyDescent="0.25">
      <c r="A17" s="59" t="s">
        <v>42</v>
      </c>
      <c r="B17" s="3" t="s">
        <v>1</v>
      </c>
      <c r="C17" s="6">
        <v>127</v>
      </c>
      <c r="D17" s="6">
        <v>117</v>
      </c>
      <c r="E17" s="15">
        <v>0.92125984251968507</v>
      </c>
      <c r="F17" s="6">
        <v>96</v>
      </c>
      <c r="G17" s="15">
        <v>0.75590551181102361</v>
      </c>
      <c r="H17" s="16" t="s">
        <v>13</v>
      </c>
    </row>
    <row r="18" spans="1:8" x14ac:dyDescent="0.25">
      <c r="A18" s="59"/>
      <c r="B18" s="3" t="s">
        <v>2</v>
      </c>
      <c r="C18" s="6">
        <v>115</v>
      </c>
      <c r="D18" s="6">
        <v>101</v>
      </c>
      <c r="E18" s="15">
        <v>0.87826086956521743</v>
      </c>
      <c r="F18" s="6">
        <v>73</v>
      </c>
      <c r="G18" s="15">
        <v>0.63478260869565217</v>
      </c>
      <c r="H18" s="16" t="s">
        <v>13</v>
      </c>
    </row>
    <row r="19" spans="1:8" x14ac:dyDescent="0.25">
      <c r="A19" s="59"/>
      <c r="B19" s="3" t="s">
        <v>3</v>
      </c>
      <c r="C19" s="6">
        <v>97</v>
      </c>
      <c r="D19" s="6">
        <v>93</v>
      </c>
      <c r="E19" s="15">
        <v>0.95876288659793818</v>
      </c>
      <c r="F19" s="6">
        <v>78</v>
      </c>
      <c r="G19" s="15">
        <v>0.80412371134020622</v>
      </c>
      <c r="H19" s="16" t="s">
        <v>13</v>
      </c>
    </row>
    <row r="20" spans="1:8" x14ac:dyDescent="0.25">
      <c r="A20" s="59"/>
      <c r="B20" s="3" t="s">
        <v>4</v>
      </c>
      <c r="C20" s="6">
        <v>89</v>
      </c>
      <c r="D20" s="6">
        <v>82</v>
      </c>
      <c r="E20" s="15">
        <v>0.9213483146067416</v>
      </c>
      <c r="F20" s="6">
        <v>56</v>
      </c>
      <c r="G20" s="15">
        <v>0.6292134831460674</v>
      </c>
      <c r="H20" s="16" t="s">
        <v>13</v>
      </c>
    </row>
    <row r="21" spans="1:8" x14ac:dyDescent="0.25">
      <c r="A21" s="59"/>
      <c r="B21" s="3" t="s">
        <v>93</v>
      </c>
      <c r="C21" s="6">
        <v>33</v>
      </c>
      <c r="D21" s="6">
        <v>31</v>
      </c>
      <c r="E21" s="15">
        <v>0.93939393939393945</v>
      </c>
      <c r="F21" s="6">
        <v>28</v>
      </c>
      <c r="G21" s="15">
        <v>0.84848484848484851</v>
      </c>
      <c r="H21" s="16"/>
    </row>
    <row r="22" spans="1:8" ht="30" x14ac:dyDescent="0.25">
      <c r="A22" s="36"/>
      <c r="B22" s="2" t="s">
        <v>36</v>
      </c>
      <c r="C22" s="11" t="s">
        <v>84</v>
      </c>
      <c r="D22" s="11" t="s">
        <v>85</v>
      </c>
      <c r="E22" s="12" t="s">
        <v>86</v>
      </c>
      <c r="F22" s="11" t="s">
        <v>87</v>
      </c>
      <c r="G22" s="12" t="s">
        <v>37</v>
      </c>
      <c r="H22" s="13" t="s">
        <v>88</v>
      </c>
    </row>
    <row r="23" spans="1:8" x14ac:dyDescent="0.25">
      <c r="A23" s="59" t="s">
        <v>43</v>
      </c>
      <c r="B23" s="3" t="s">
        <v>1</v>
      </c>
      <c r="C23" s="6">
        <v>124</v>
      </c>
      <c r="D23" s="6">
        <v>113</v>
      </c>
      <c r="E23" s="15">
        <v>0.91129032258064513</v>
      </c>
      <c r="F23" s="6">
        <v>91</v>
      </c>
      <c r="G23" s="15">
        <v>0.7338709677419355</v>
      </c>
      <c r="H23" s="16" t="s">
        <v>13</v>
      </c>
    </row>
    <row r="24" spans="1:8" x14ac:dyDescent="0.25">
      <c r="A24" s="59"/>
      <c r="B24" s="3" t="s">
        <v>2</v>
      </c>
      <c r="C24" s="6">
        <v>107</v>
      </c>
      <c r="D24" s="6">
        <v>92</v>
      </c>
      <c r="E24" s="15">
        <v>0.85981308411214952</v>
      </c>
      <c r="F24" s="6">
        <v>76</v>
      </c>
      <c r="G24" s="15">
        <v>0.71028037383177567</v>
      </c>
      <c r="H24" s="16" t="s">
        <v>13</v>
      </c>
    </row>
    <row r="25" spans="1:8" x14ac:dyDescent="0.25">
      <c r="A25" s="59"/>
      <c r="B25" s="3" t="s">
        <v>3</v>
      </c>
      <c r="C25" s="3">
        <v>98</v>
      </c>
      <c r="D25" s="3">
        <v>91</v>
      </c>
      <c r="E25" s="15">
        <v>0.9285714285714286</v>
      </c>
      <c r="F25" s="3">
        <v>79</v>
      </c>
      <c r="G25" s="15">
        <v>0.80612244897959184</v>
      </c>
      <c r="H25" s="16" t="s">
        <v>13</v>
      </c>
    </row>
    <row r="26" spans="1:8" x14ac:dyDescent="0.25">
      <c r="A26" s="59"/>
      <c r="B26" s="3" t="s">
        <v>4</v>
      </c>
      <c r="C26" s="6">
        <v>87</v>
      </c>
      <c r="D26" s="6">
        <v>80</v>
      </c>
      <c r="E26" s="15">
        <v>0.91954022988505746</v>
      </c>
      <c r="F26" s="6">
        <v>70</v>
      </c>
      <c r="G26" s="15">
        <v>0.8045977011494253</v>
      </c>
      <c r="H26" s="16" t="s">
        <v>13</v>
      </c>
    </row>
    <row r="27" spans="1:8" x14ac:dyDescent="0.25">
      <c r="A27" s="59"/>
      <c r="B27" s="3" t="s">
        <v>93</v>
      </c>
      <c r="C27" s="6">
        <v>29</v>
      </c>
      <c r="D27" s="6">
        <v>26</v>
      </c>
      <c r="E27" s="15">
        <v>0.89655172413793105</v>
      </c>
      <c r="F27" s="6">
        <v>23</v>
      </c>
      <c r="G27" s="15">
        <v>0.7931034482758621</v>
      </c>
      <c r="H27" s="16"/>
    </row>
    <row r="28" spans="1:8" ht="30" x14ac:dyDescent="0.25">
      <c r="A28" s="36"/>
      <c r="B28" s="2" t="s">
        <v>36</v>
      </c>
      <c r="C28" s="11" t="s">
        <v>84</v>
      </c>
      <c r="D28" s="11" t="s">
        <v>85</v>
      </c>
      <c r="E28" s="12" t="s">
        <v>86</v>
      </c>
      <c r="F28" s="11" t="s">
        <v>87</v>
      </c>
      <c r="G28" s="12" t="s">
        <v>37</v>
      </c>
      <c r="H28" s="13" t="s">
        <v>88</v>
      </c>
    </row>
    <row r="29" spans="1:8" x14ac:dyDescent="0.25">
      <c r="A29" s="59" t="s">
        <v>44</v>
      </c>
      <c r="B29" s="3" t="s">
        <v>1</v>
      </c>
      <c r="C29" s="6">
        <v>350</v>
      </c>
      <c r="D29" s="6">
        <v>334</v>
      </c>
      <c r="E29" s="15">
        <v>0.95428571428571429</v>
      </c>
      <c r="F29" s="6">
        <v>285</v>
      </c>
      <c r="G29" s="15">
        <v>0.81428571428571428</v>
      </c>
      <c r="H29" s="16">
        <v>2.7448916408668729</v>
      </c>
    </row>
    <row r="30" spans="1:8" x14ac:dyDescent="0.25">
      <c r="A30" s="59"/>
      <c r="B30" s="3" t="s">
        <v>2</v>
      </c>
      <c r="C30" s="6">
        <v>247</v>
      </c>
      <c r="D30" s="6">
        <v>218</v>
      </c>
      <c r="E30" s="15">
        <v>0.88259109311740891</v>
      </c>
      <c r="F30" s="6">
        <v>166</v>
      </c>
      <c r="G30" s="15">
        <v>0.67206477732793524</v>
      </c>
      <c r="H30" s="16">
        <v>2.3891509433962264</v>
      </c>
    </row>
    <row r="31" spans="1:8" x14ac:dyDescent="0.25">
      <c r="A31" s="59"/>
      <c r="B31" s="3" t="s">
        <v>3</v>
      </c>
      <c r="C31" s="6">
        <v>164</v>
      </c>
      <c r="D31" s="6">
        <v>144</v>
      </c>
      <c r="E31" s="15">
        <v>0.87804878048780488</v>
      </c>
      <c r="F31" s="6">
        <v>130</v>
      </c>
      <c r="G31" s="15">
        <v>0.79268292682926833</v>
      </c>
      <c r="H31" s="16">
        <v>2.825874125874126</v>
      </c>
    </row>
    <row r="32" spans="1:8" x14ac:dyDescent="0.25">
      <c r="A32" s="59"/>
      <c r="B32" s="3" t="s">
        <v>4</v>
      </c>
      <c r="C32" s="6">
        <v>29</v>
      </c>
      <c r="D32" s="6">
        <v>25</v>
      </c>
      <c r="E32" s="15">
        <v>0.86206896551724133</v>
      </c>
      <c r="F32" s="6">
        <v>19</v>
      </c>
      <c r="G32" s="15">
        <v>0.65517241379310343</v>
      </c>
      <c r="H32" s="16">
        <v>2.68</v>
      </c>
    </row>
    <row r="33" spans="1:8" x14ac:dyDescent="0.25">
      <c r="A33" s="59"/>
      <c r="B33" s="3" t="s">
        <v>93</v>
      </c>
      <c r="C33" s="6">
        <v>30</v>
      </c>
      <c r="D33" s="6">
        <v>22</v>
      </c>
      <c r="E33" s="15">
        <v>0.73333333333333328</v>
      </c>
      <c r="F33" s="6">
        <v>20</v>
      </c>
      <c r="G33" s="15">
        <v>0.66666666666666663</v>
      </c>
      <c r="H33" s="16">
        <v>2.6545454545454548</v>
      </c>
    </row>
    <row r="34" spans="1:8" ht="30" x14ac:dyDescent="0.25">
      <c r="A34" s="36"/>
      <c r="B34" s="2" t="s">
        <v>36</v>
      </c>
      <c r="C34" s="11" t="s">
        <v>84</v>
      </c>
      <c r="D34" s="11" t="s">
        <v>85</v>
      </c>
      <c r="E34" s="12" t="s">
        <v>86</v>
      </c>
      <c r="F34" s="11" t="s">
        <v>87</v>
      </c>
      <c r="G34" s="12" t="s">
        <v>37</v>
      </c>
      <c r="H34" s="13" t="s">
        <v>88</v>
      </c>
    </row>
    <row r="35" spans="1:8" x14ac:dyDescent="0.25">
      <c r="A35" s="59" t="s">
        <v>45</v>
      </c>
      <c r="B35" s="3" t="s">
        <v>1</v>
      </c>
      <c r="C35" s="6">
        <v>138</v>
      </c>
      <c r="D35" s="6">
        <v>130</v>
      </c>
      <c r="E35" s="15">
        <v>0.94202898550724634</v>
      </c>
      <c r="F35" s="6">
        <v>105</v>
      </c>
      <c r="G35" s="15">
        <v>0.76086956521739135</v>
      </c>
      <c r="H35" s="16">
        <v>2.6422764227642275</v>
      </c>
    </row>
    <row r="36" spans="1:8" x14ac:dyDescent="0.25">
      <c r="A36" s="59"/>
      <c r="B36" s="3" t="s">
        <v>2</v>
      </c>
      <c r="C36" s="6">
        <v>98</v>
      </c>
      <c r="D36" s="6">
        <v>94</v>
      </c>
      <c r="E36" s="15">
        <v>0.95918367346938771</v>
      </c>
      <c r="F36" s="6">
        <v>64</v>
      </c>
      <c r="G36" s="15">
        <v>0.65306122448979587</v>
      </c>
      <c r="H36" s="16">
        <v>2.1746031746031744</v>
      </c>
    </row>
    <row r="37" spans="1:8" x14ac:dyDescent="0.25">
      <c r="A37" s="59"/>
      <c r="B37" s="3" t="s">
        <v>3</v>
      </c>
      <c r="C37" s="6">
        <v>61</v>
      </c>
      <c r="D37" s="6">
        <v>53</v>
      </c>
      <c r="E37" s="15">
        <v>0.86885245901639341</v>
      </c>
      <c r="F37" s="6">
        <v>50</v>
      </c>
      <c r="G37" s="15">
        <v>0.81967213114754101</v>
      </c>
      <c r="H37" s="16">
        <v>3.1132075471698113</v>
      </c>
    </row>
    <row r="38" spans="1:8" x14ac:dyDescent="0.25">
      <c r="A38" s="59"/>
      <c r="B38" s="3" t="s">
        <v>4</v>
      </c>
      <c r="C38" s="6">
        <v>30</v>
      </c>
      <c r="D38" s="6">
        <v>24</v>
      </c>
      <c r="E38" s="15">
        <v>0.8</v>
      </c>
      <c r="F38" s="6">
        <v>19</v>
      </c>
      <c r="G38" s="15">
        <v>0.6333333333333333</v>
      </c>
      <c r="H38" s="16">
        <v>2.4347826086956523</v>
      </c>
    </row>
    <row r="39" spans="1:8" x14ac:dyDescent="0.25">
      <c r="A39" s="59"/>
      <c r="B39" s="3" t="s">
        <v>93</v>
      </c>
      <c r="C39" s="6">
        <v>30</v>
      </c>
      <c r="D39" s="6">
        <v>23</v>
      </c>
      <c r="E39" s="15">
        <v>0.76666666666666672</v>
      </c>
      <c r="F39" s="6">
        <v>19</v>
      </c>
      <c r="G39" s="15">
        <v>0.6333333333333333</v>
      </c>
      <c r="H39" s="16">
        <v>2.347826086956522</v>
      </c>
    </row>
    <row r="40" spans="1:8" ht="30" x14ac:dyDescent="0.25">
      <c r="A40" s="36"/>
      <c r="B40" s="2" t="s">
        <v>36</v>
      </c>
      <c r="C40" s="11" t="s">
        <v>84</v>
      </c>
      <c r="D40" s="11" t="s">
        <v>85</v>
      </c>
      <c r="E40" s="12" t="s">
        <v>86</v>
      </c>
      <c r="F40" s="11" t="s">
        <v>87</v>
      </c>
      <c r="G40" s="12" t="s">
        <v>37</v>
      </c>
      <c r="H40" s="13" t="s">
        <v>88</v>
      </c>
    </row>
    <row r="41" spans="1:8" x14ac:dyDescent="0.25">
      <c r="A41" s="64" t="s">
        <v>46</v>
      </c>
      <c r="B41" s="3" t="s">
        <v>1</v>
      </c>
      <c r="C41" s="6">
        <v>108</v>
      </c>
      <c r="D41" s="6">
        <v>96</v>
      </c>
      <c r="E41" s="15">
        <v>0.88888888888888884</v>
      </c>
      <c r="F41" s="6">
        <v>75</v>
      </c>
      <c r="G41" s="15">
        <v>0.69444444444444442</v>
      </c>
      <c r="H41" s="16">
        <v>2.3537634408602148</v>
      </c>
    </row>
    <row r="42" spans="1:8" x14ac:dyDescent="0.25">
      <c r="A42" s="64"/>
      <c r="B42" s="3" t="s">
        <v>2</v>
      </c>
      <c r="C42" s="6">
        <v>106</v>
      </c>
      <c r="D42" s="6">
        <v>90</v>
      </c>
      <c r="E42" s="15">
        <v>0.84905660377358494</v>
      </c>
      <c r="F42" s="6">
        <v>78</v>
      </c>
      <c r="G42" s="15">
        <v>0.73584905660377353</v>
      </c>
      <c r="H42" s="16">
        <v>2.4917647058823533</v>
      </c>
    </row>
    <row r="43" spans="1:8" x14ac:dyDescent="0.25">
      <c r="A43" s="64"/>
      <c r="B43" s="3" t="s">
        <v>3</v>
      </c>
      <c r="C43" s="6">
        <v>107</v>
      </c>
      <c r="D43" s="6">
        <v>89</v>
      </c>
      <c r="E43" s="15">
        <v>0.83177570093457942</v>
      </c>
      <c r="F43" s="6">
        <v>61</v>
      </c>
      <c r="G43" s="15">
        <v>0.57009345794392519</v>
      </c>
      <c r="H43" s="16">
        <v>2.102380952380952</v>
      </c>
    </row>
    <row r="44" spans="1:8" x14ac:dyDescent="0.25">
      <c r="A44" s="64"/>
      <c r="B44" s="3" t="s">
        <v>4</v>
      </c>
      <c r="C44" s="6">
        <v>268</v>
      </c>
      <c r="D44" s="6">
        <v>214</v>
      </c>
      <c r="E44" s="15">
        <v>0.79850746268656714</v>
      </c>
      <c r="F44" s="6">
        <v>180</v>
      </c>
      <c r="G44" s="15">
        <v>0.67164179104477617</v>
      </c>
      <c r="H44" s="16">
        <v>2.636150234741784</v>
      </c>
    </row>
    <row r="45" spans="1:8" x14ac:dyDescent="0.25">
      <c r="A45" s="64"/>
      <c r="B45" s="3" t="s">
        <v>93</v>
      </c>
      <c r="C45" s="6">
        <v>308</v>
      </c>
      <c r="D45" s="6">
        <v>265</v>
      </c>
      <c r="E45" s="15">
        <v>0.86038961038961037</v>
      </c>
      <c r="F45" s="6">
        <v>210</v>
      </c>
      <c r="G45" s="15">
        <v>0.68181818181818177</v>
      </c>
      <c r="H45" s="16">
        <v>2.3734848484848481</v>
      </c>
    </row>
    <row r="46" spans="1:8" ht="30" x14ac:dyDescent="0.25">
      <c r="A46" s="36"/>
      <c r="B46" s="2" t="s">
        <v>36</v>
      </c>
      <c r="C46" s="11" t="s">
        <v>84</v>
      </c>
      <c r="D46" s="11" t="s">
        <v>85</v>
      </c>
      <c r="E46" s="12" t="s">
        <v>86</v>
      </c>
      <c r="F46" s="11" t="s">
        <v>87</v>
      </c>
      <c r="G46" s="12" t="s">
        <v>37</v>
      </c>
      <c r="H46" s="13" t="s">
        <v>88</v>
      </c>
    </row>
    <row r="47" spans="1:8" x14ac:dyDescent="0.25">
      <c r="A47" s="59" t="s">
        <v>47</v>
      </c>
      <c r="B47" s="3" t="s">
        <v>1</v>
      </c>
      <c r="C47" s="6">
        <v>437</v>
      </c>
      <c r="D47" s="6">
        <v>404</v>
      </c>
      <c r="E47" s="15">
        <v>0.92448512585812359</v>
      </c>
      <c r="F47" s="6">
        <v>350</v>
      </c>
      <c r="G47" s="15">
        <v>0.8009153318077803</v>
      </c>
      <c r="H47" s="16">
        <v>2.722</v>
      </c>
    </row>
    <row r="48" spans="1:8" x14ac:dyDescent="0.25">
      <c r="A48" s="59"/>
      <c r="B48" s="3" t="s">
        <v>2</v>
      </c>
      <c r="C48" s="6">
        <v>428</v>
      </c>
      <c r="D48" s="6">
        <v>369</v>
      </c>
      <c r="E48" s="15">
        <v>0.86214953271028039</v>
      </c>
      <c r="F48" s="6">
        <v>305</v>
      </c>
      <c r="G48" s="15">
        <v>0.71261682242990654</v>
      </c>
      <c r="H48" s="16">
        <v>2.5473829201101927</v>
      </c>
    </row>
    <row r="49" spans="1:8" x14ac:dyDescent="0.25">
      <c r="A49" s="59"/>
      <c r="B49" s="3" t="s">
        <v>3</v>
      </c>
      <c r="C49" s="6">
        <v>328</v>
      </c>
      <c r="D49" s="6">
        <v>277</v>
      </c>
      <c r="E49" s="15">
        <v>0.84451219512195119</v>
      </c>
      <c r="F49" s="6">
        <v>233</v>
      </c>
      <c r="G49" s="15">
        <v>0.71036585365853655</v>
      </c>
      <c r="H49" s="16">
        <v>2.7316363636363632</v>
      </c>
    </row>
    <row r="50" spans="1:8" x14ac:dyDescent="0.25">
      <c r="A50" s="59"/>
      <c r="B50" s="3" t="s">
        <v>4</v>
      </c>
      <c r="C50" s="6">
        <v>207</v>
      </c>
      <c r="D50" s="6">
        <v>175</v>
      </c>
      <c r="E50" s="15">
        <v>0.84541062801932365</v>
      </c>
      <c r="F50" s="6">
        <v>136</v>
      </c>
      <c r="G50" s="15">
        <v>0.65700483091787443</v>
      </c>
      <c r="H50" s="16">
        <v>2.4352941176470586</v>
      </c>
    </row>
    <row r="51" spans="1:8" x14ac:dyDescent="0.25">
      <c r="A51" s="59"/>
      <c r="B51" s="3" t="s">
        <v>93</v>
      </c>
      <c r="C51" s="6" t="s">
        <v>13</v>
      </c>
      <c r="D51" s="6" t="s">
        <v>13</v>
      </c>
      <c r="E51" s="15" t="s">
        <v>13</v>
      </c>
      <c r="F51" s="6" t="s">
        <v>13</v>
      </c>
      <c r="G51" s="15" t="s">
        <v>13</v>
      </c>
      <c r="H51" s="16" t="s">
        <v>13</v>
      </c>
    </row>
    <row r="52" spans="1:8" ht="30" x14ac:dyDescent="0.25">
      <c r="A52" s="29" t="s">
        <v>38</v>
      </c>
      <c r="B52" s="2" t="s">
        <v>36</v>
      </c>
      <c r="C52" s="11" t="s">
        <v>84</v>
      </c>
      <c r="D52" s="11" t="s">
        <v>85</v>
      </c>
      <c r="E52" s="12" t="s">
        <v>86</v>
      </c>
      <c r="F52" s="11" t="s">
        <v>87</v>
      </c>
      <c r="G52" s="12" t="s">
        <v>37</v>
      </c>
      <c r="H52" s="13" t="s">
        <v>88</v>
      </c>
    </row>
    <row r="53" spans="1:8" x14ac:dyDescent="0.25">
      <c r="A53" s="64" t="s">
        <v>48</v>
      </c>
      <c r="B53" s="3" t="s">
        <v>1</v>
      </c>
      <c r="C53" s="6">
        <v>65</v>
      </c>
      <c r="D53" s="6">
        <v>62</v>
      </c>
      <c r="E53" s="15">
        <v>0.9538461538461539</v>
      </c>
      <c r="F53" s="6">
        <v>54</v>
      </c>
      <c r="G53" s="15">
        <v>0.83076923076923082</v>
      </c>
      <c r="H53" s="16">
        <v>2.8548387096774195</v>
      </c>
    </row>
    <row r="54" spans="1:8" x14ac:dyDescent="0.25">
      <c r="A54" s="64"/>
      <c r="B54" s="3" t="s">
        <v>2</v>
      </c>
      <c r="C54" s="6">
        <v>66</v>
      </c>
      <c r="D54" s="6">
        <v>61</v>
      </c>
      <c r="E54" s="15">
        <v>0.9242424242424242</v>
      </c>
      <c r="F54" s="6">
        <v>52</v>
      </c>
      <c r="G54" s="15">
        <v>0.78787878787878785</v>
      </c>
      <c r="H54" s="16">
        <v>3.0491803278688523</v>
      </c>
    </row>
    <row r="55" spans="1:8" x14ac:dyDescent="0.25">
      <c r="A55" s="64"/>
      <c r="B55" s="3" t="s">
        <v>3</v>
      </c>
      <c r="C55" s="6">
        <v>69</v>
      </c>
      <c r="D55" s="6">
        <v>58</v>
      </c>
      <c r="E55" s="15">
        <v>0.84057971014492749</v>
      </c>
      <c r="F55" s="6">
        <v>51</v>
      </c>
      <c r="G55" s="15">
        <v>0.73913043478260865</v>
      </c>
      <c r="H55" s="16">
        <v>2.8637931034482764</v>
      </c>
    </row>
    <row r="56" spans="1:8" x14ac:dyDescent="0.25">
      <c r="A56" s="64"/>
      <c r="B56" s="3" t="s">
        <v>4</v>
      </c>
      <c r="C56" s="6">
        <v>26</v>
      </c>
      <c r="D56" s="6">
        <v>22</v>
      </c>
      <c r="E56" s="15">
        <v>0.84615384615384615</v>
      </c>
      <c r="F56" s="6">
        <v>20</v>
      </c>
      <c r="G56" s="15">
        <v>0.76923076923076927</v>
      </c>
      <c r="H56" s="16">
        <v>3.0454545454545454</v>
      </c>
    </row>
    <row r="57" spans="1:8" x14ac:dyDescent="0.25">
      <c r="A57" s="64"/>
      <c r="B57" s="3" t="s">
        <v>93</v>
      </c>
      <c r="C57" s="6" t="s">
        <v>13</v>
      </c>
      <c r="D57" s="6" t="s">
        <v>13</v>
      </c>
      <c r="E57" s="15" t="s">
        <v>13</v>
      </c>
      <c r="F57" s="6" t="s">
        <v>13</v>
      </c>
      <c r="G57" s="15" t="s">
        <v>13</v>
      </c>
      <c r="H57" s="16" t="s">
        <v>13</v>
      </c>
    </row>
    <row r="58" spans="1:8" ht="30" x14ac:dyDescent="0.25">
      <c r="A58" s="36"/>
      <c r="B58" s="2" t="s">
        <v>36</v>
      </c>
      <c r="C58" s="11" t="s">
        <v>84</v>
      </c>
      <c r="D58" s="11" t="s">
        <v>85</v>
      </c>
      <c r="E58" s="12" t="s">
        <v>86</v>
      </c>
      <c r="F58" s="11" t="s">
        <v>87</v>
      </c>
      <c r="G58" s="12" t="s">
        <v>37</v>
      </c>
      <c r="H58" s="13" t="s">
        <v>88</v>
      </c>
    </row>
    <row r="59" spans="1:8" x14ac:dyDescent="0.25">
      <c r="A59" s="64" t="s">
        <v>49</v>
      </c>
      <c r="B59" s="3" t="s">
        <v>1</v>
      </c>
      <c r="C59" s="6">
        <v>502</v>
      </c>
      <c r="D59" s="6">
        <v>431</v>
      </c>
      <c r="E59" s="15">
        <v>0.85856573705179284</v>
      </c>
      <c r="F59" s="6">
        <v>361</v>
      </c>
      <c r="G59" s="15">
        <v>0.71912350597609564</v>
      </c>
      <c r="H59" s="16">
        <v>2.5436194895591648</v>
      </c>
    </row>
    <row r="60" spans="1:8" x14ac:dyDescent="0.25">
      <c r="A60" s="64"/>
      <c r="B60" s="3" t="s">
        <v>2</v>
      </c>
      <c r="C60" s="6">
        <v>542</v>
      </c>
      <c r="D60" s="6">
        <v>479</v>
      </c>
      <c r="E60" s="15">
        <v>0.8837638376383764</v>
      </c>
      <c r="F60" s="6">
        <v>403</v>
      </c>
      <c r="G60" s="15">
        <v>0.74354243542435428</v>
      </c>
      <c r="H60" s="16">
        <v>2.6458158995815904</v>
      </c>
    </row>
    <row r="61" spans="1:8" x14ac:dyDescent="0.25">
      <c r="A61" s="64"/>
      <c r="B61" s="3" t="s">
        <v>3</v>
      </c>
      <c r="C61" s="6">
        <v>531</v>
      </c>
      <c r="D61" s="6">
        <v>453</v>
      </c>
      <c r="E61" s="15">
        <v>0.85310734463276838</v>
      </c>
      <c r="F61" s="6">
        <v>375</v>
      </c>
      <c r="G61" s="15">
        <v>0.70621468926553677</v>
      </c>
      <c r="H61" s="16">
        <v>2.4794247787610617</v>
      </c>
    </row>
    <row r="62" spans="1:8" x14ac:dyDescent="0.25">
      <c r="A62" s="64"/>
      <c r="B62" s="3" t="s">
        <v>4</v>
      </c>
      <c r="C62" s="6">
        <v>611</v>
      </c>
      <c r="D62" s="6">
        <v>525</v>
      </c>
      <c r="E62" s="15">
        <v>0.85924713584288048</v>
      </c>
      <c r="F62" s="6">
        <v>429</v>
      </c>
      <c r="G62" s="15">
        <v>0.7021276595744681</v>
      </c>
      <c r="H62" s="16">
        <v>2.6464761904761906</v>
      </c>
    </row>
    <row r="63" spans="1:8" x14ac:dyDescent="0.25">
      <c r="A63" s="64"/>
      <c r="B63" s="3" t="s">
        <v>93</v>
      </c>
      <c r="C63" s="6">
        <v>682</v>
      </c>
      <c r="D63" s="6">
        <v>593</v>
      </c>
      <c r="E63" s="15">
        <v>0.86950146627565983</v>
      </c>
      <c r="F63" s="6">
        <v>502</v>
      </c>
      <c r="G63" s="15">
        <v>0.73607038123167157</v>
      </c>
      <c r="H63" s="16">
        <v>2.720272572402044</v>
      </c>
    </row>
    <row r="64" spans="1:8" ht="30" x14ac:dyDescent="0.25">
      <c r="A64" s="36"/>
      <c r="B64" s="2" t="s">
        <v>36</v>
      </c>
      <c r="C64" s="11" t="s">
        <v>84</v>
      </c>
      <c r="D64" s="11" t="s">
        <v>85</v>
      </c>
      <c r="E64" s="12" t="s">
        <v>86</v>
      </c>
      <c r="F64" s="11" t="s">
        <v>87</v>
      </c>
      <c r="G64" s="12" t="s">
        <v>37</v>
      </c>
      <c r="H64" s="13" t="s">
        <v>88</v>
      </c>
    </row>
    <row r="65" spans="1:8" x14ac:dyDescent="0.25">
      <c r="A65" s="59" t="s">
        <v>50</v>
      </c>
      <c r="B65" s="3" t="s">
        <v>1</v>
      </c>
      <c r="C65" s="6">
        <v>67</v>
      </c>
      <c r="D65" s="6">
        <v>57.999999999999993</v>
      </c>
      <c r="E65" s="15">
        <v>0.86567164179104472</v>
      </c>
      <c r="F65" s="6">
        <v>50</v>
      </c>
      <c r="G65" s="15">
        <v>0.74626865671641796</v>
      </c>
      <c r="H65" s="16">
        <v>2.8620689655172415</v>
      </c>
    </row>
    <row r="66" spans="1:8" x14ac:dyDescent="0.25">
      <c r="A66" s="59"/>
      <c r="B66" s="3" t="s">
        <v>2</v>
      </c>
      <c r="C66" s="6">
        <v>64</v>
      </c>
      <c r="D66" s="6">
        <v>55</v>
      </c>
      <c r="E66" s="15">
        <v>0.859375</v>
      </c>
      <c r="F66" s="6">
        <v>50</v>
      </c>
      <c r="G66" s="15">
        <v>0.78125</v>
      </c>
      <c r="H66" s="16">
        <v>2.9814814814814814</v>
      </c>
    </row>
    <row r="67" spans="1:8" x14ac:dyDescent="0.25">
      <c r="A67" s="59"/>
      <c r="B67" s="3" t="s">
        <v>3</v>
      </c>
      <c r="C67" s="3">
        <v>96</v>
      </c>
      <c r="D67" s="3">
        <v>76</v>
      </c>
      <c r="E67" s="15">
        <v>0.79166666666666663</v>
      </c>
      <c r="F67" s="3">
        <v>71</v>
      </c>
      <c r="G67" s="15">
        <v>0.73958333333333337</v>
      </c>
      <c r="H67" s="16">
        <v>3.2407894736842104</v>
      </c>
    </row>
    <row r="68" spans="1:8" x14ac:dyDescent="0.25">
      <c r="A68" s="59"/>
      <c r="B68" s="3" t="s">
        <v>4</v>
      </c>
      <c r="C68" s="6">
        <v>93</v>
      </c>
      <c r="D68" s="6">
        <v>80</v>
      </c>
      <c r="E68" s="15">
        <v>0.86021505376344087</v>
      </c>
      <c r="F68" s="6">
        <v>71</v>
      </c>
      <c r="G68" s="15">
        <v>0.76344086021505375</v>
      </c>
      <c r="H68" s="16">
        <v>2.9537499999999999</v>
      </c>
    </row>
    <row r="69" spans="1:8" x14ac:dyDescent="0.25">
      <c r="A69" s="59"/>
      <c r="B69" s="3" t="s">
        <v>93</v>
      </c>
      <c r="C69" s="6">
        <v>69</v>
      </c>
      <c r="D69" s="6">
        <v>60</v>
      </c>
      <c r="E69" s="15">
        <v>0.86956521739130432</v>
      </c>
      <c r="F69" s="6">
        <v>55</v>
      </c>
      <c r="G69" s="15">
        <v>0.79710144927536231</v>
      </c>
      <c r="H69" s="16">
        <v>2.9016666666666664</v>
      </c>
    </row>
    <row r="70" spans="1:8" ht="30" x14ac:dyDescent="0.25">
      <c r="A70" s="36"/>
      <c r="B70" s="2" t="s">
        <v>36</v>
      </c>
      <c r="C70" s="11" t="s">
        <v>84</v>
      </c>
      <c r="D70" s="11" t="s">
        <v>85</v>
      </c>
      <c r="E70" s="12" t="s">
        <v>86</v>
      </c>
      <c r="F70" s="11" t="s">
        <v>87</v>
      </c>
      <c r="G70" s="12" t="s">
        <v>37</v>
      </c>
      <c r="H70" s="13" t="s">
        <v>88</v>
      </c>
    </row>
    <row r="71" spans="1:8" x14ac:dyDescent="0.25">
      <c r="A71" s="59" t="s">
        <v>51</v>
      </c>
      <c r="B71" s="3" t="s">
        <v>1</v>
      </c>
      <c r="C71" s="6">
        <v>191</v>
      </c>
      <c r="D71" s="6">
        <v>159</v>
      </c>
      <c r="E71" s="15">
        <v>0.83246073298429324</v>
      </c>
      <c r="F71" s="6">
        <v>141</v>
      </c>
      <c r="G71" s="15">
        <v>0.73821989528795806</v>
      </c>
      <c r="H71" s="16">
        <v>2.9402515723270439</v>
      </c>
    </row>
    <row r="72" spans="1:8" x14ac:dyDescent="0.25">
      <c r="A72" s="59"/>
      <c r="B72" s="3" t="s">
        <v>2</v>
      </c>
      <c r="C72" s="6">
        <v>190</v>
      </c>
      <c r="D72" s="6">
        <v>166</v>
      </c>
      <c r="E72" s="15">
        <v>0.87368421052631584</v>
      </c>
      <c r="F72" s="6">
        <v>152</v>
      </c>
      <c r="G72" s="15">
        <v>0.8</v>
      </c>
      <c r="H72" s="16">
        <v>2.8759036144578314</v>
      </c>
    </row>
    <row r="73" spans="1:8" x14ac:dyDescent="0.25">
      <c r="A73" s="59"/>
      <c r="B73" s="3" t="s">
        <v>3</v>
      </c>
      <c r="C73" s="6">
        <v>262</v>
      </c>
      <c r="D73" s="6">
        <v>217</v>
      </c>
      <c r="E73" s="15">
        <v>0.8282442748091603</v>
      </c>
      <c r="F73" s="6">
        <v>196</v>
      </c>
      <c r="G73" s="15">
        <v>0.74809160305343514</v>
      </c>
      <c r="H73" s="16">
        <v>3.1308755760368663</v>
      </c>
    </row>
    <row r="74" spans="1:8" x14ac:dyDescent="0.25">
      <c r="A74" s="59"/>
      <c r="B74" s="3" t="s">
        <v>4</v>
      </c>
      <c r="C74" s="6">
        <v>278</v>
      </c>
      <c r="D74" s="6">
        <v>245</v>
      </c>
      <c r="E74" s="15">
        <v>0.88129496402877694</v>
      </c>
      <c r="F74" s="6">
        <v>221</v>
      </c>
      <c r="G74" s="15">
        <v>0.79496402877697847</v>
      </c>
      <c r="H74" s="16">
        <v>2.869387755102041</v>
      </c>
    </row>
    <row r="75" spans="1:8" x14ac:dyDescent="0.25">
      <c r="A75" s="59"/>
      <c r="B75" s="3" t="s">
        <v>93</v>
      </c>
      <c r="C75" s="6">
        <v>219</v>
      </c>
      <c r="D75" s="6">
        <v>187</v>
      </c>
      <c r="E75" s="15">
        <v>0.85388127853881279</v>
      </c>
      <c r="F75" s="6">
        <v>169</v>
      </c>
      <c r="G75" s="15">
        <v>0.77168949771689499</v>
      </c>
      <c r="H75" s="16">
        <v>2.9924731182795701</v>
      </c>
    </row>
    <row r="76" spans="1:8" ht="30" x14ac:dyDescent="0.25">
      <c r="A76" s="36"/>
      <c r="B76" s="2" t="s">
        <v>36</v>
      </c>
      <c r="C76" s="11" t="s">
        <v>84</v>
      </c>
      <c r="D76" s="11" t="s">
        <v>85</v>
      </c>
      <c r="E76" s="12" t="s">
        <v>86</v>
      </c>
      <c r="F76" s="11" t="s">
        <v>87</v>
      </c>
      <c r="G76" s="12" t="s">
        <v>37</v>
      </c>
      <c r="H76" s="13" t="s">
        <v>88</v>
      </c>
    </row>
    <row r="77" spans="1:8" x14ac:dyDescent="0.25">
      <c r="A77" s="64" t="s">
        <v>52</v>
      </c>
      <c r="B77" s="3" t="s">
        <v>1</v>
      </c>
      <c r="C77" s="6" t="s">
        <v>13</v>
      </c>
      <c r="D77" s="6" t="s">
        <v>13</v>
      </c>
      <c r="E77" s="15" t="s">
        <v>13</v>
      </c>
      <c r="F77" s="6" t="s">
        <v>13</v>
      </c>
      <c r="G77" s="15" t="s">
        <v>13</v>
      </c>
      <c r="H77" s="16" t="s">
        <v>13</v>
      </c>
    </row>
    <row r="78" spans="1:8" x14ac:dyDescent="0.25">
      <c r="A78" s="64"/>
      <c r="B78" s="3" t="s">
        <v>2</v>
      </c>
      <c r="C78" s="6" t="s">
        <v>13</v>
      </c>
      <c r="D78" s="6" t="s">
        <v>13</v>
      </c>
      <c r="E78" s="15" t="s">
        <v>13</v>
      </c>
      <c r="F78" s="6" t="s">
        <v>13</v>
      </c>
      <c r="G78" s="15" t="s">
        <v>13</v>
      </c>
      <c r="H78" s="16" t="s">
        <v>13</v>
      </c>
    </row>
    <row r="79" spans="1:8" x14ac:dyDescent="0.25">
      <c r="A79" s="64"/>
      <c r="B79" s="3" t="s">
        <v>3</v>
      </c>
      <c r="C79" s="6" t="s">
        <v>13</v>
      </c>
      <c r="D79" s="6" t="s">
        <v>13</v>
      </c>
      <c r="E79" s="15" t="s">
        <v>13</v>
      </c>
      <c r="F79" s="6" t="s">
        <v>13</v>
      </c>
      <c r="G79" s="15" t="s">
        <v>13</v>
      </c>
      <c r="H79" s="16" t="s">
        <v>13</v>
      </c>
    </row>
    <row r="80" spans="1:8" x14ac:dyDescent="0.25">
      <c r="A80" s="64"/>
      <c r="B80" s="3" t="s">
        <v>4</v>
      </c>
      <c r="C80" s="6" t="s">
        <v>13</v>
      </c>
      <c r="D80" s="6" t="s">
        <v>13</v>
      </c>
      <c r="E80" s="15" t="s">
        <v>13</v>
      </c>
      <c r="F80" s="6" t="s">
        <v>13</v>
      </c>
      <c r="G80" s="15" t="s">
        <v>13</v>
      </c>
      <c r="H80" s="16" t="s">
        <v>13</v>
      </c>
    </row>
    <row r="81" spans="1:8" x14ac:dyDescent="0.25">
      <c r="A81" s="64"/>
      <c r="B81" s="3" t="s">
        <v>93</v>
      </c>
      <c r="C81" s="6" t="s">
        <v>13</v>
      </c>
      <c r="D81" s="6" t="s">
        <v>13</v>
      </c>
      <c r="E81" s="15" t="s">
        <v>13</v>
      </c>
      <c r="F81" s="6" t="s">
        <v>13</v>
      </c>
      <c r="G81" s="15" t="s">
        <v>13</v>
      </c>
      <c r="H81" s="16" t="s">
        <v>13</v>
      </c>
    </row>
    <row r="82" spans="1:8" ht="30" x14ac:dyDescent="0.25">
      <c r="A82" s="36"/>
      <c r="B82" s="2" t="s">
        <v>36</v>
      </c>
      <c r="C82" s="11" t="s">
        <v>84</v>
      </c>
      <c r="D82" s="11" t="s">
        <v>85</v>
      </c>
      <c r="E82" s="12" t="s">
        <v>86</v>
      </c>
      <c r="F82" s="11" t="s">
        <v>87</v>
      </c>
      <c r="G82" s="12" t="s">
        <v>37</v>
      </c>
      <c r="H82" s="13" t="s">
        <v>88</v>
      </c>
    </row>
    <row r="83" spans="1:8" x14ac:dyDescent="0.25">
      <c r="A83" s="59" t="s">
        <v>53</v>
      </c>
      <c r="B83" s="3" t="s">
        <v>1</v>
      </c>
      <c r="C83" s="6" t="s">
        <v>13</v>
      </c>
      <c r="D83" s="6" t="s">
        <v>13</v>
      </c>
      <c r="E83" s="15" t="s">
        <v>13</v>
      </c>
      <c r="F83" s="6" t="s">
        <v>13</v>
      </c>
      <c r="G83" s="15" t="s">
        <v>13</v>
      </c>
      <c r="H83" s="16" t="s">
        <v>13</v>
      </c>
    </row>
    <row r="84" spans="1:8" x14ac:dyDescent="0.25">
      <c r="A84" s="59"/>
      <c r="B84" s="3" t="s">
        <v>2</v>
      </c>
      <c r="C84" s="6">
        <v>16</v>
      </c>
      <c r="D84" s="6">
        <v>15</v>
      </c>
      <c r="E84" s="15">
        <v>0.9375</v>
      </c>
      <c r="F84" s="6">
        <v>10</v>
      </c>
      <c r="G84" s="15">
        <v>0.625</v>
      </c>
      <c r="H84" s="16">
        <v>2.3133333333333335</v>
      </c>
    </row>
    <row r="85" spans="1:8" x14ac:dyDescent="0.25">
      <c r="A85" s="59"/>
      <c r="B85" s="3" t="s">
        <v>3</v>
      </c>
      <c r="C85" s="6" t="s">
        <v>13</v>
      </c>
      <c r="D85" s="6" t="s">
        <v>13</v>
      </c>
      <c r="E85" s="15" t="s">
        <v>13</v>
      </c>
      <c r="F85" s="6" t="s">
        <v>13</v>
      </c>
      <c r="G85" s="15" t="s">
        <v>13</v>
      </c>
      <c r="H85" s="16" t="s">
        <v>13</v>
      </c>
    </row>
    <row r="86" spans="1:8" x14ac:dyDescent="0.25">
      <c r="A86" s="59"/>
      <c r="B86" s="3" t="s">
        <v>4</v>
      </c>
      <c r="C86" s="6" t="s">
        <v>13</v>
      </c>
      <c r="D86" s="6" t="s">
        <v>13</v>
      </c>
      <c r="E86" s="15" t="s">
        <v>13</v>
      </c>
      <c r="F86" s="6" t="s">
        <v>13</v>
      </c>
      <c r="G86" s="15" t="s">
        <v>13</v>
      </c>
      <c r="H86" s="16" t="s">
        <v>13</v>
      </c>
    </row>
    <row r="87" spans="1:8" x14ac:dyDescent="0.25">
      <c r="A87" s="59"/>
      <c r="B87" s="3" t="s">
        <v>93</v>
      </c>
      <c r="C87" s="6" t="s">
        <v>13</v>
      </c>
      <c r="D87" s="6" t="s">
        <v>13</v>
      </c>
      <c r="E87" s="15" t="s">
        <v>13</v>
      </c>
      <c r="F87" s="6" t="s">
        <v>13</v>
      </c>
      <c r="G87" s="15" t="s">
        <v>13</v>
      </c>
      <c r="H87" s="16" t="s">
        <v>13</v>
      </c>
    </row>
    <row r="88" spans="1:8" ht="30" x14ac:dyDescent="0.25">
      <c r="A88" s="36"/>
      <c r="B88" s="2" t="s">
        <v>36</v>
      </c>
      <c r="C88" s="11" t="s">
        <v>84</v>
      </c>
      <c r="D88" s="11" t="s">
        <v>85</v>
      </c>
      <c r="E88" s="12" t="s">
        <v>86</v>
      </c>
      <c r="F88" s="11" t="s">
        <v>87</v>
      </c>
      <c r="G88" s="12" t="s">
        <v>37</v>
      </c>
      <c r="H88" s="13" t="s">
        <v>88</v>
      </c>
    </row>
    <row r="89" spans="1:8" x14ac:dyDescent="0.25">
      <c r="A89" s="59" t="s">
        <v>54</v>
      </c>
      <c r="B89" s="3" t="s">
        <v>1</v>
      </c>
      <c r="C89" s="6" t="s">
        <v>13</v>
      </c>
      <c r="D89" s="6" t="s">
        <v>13</v>
      </c>
      <c r="E89" s="15" t="s">
        <v>13</v>
      </c>
      <c r="F89" s="6" t="s">
        <v>13</v>
      </c>
      <c r="G89" s="15" t="s">
        <v>13</v>
      </c>
      <c r="H89" s="16" t="s">
        <v>13</v>
      </c>
    </row>
    <row r="90" spans="1:8" x14ac:dyDescent="0.25">
      <c r="A90" s="59"/>
      <c r="B90" s="3" t="s">
        <v>2</v>
      </c>
      <c r="C90" s="6">
        <v>20</v>
      </c>
      <c r="D90" s="6">
        <v>17</v>
      </c>
      <c r="E90" s="15">
        <v>0.85</v>
      </c>
      <c r="F90" s="6">
        <v>13</v>
      </c>
      <c r="G90" s="15">
        <v>0.65</v>
      </c>
      <c r="H90" s="16">
        <v>2.6470588235294117</v>
      </c>
    </row>
    <row r="91" spans="1:8" x14ac:dyDescent="0.25">
      <c r="A91" s="59"/>
      <c r="B91" s="3" t="s">
        <v>3</v>
      </c>
      <c r="C91" s="6" t="s">
        <v>13</v>
      </c>
      <c r="D91" s="6" t="s">
        <v>13</v>
      </c>
      <c r="E91" s="15" t="s">
        <v>13</v>
      </c>
      <c r="F91" s="6" t="s">
        <v>13</v>
      </c>
      <c r="G91" s="15" t="s">
        <v>13</v>
      </c>
      <c r="H91" s="16" t="s">
        <v>13</v>
      </c>
    </row>
    <row r="92" spans="1:8" x14ac:dyDescent="0.25">
      <c r="A92" s="59"/>
      <c r="B92" s="3" t="s">
        <v>4</v>
      </c>
      <c r="C92" s="6" t="s">
        <v>13</v>
      </c>
      <c r="D92" s="6" t="s">
        <v>13</v>
      </c>
      <c r="E92" s="15" t="s">
        <v>13</v>
      </c>
      <c r="F92" s="6" t="s">
        <v>13</v>
      </c>
      <c r="G92" s="15" t="s">
        <v>13</v>
      </c>
      <c r="H92" s="16" t="s">
        <v>13</v>
      </c>
    </row>
    <row r="93" spans="1:8" x14ac:dyDescent="0.25">
      <c r="A93" s="59"/>
      <c r="B93" s="3" t="s">
        <v>93</v>
      </c>
      <c r="C93" s="6" t="s">
        <v>13</v>
      </c>
      <c r="D93" s="6" t="s">
        <v>13</v>
      </c>
      <c r="E93" s="15" t="s">
        <v>13</v>
      </c>
      <c r="F93" s="6" t="s">
        <v>13</v>
      </c>
      <c r="G93" s="15" t="s">
        <v>13</v>
      </c>
      <c r="H93" s="16" t="s">
        <v>13</v>
      </c>
    </row>
    <row r="94" spans="1:8" ht="30" x14ac:dyDescent="0.25">
      <c r="A94" s="29" t="s">
        <v>38</v>
      </c>
      <c r="B94" s="2" t="s">
        <v>36</v>
      </c>
      <c r="C94" s="11" t="s">
        <v>84</v>
      </c>
      <c r="D94" s="11" t="s">
        <v>85</v>
      </c>
      <c r="E94" s="12" t="s">
        <v>86</v>
      </c>
      <c r="F94" s="11" t="s">
        <v>87</v>
      </c>
      <c r="G94" s="12" t="s">
        <v>37</v>
      </c>
      <c r="H94" s="13" t="s">
        <v>88</v>
      </c>
    </row>
    <row r="95" spans="1:8" x14ac:dyDescent="0.25">
      <c r="A95" s="59" t="s">
        <v>55</v>
      </c>
      <c r="B95" s="3" t="s">
        <v>1</v>
      </c>
      <c r="C95" s="6" t="s">
        <v>13</v>
      </c>
      <c r="D95" s="6" t="s">
        <v>13</v>
      </c>
      <c r="E95" s="15" t="s">
        <v>13</v>
      </c>
      <c r="F95" s="6" t="s">
        <v>13</v>
      </c>
      <c r="G95" s="15" t="s">
        <v>13</v>
      </c>
      <c r="H95" s="16" t="s">
        <v>13</v>
      </c>
    </row>
    <row r="96" spans="1:8" x14ac:dyDescent="0.25">
      <c r="A96" s="59"/>
      <c r="B96" s="3" t="s">
        <v>2</v>
      </c>
      <c r="C96" s="6">
        <v>14</v>
      </c>
      <c r="D96" s="6">
        <v>12</v>
      </c>
      <c r="E96" s="15">
        <v>0.8571428571428571</v>
      </c>
      <c r="F96" s="6">
        <v>12</v>
      </c>
      <c r="G96" s="15">
        <v>0.8571428571428571</v>
      </c>
      <c r="H96" s="16">
        <v>3.5249999999999999</v>
      </c>
    </row>
    <row r="97" spans="1:8" x14ac:dyDescent="0.25">
      <c r="A97" s="59"/>
      <c r="B97" s="3" t="s">
        <v>3</v>
      </c>
      <c r="C97" s="6" t="s">
        <v>13</v>
      </c>
      <c r="D97" s="6" t="s">
        <v>13</v>
      </c>
      <c r="E97" s="15" t="s">
        <v>13</v>
      </c>
      <c r="F97" s="6" t="s">
        <v>13</v>
      </c>
      <c r="G97" s="15" t="s">
        <v>13</v>
      </c>
      <c r="H97" s="16" t="s">
        <v>13</v>
      </c>
    </row>
    <row r="98" spans="1:8" x14ac:dyDescent="0.25">
      <c r="A98" s="59"/>
      <c r="B98" s="3" t="s">
        <v>4</v>
      </c>
      <c r="C98" s="6">
        <v>21</v>
      </c>
      <c r="D98" s="6">
        <v>19</v>
      </c>
      <c r="E98" s="15">
        <v>0.90476190476190477</v>
      </c>
      <c r="F98" s="6">
        <v>17</v>
      </c>
      <c r="G98" s="15">
        <v>0.80952380952380953</v>
      </c>
      <c r="H98" s="16">
        <v>3.0842105263157897</v>
      </c>
    </row>
    <row r="99" spans="1:8" x14ac:dyDescent="0.25">
      <c r="A99" s="59"/>
      <c r="B99" s="3" t="s">
        <v>93</v>
      </c>
      <c r="C99" s="6"/>
      <c r="D99" s="6"/>
      <c r="E99" s="15"/>
      <c r="F99" s="6"/>
      <c r="G99" s="15"/>
      <c r="H99" s="16"/>
    </row>
    <row r="100" spans="1:8" ht="30" x14ac:dyDescent="0.25">
      <c r="A100" s="36"/>
      <c r="B100" s="2" t="s">
        <v>36</v>
      </c>
      <c r="C100" s="11" t="s">
        <v>84</v>
      </c>
      <c r="D100" s="11" t="s">
        <v>85</v>
      </c>
      <c r="E100" s="12" t="s">
        <v>86</v>
      </c>
      <c r="F100" s="11" t="s">
        <v>87</v>
      </c>
      <c r="G100" s="12" t="s">
        <v>37</v>
      </c>
      <c r="H100" s="13" t="s">
        <v>88</v>
      </c>
    </row>
    <row r="101" spans="1:8" x14ac:dyDescent="0.25">
      <c r="A101" s="59" t="s">
        <v>56</v>
      </c>
      <c r="B101" s="3" t="s">
        <v>1</v>
      </c>
      <c r="C101" s="6">
        <v>22</v>
      </c>
      <c r="D101" s="6">
        <v>21</v>
      </c>
      <c r="E101" s="15">
        <v>0.95454545454545459</v>
      </c>
      <c r="F101" s="6">
        <v>19</v>
      </c>
      <c r="G101" s="15">
        <v>0.86363636363636365</v>
      </c>
      <c r="H101" s="16">
        <v>3.3761904761904757</v>
      </c>
    </row>
    <row r="102" spans="1:8" x14ac:dyDescent="0.25">
      <c r="A102" s="59"/>
      <c r="B102" s="3" t="s">
        <v>2</v>
      </c>
      <c r="C102" s="6" t="s">
        <v>13</v>
      </c>
      <c r="D102" s="6" t="s">
        <v>13</v>
      </c>
      <c r="E102" s="15" t="s">
        <v>13</v>
      </c>
      <c r="F102" s="6" t="s">
        <v>13</v>
      </c>
      <c r="G102" s="15" t="s">
        <v>13</v>
      </c>
      <c r="H102" s="16" t="s">
        <v>13</v>
      </c>
    </row>
    <row r="103" spans="1:8" x14ac:dyDescent="0.25">
      <c r="A103" s="59"/>
      <c r="B103" s="3" t="s">
        <v>3</v>
      </c>
      <c r="C103" s="6">
        <v>15</v>
      </c>
      <c r="D103" s="6">
        <v>10</v>
      </c>
      <c r="E103" s="15">
        <v>0.66666666666666663</v>
      </c>
      <c r="F103" s="6">
        <v>10</v>
      </c>
      <c r="G103" s="15">
        <v>0.66666666666666663</v>
      </c>
      <c r="H103" s="16">
        <v>3.13</v>
      </c>
    </row>
    <row r="104" spans="1:8" x14ac:dyDescent="0.25">
      <c r="A104" s="59"/>
      <c r="B104" s="3" t="s">
        <v>4</v>
      </c>
      <c r="C104" s="6" t="s">
        <v>13</v>
      </c>
      <c r="D104" s="6" t="s">
        <v>13</v>
      </c>
      <c r="E104" s="15" t="s">
        <v>13</v>
      </c>
      <c r="F104" s="6" t="s">
        <v>13</v>
      </c>
      <c r="G104" s="15" t="s">
        <v>13</v>
      </c>
      <c r="H104" s="16" t="s">
        <v>13</v>
      </c>
    </row>
    <row r="105" spans="1:8" x14ac:dyDescent="0.25">
      <c r="A105" s="59"/>
      <c r="B105" s="3" t="s">
        <v>93</v>
      </c>
      <c r="C105" s="6">
        <v>9</v>
      </c>
      <c r="D105" s="6">
        <v>8</v>
      </c>
      <c r="E105" s="15">
        <v>0.88888888888888884</v>
      </c>
      <c r="F105" s="6">
        <v>7</v>
      </c>
      <c r="G105" s="15">
        <v>0.77777777777777779</v>
      </c>
      <c r="H105" s="16">
        <v>2.5750000000000002</v>
      </c>
    </row>
    <row r="106" spans="1:8" ht="30" x14ac:dyDescent="0.25">
      <c r="A106" s="36"/>
      <c r="B106" s="2" t="s">
        <v>36</v>
      </c>
      <c r="C106" s="11" t="s">
        <v>84</v>
      </c>
      <c r="D106" s="11" t="s">
        <v>85</v>
      </c>
      <c r="E106" s="12" t="s">
        <v>86</v>
      </c>
      <c r="F106" s="11" t="s">
        <v>87</v>
      </c>
      <c r="G106" s="12" t="s">
        <v>37</v>
      </c>
      <c r="H106" s="13" t="s">
        <v>88</v>
      </c>
    </row>
    <row r="107" spans="1:8" x14ac:dyDescent="0.25">
      <c r="A107" s="59" t="s">
        <v>57</v>
      </c>
      <c r="B107" s="3" t="s">
        <v>1</v>
      </c>
      <c r="C107" s="6">
        <v>14</v>
      </c>
      <c r="D107" s="6">
        <v>11</v>
      </c>
      <c r="E107" s="15">
        <v>0.7857142857142857</v>
      </c>
      <c r="F107" s="6">
        <v>10</v>
      </c>
      <c r="G107" s="15">
        <v>0.7142857142857143</v>
      </c>
      <c r="H107" s="16">
        <v>2.6363636363636362</v>
      </c>
    </row>
    <row r="108" spans="1:8" x14ac:dyDescent="0.25">
      <c r="A108" s="59"/>
      <c r="B108" s="3" t="s">
        <v>2</v>
      </c>
      <c r="C108" s="6" t="s">
        <v>13</v>
      </c>
      <c r="D108" s="6" t="s">
        <v>13</v>
      </c>
      <c r="E108" s="15" t="s">
        <v>13</v>
      </c>
      <c r="F108" s="6" t="s">
        <v>13</v>
      </c>
      <c r="G108" s="15" t="s">
        <v>13</v>
      </c>
      <c r="H108" s="16" t="s">
        <v>13</v>
      </c>
    </row>
    <row r="109" spans="1:8" x14ac:dyDescent="0.25">
      <c r="A109" s="59"/>
      <c r="B109" s="3" t="s">
        <v>3</v>
      </c>
      <c r="C109" s="3" t="s">
        <v>13</v>
      </c>
      <c r="D109" s="3" t="s">
        <v>13</v>
      </c>
      <c r="E109" s="15" t="s">
        <v>13</v>
      </c>
      <c r="F109" s="3" t="s">
        <v>13</v>
      </c>
      <c r="G109" s="15" t="s">
        <v>13</v>
      </c>
      <c r="H109" s="16" t="s">
        <v>13</v>
      </c>
    </row>
    <row r="110" spans="1:8" x14ac:dyDescent="0.25">
      <c r="A110" s="59"/>
      <c r="B110" s="3" t="s">
        <v>4</v>
      </c>
      <c r="C110" s="6" t="s">
        <v>13</v>
      </c>
      <c r="D110" s="6" t="s">
        <v>13</v>
      </c>
      <c r="E110" s="15" t="s">
        <v>13</v>
      </c>
      <c r="F110" s="6" t="s">
        <v>13</v>
      </c>
      <c r="G110" s="15" t="s">
        <v>13</v>
      </c>
      <c r="H110" s="16" t="s">
        <v>13</v>
      </c>
    </row>
    <row r="111" spans="1:8" x14ac:dyDescent="0.25">
      <c r="A111" s="59"/>
      <c r="B111" s="3" t="s">
        <v>93</v>
      </c>
      <c r="C111" s="6" t="s">
        <v>13</v>
      </c>
      <c r="D111" s="6" t="s">
        <v>13</v>
      </c>
      <c r="E111" s="15" t="s">
        <v>13</v>
      </c>
      <c r="F111" s="6" t="s">
        <v>13</v>
      </c>
      <c r="G111" s="15" t="s">
        <v>13</v>
      </c>
      <c r="H111" s="16" t="s">
        <v>13</v>
      </c>
    </row>
  </sheetData>
  <mergeCells count="19">
    <mergeCell ref="A107:A111"/>
    <mergeCell ref="A71:A75"/>
    <mergeCell ref="A77:A81"/>
    <mergeCell ref="A83:A87"/>
    <mergeCell ref="A89:A93"/>
    <mergeCell ref="A95:A99"/>
    <mergeCell ref="A101:A105"/>
    <mergeCell ref="A65:A69"/>
    <mergeCell ref="A1:H2"/>
    <mergeCell ref="A4:A8"/>
    <mergeCell ref="A11:A15"/>
    <mergeCell ref="A17:A21"/>
    <mergeCell ref="A23:A27"/>
    <mergeCell ref="A29:A33"/>
    <mergeCell ref="A35:A39"/>
    <mergeCell ref="A41:A45"/>
    <mergeCell ref="A47:A51"/>
    <mergeCell ref="A53:A57"/>
    <mergeCell ref="A59:A63"/>
  </mergeCells>
  <printOptions horizontalCentered="1"/>
  <pageMargins left="0.7" right="0.7" top="0.75" bottom="0.75" header="0.3" footer="0.3"/>
  <pageSetup scale="26" orientation="landscape" r:id="rId1"/>
  <headerFooter>
    <oddHeader>&amp;CCuyamaca College Program Review 2018-2019</oddHeader>
    <oddFooter>&amp;CInstitutional Effectiveness, Success, and Equity Office (August 2018)</oddFooter>
  </headerFooter>
  <rowBreaks count="2" manualBreakCount="2">
    <brk id="63" max="16383" man="1"/>
    <brk id="93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65"/>
  <sheetViews>
    <sheetView workbookViewId="0">
      <selection activeCell="H2" sqref="H2:H16"/>
    </sheetView>
  </sheetViews>
  <sheetFormatPr defaultRowHeight="15" x14ac:dyDescent="0.25"/>
  <cols>
    <col min="1" max="1" width="20" style="34" customWidth="1"/>
    <col min="2" max="2" width="16.7109375" style="10" customWidth="1"/>
    <col min="3" max="4" width="13.7109375" style="10" customWidth="1"/>
    <col min="5" max="5" width="13.7109375" style="17" customWidth="1"/>
    <col min="6" max="6" width="13.7109375" style="10" customWidth="1"/>
    <col min="7" max="7" width="13.7109375" style="17" customWidth="1"/>
    <col min="8" max="8" width="13.7109375" style="18" customWidth="1"/>
    <col min="9" max="9" width="16.7109375" customWidth="1"/>
    <col min="10" max="15" width="13.7109375" customWidth="1"/>
    <col min="16" max="16" width="16.7109375" customWidth="1"/>
    <col min="17" max="22" width="13.7109375" customWidth="1"/>
  </cols>
  <sheetData>
    <row r="1" spans="1:8" ht="30" x14ac:dyDescent="0.25">
      <c r="A1" s="29" t="s">
        <v>83</v>
      </c>
      <c r="B1" s="2" t="s">
        <v>36</v>
      </c>
      <c r="C1" s="11" t="s">
        <v>84</v>
      </c>
      <c r="D1" s="11" t="s">
        <v>85</v>
      </c>
      <c r="E1" s="12" t="s">
        <v>86</v>
      </c>
      <c r="F1" s="11" t="s">
        <v>87</v>
      </c>
      <c r="G1" s="12" t="s">
        <v>37</v>
      </c>
      <c r="H1" s="13" t="s">
        <v>88</v>
      </c>
    </row>
    <row r="2" spans="1:8" x14ac:dyDescent="0.25">
      <c r="A2" s="59" t="s">
        <v>58</v>
      </c>
      <c r="B2" s="44" t="s">
        <v>1</v>
      </c>
      <c r="C2" s="6">
        <v>1953</v>
      </c>
      <c r="D2" s="6">
        <v>1798</v>
      </c>
      <c r="E2" s="15">
        <v>0.92063492063492058</v>
      </c>
      <c r="F2" s="6">
        <v>1524</v>
      </c>
      <c r="G2" s="15">
        <v>0.7803379416282642</v>
      </c>
      <c r="H2" s="22">
        <v>2.6906027219701878</v>
      </c>
    </row>
    <row r="3" spans="1:8" x14ac:dyDescent="0.25">
      <c r="A3" s="59"/>
      <c r="B3" s="44" t="s">
        <v>2</v>
      </c>
      <c r="C3" s="6">
        <v>1794</v>
      </c>
      <c r="D3" s="6">
        <v>1588</v>
      </c>
      <c r="E3" s="15">
        <v>0.88517279821627648</v>
      </c>
      <c r="F3" s="6">
        <v>1305</v>
      </c>
      <c r="G3" s="15">
        <v>0.72742474916387956</v>
      </c>
      <c r="H3" s="22">
        <v>2.6207126948775055</v>
      </c>
    </row>
    <row r="4" spans="1:8" x14ac:dyDescent="0.25">
      <c r="A4" s="59"/>
      <c r="B4" s="44" t="s">
        <v>3</v>
      </c>
      <c r="C4" s="6">
        <v>1482</v>
      </c>
      <c r="D4" s="6">
        <v>1301</v>
      </c>
      <c r="E4" s="15">
        <v>0.87786774628879893</v>
      </c>
      <c r="F4" s="6">
        <v>1133</v>
      </c>
      <c r="G4" s="15">
        <v>0.7645074224021593</v>
      </c>
      <c r="H4" s="22">
        <v>2.7824165915238956</v>
      </c>
    </row>
    <row r="5" spans="1:8" x14ac:dyDescent="0.25">
      <c r="A5" s="59"/>
      <c r="B5" s="44" t="s">
        <v>4</v>
      </c>
      <c r="C5" s="6">
        <v>1356</v>
      </c>
      <c r="D5" s="6">
        <v>1211</v>
      </c>
      <c r="E5" s="15">
        <v>0.89306784660766958</v>
      </c>
      <c r="F5" s="6">
        <v>1017</v>
      </c>
      <c r="G5" s="15">
        <v>0.75</v>
      </c>
      <c r="H5" s="22">
        <v>2.7010235414534285</v>
      </c>
    </row>
    <row r="6" spans="1:8" x14ac:dyDescent="0.25">
      <c r="A6" s="59"/>
      <c r="B6" s="44" t="s">
        <v>93</v>
      </c>
      <c r="C6" s="6">
        <v>1170</v>
      </c>
      <c r="D6" s="6">
        <v>1041</v>
      </c>
      <c r="E6" s="15">
        <v>0.88974358974358969</v>
      </c>
      <c r="F6" s="6">
        <v>880</v>
      </c>
      <c r="G6" s="15">
        <v>0.75213675213675213</v>
      </c>
      <c r="H6" s="22">
        <v>2.6620334620334622</v>
      </c>
    </row>
    <row r="7" spans="1:8" x14ac:dyDescent="0.25">
      <c r="A7" s="59" t="s">
        <v>59</v>
      </c>
      <c r="B7" s="44" t="s">
        <v>1</v>
      </c>
      <c r="C7" s="19">
        <v>90</v>
      </c>
      <c r="D7" s="19">
        <v>65</v>
      </c>
      <c r="E7" s="20">
        <v>0.72222222222222221</v>
      </c>
      <c r="F7" s="19">
        <v>54</v>
      </c>
      <c r="G7" s="20">
        <v>0.6</v>
      </c>
      <c r="H7" s="79">
        <v>2.9384615384615387</v>
      </c>
    </row>
    <row r="8" spans="1:8" x14ac:dyDescent="0.25">
      <c r="A8" s="59"/>
      <c r="B8" s="44" t="s">
        <v>2</v>
      </c>
      <c r="C8" s="19">
        <v>154</v>
      </c>
      <c r="D8" s="19">
        <v>126.00000000000001</v>
      </c>
      <c r="E8" s="20">
        <v>0.81818181818181823</v>
      </c>
      <c r="F8" s="19">
        <v>107</v>
      </c>
      <c r="G8" s="20">
        <v>0.69480519480519476</v>
      </c>
      <c r="H8" s="79">
        <v>2.661290322580645</v>
      </c>
    </row>
    <row r="9" spans="1:8" x14ac:dyDescent="0.25">
      <c r="A9" s="59"/>
      <c r="B9" s="44" t="s">
        <v>3</v>
      </c>
      <c r="C9" s="19">
        <v>274</v>
      </c>
      <c r="D9" s="19">
        <v>206</v>
      </c>
      <c r="E9" s="20">
        <v>0.75182481751824815</v>
      </c>
      <c r="F9" s="19">
        <v>171</v>
      </c>
      <c r="G9" s="20">
        <v>0.62408759124087587</v>
      </c>
      <c r="H9" s="79">
        <v>2.7580487804878047</v>
      </c>
    </row>
    <row r="10" spans="1:8" x14ac:dyDescent="0.25">
      <c r="A10" s="59"/>
      <c r="B10" s="44" t="s">
        <v>4</v>
      </c>
      <c r="C10" s="19">
        <v>288</v>
      </c>
      <c r="D10" s="19">
        <v>234</v>
      </c>
      <c r="E10" s="20">
        <v>0.8125</v>
      </c>
      <c r="F10" s="19">
        <v>199</v>
      </c>
      <c r="G10" s="20">
        <v>0.69097222222222221</v>
      </c>
      <c r="H10" s="79">
        <v>2.7566523605150217</v>
      </c>
    </row>
    <row r="11" spans="1:8" x14ac:dyDescent="0.25">
      <c r="A11" s="59"/>
      <c r="B11" s="44" t="s">
        <v>93</v>
      </c>
      <c r="C11" s="19">
        <v>291</v>
      </c>
      <c r="D11" s="19">
        <v>220</v>
      </c>
      <c r="E11" s="20">
        <v>0.75601374570446733</v>
      </c>
      <c r="F11" s="19">
        <v>187</v>
      </c>
      <c r="G11" s="20">
        <v>0.6426116838487973</v>
      </c>
      <c r="H11" s="79">
        <v>2.860199004975124</v>
      </c>
    </row>
    <row r="12" spans="1:8" x14ac:dyDescent="0.25">
      <c r="A12" s="64" t="s">
        <v>60</v>
      </c>
      <c r="B12" s="44" t="s">
        <v>1</v>
      </c>
      <c r="C12" s="19">
        <v>102</v>
      </c>
      <c r="D12" s="19">
        <v>73</v>
      </c>
      <c r="E12" s="20">
        <v>0.71568627450980393</v>
      </c>
      <c r="F12" s="19">
        <v>59</v>
      </c>
      <c r="G12" s="20">
        <v>0.57843137254901966</v>
      </c>
      <c r="H12" s="79">
        <v>2.5123287671232877</v>
      </c>
    </row>
    <row r="13" spans="1:8" x14ac:dyDescent="0.25">
      <c r="A13" s="64"/>
      <c r="B13" s="44" t="s">
        <v>2</v>
      </c>
      <c r="C13" s="19">
        <v>65</v>
      </c>
      <c r="D13" s="19">
        <v>55</v>
      </c>
      <c r="E13" s="20">
        <v>0.84615384615384615</v>
      </c>
      <c r="F13" s="19">
        <v>42</v>
      </c>
      <c r="G13" s="20">
        <v>0.64615384615384619</v>
      </c>
      <c r="H13" s="79">
        <v>2.3818181818181818</v>
      </c>
    </row>
    <row r="14" spans="1:8" x14ac:dyDescent="0.25">
      <c r="A14" s="64"/>
      <c r="B14" s="44" t="s">
        <v>3</v>
      </c>
      <c r="C14" s="19">
        <v>72</v>
      </c>
      <c r="D14" s="19">
        <v>54</v>
      </c>
      <c r="E14" s="20">
        <v>0.75</v>
      </c>
      <c r="F14" s="19">
        <v>30</v>
      </c>
      <c r="G14" s="20">
        <v>0.41666666666666669</v>
      </c>
      <c r="H14" s="79">
        <v>1.6592592592592592</v>
      </c>
    </row>
    <row r="15" spans="1:8" x14ac:dyDescent="0.25">
      <c r="A15" s="64"/>
      <c r="B15" s="44" t="s">
        <v>4</v>
      </c>
      <c r="C15" s="19">
        <v>165</v>
      </c>
      <c r="D15" s="19">
        <v>113</v>
      </c>
      <c r="E15" s="20">
        <v>0.68484848484848482</v>
      </c>
      <c r="F15" s="19">
        <v>85</v>
      </c>
      <c r="G15" s="20">
        <v>0.51515151515151514</v>
      </c>
      <c r="H15" s="79">
        <v>2.4249999999999998</v>
      </c>
    </row>
    <row r="16" spans="1:8" x14ac:dyDescent="0.25">
      <c r="A16" s="64"/>
      <c r="B16" s="44" t="s">
        <v>93</v>
      </c>
      <c r="C16" s="19">
        <v>203</v>
      </c>
      <c r="D16" s="19">
        <v>176</v>
      </c>
      <c r="E16" s="20">
        <v>0.86699507389162567</v>
      </c>
      <c r="F16" s="19">
        <v>145</v>
      </c>
      <c r="G16" s="20">
        <v>0.7142857142857143</v>
      </c>
      <c r="H16" s="79">
        <v>2.5768786127167629</v>
      </c>
    </row>
    <row r="19" spans="1:22" ht="36" customHeight="1" x14ac:dyDescent="0.25">
      <c r="A19" s="65" t="s">
        <v>58</v>
      </c>
      <c r="B19" s="65"/>
      <c r="C19" s="65"/>
      <c r="D19" s="65"/>
      <c r="E19" s="65"/>
      <c r="F19" s="65"/>
      <c r="G19" s="65"/>
      <c r="H19" s="65"/>
      <c r="I19" s="65" t="s">
        <v>94</v>
      </c>
      <c r="J19" s="65"/>
      <c r="K19" s="65"/>
      <c r="L19" s="65"/>
      <c r="M19" s="65"/>
      <c r="N19" s="65"/>
      <c r="O19" s="65"/>
      <c r="P19" s="65" t="s">
        <v>60</v>
      </c>
      <c r="Q19" s="65"/>
      <c r="R19" s="65"/>
      <c r="S19" s="65"/>
      <c r="T19" s="65"/>
      <c r="U19" s="65"/>
      <c r="V19" s="65"/>
    </row>
    <row r="20" spans="1:22" ht="30" x14ac:dyDescent="0.25">
      <c r="A20" s="43" t="s">
        <v>61</v>
      </c>
      <c r="B20" s="41" t="s">
        <v>36</v>
      </c>
      <c r="C20" s="11" t="s">
        <v>84</v>
      </c>
      <c r="D20" s="11" t="s">
        <v>85</v>
      </c>
      <c r="E20" s="11" t="s">
        <v>86</v>
      </c>
      <c r="F20" s="11" t="s">
        <v>87</v>
      </c>
      <c r="G20" s="11" t="s">
        <v>37</v>
      </c>
      <c r="H20" s="11" t="s">
        <v>88</v>
      </c>
      <c r="I20" s="41" t="s">
        <v>36</v>
      </c>
      <c r="J20" s="11" t="s">
        <v>84</v>
      </c>
      <c r="K20" s="11" t="s">
        <v>85</v>
      </c>
      <c r="L20" s="11" t="s">
        <v>86</v>
      </c>
      <c r="M20" s="11" t="s">
        <v>87</v>
      </c>
      <c r="N20" s="11" t="s">
        <v>37</v>
      </c>
      <c r="O20" s="11" t="s">
        <v>88</v>
      </c>
      <c r="P20" s="41" t="s">
        <v>36</v>
      </c>
      <c r="Q20" s="11" t="s">
        <v>84</v>
      </c>
      <c r="R20" s="11" t="s">
        <v>85</v>
      </c>
      <c r="S20" s="11" t="s">
        <v>86</v>
      </c>
      <c r="T20" s="11" t="s">
        <v>87</v>
      </c>
      <c r="U20" s="11" t="s">
        <v>37</v>
      </c>
      <c r="V20" s="11" t="s">
        <v>88</v>
      </c>
    </row>
    <row r="21" spans="1:22" x14ac:dyDescent="0.25">
      <c r="A21" s="66" t="s">
        <v>62</v>
      </c>
      <c r="B21" s="44" t="s">
        <v>1</v>
      </c>
      <c r="C21" s="45">
        <v>123</v>
      </c>
      <c r="D21" s="45">
        <v>102</v>
      </c>
      <c r="E21" s="46">
        <v>0.82926829268292679</v>
      </c>
      <c r="F21" s="45">
        <v>87</v>
      </c>
      <c r="G21" s="46">
        <v>0.70731707317073167</v>
      </c>
      <c r="H21" s="47">
        <v>2.5120481927710845</v>
      </c>
      <c r="I21" s="44" t="s">
        <v>1</v>
      </c>
      <c r="J21" s="45">
        <v>9</v>
      </c>
      <c r="K21" s="45">
        <v>4</v>
      </c>
      <c r="L21" s="46">
        <v>0.44444444444444442</v>
      </c>
      <c r="M21" s="45">
        <v>2</v>
      </c>
      <c r="N21" s="46">
        <v>0.22222222222222221</v>
      </c>
      <c r="O21" s="47">
        <v>2</v>
      </c>
      <c r="P21" s="44" t="s">
        <v>1</v>
      </c>
      <c r="Q21" s="45">
        <v>6</v>
      </c>
      <c r="R21" s="45">
        <v>2</v>
      </c>
      <c r="S21" s="46">
        <v>0.33333333333333331</v>
      </c>
      <c r="T21" s="45">
        <v>2</v>
      </c>
      <c r="U21" s="46">
        <v>0.33333333333333331</v>
      </c>
      <c r="V21" s="47">
        <v>2</v>
      </c>
    </row>
    <row r="22" spans="1:22" x14ac:dyDescent="0.25">
      <c r="A22" s="67"/>
      <c r="B22" s="44" t="s">
        <v>2</v>
      </c>
      <c r="C22" s="45">
        <v>118</v>
      </c>
      <c r="D22" s="45">
        <v>99</v>
      </c>
      <c r="E22" s="46">
        <v>0.83898305084745761</v>
      </c>
      <c r="F22" s="45">
        <v>75</v>
      </c>
      <c r="G22" s="46">
        <v>0.63559322033898302</v>
      </c>
      <c r="H22" s="47">
        <v>2.3698630136986303</v>
      </c>
      <c r="I22" s="44" t="s">
        <v>2</v>
      </c>
      <c r="J22" s="45">
        <v>5</v>
      </c>
      <c r="K22" s="45">
        <v>4</v>
      </c>
      <c r="L22" s="46">
        <v>0.8</v>
      </c>
      <c r="M22" s="45">
        <v>3</v>
      </c>
      <c r="N22" s="46">
        <v>0.6</v>
      </c>
      <c r="O22" s="47">
        <v>2.25</v>
      </c>
      <c r="P22" s="44" t="s">
        <v>2</v>
      </c>
      <c r="Q22" s="45">
        <v>1</v>
      </c>
      <c r="R22" s="45">
        <v>1</v>
      </c>
      <c r="S22" s="46">
        <v>1</v>
      </c>
      <c r="T22" s="45">
        <v>1</v>
      </c>
      <c r="U22" s="46">
        <v>1</v>
      </c>
      <c r="V22" s="47">
        <v>2</v>
      </c>
    </row>
    <row r="23" spans="1:22" x14ac:dyDescent="0.25">
      <c r="A23" s="67"/>
      <c r="B23" s="44" t="s">
        <v>3</v>
      </c>
      <c r="C23" s="45">
        <v>86</v>
      </c>
      <c r="D23" s="45">
        <v>76</v>
      </c>
      <c r="E23" s="46">
        <v>0.88372093023255816</v>
      </c>
      <c r="F23" s="45">
        <v>66</v>
      </c>
      <c r="G23" s="46">
        <v>0.76744186046511631</v>
      </c>
      <c r="H23" s="47">
        <v>2.5500000000000003</v>
      </c>
      <c r="I23" s="44" t="s">
        <v>3</v>
      </c>
      <c r="J23" s="45">
        <v>15</v>
      </c>
      <c r="K23" s="45">
        <v>7</v>
      </c>
      <c r="L23" s="46">
        <v>0.46666666666666667</v>
      </c>
      <c r="M23" s="45">
        <v>5</v>
      </c>
      <c r="N23" s="46">
        <v>0.33333333333333331</v>
      </c>
      <c r="O23" s="47">
        <v>2.2857142857142856</v>
      </c>
      <c r="P23" s="44" t="s">
        <v>3</v>
      </c>
      <c r="Q23" s="45">
        <v>5</v>
      </c>
      <c r="R23" s="45">
        <v>5</v>
      </c>
      <c r="S23" s="46">
        <v>1</v>
      </c>
      <c r="T23" s="45">
        <v>2</v>
      </c>
      <c r="U23" s="46">
        <v>0.4</v>
      </c>
      <c r="V23" s="47">
        <v>0.86</v>
      </c>
    </row>
    <row r="24" spans="1:22" x14ac:dyDescent="0.25">
      <c r="A24" s="67"/>
      <c r="B24" s="44" t="s">
        <v>4</v>
      </c>
      <c r="C24" s="45">
        <v>99</v>
      </c>
      <c r="D24" s="45">
        <v>84</v>
      </c>
      <c r="E24" s="46">
        <v>0.84848484848484851</v>
      </c>
      <c r="F24" s="45">
        <v>66</v>
      </c>
      <c r="G24" s="46">
        <v>0.66666666666666663</v>
      </c>
      <c r="H24" s="47">
        <v>2.4893939393939397</v>
      </c>
      <c r="I24" s="44" t="s">
        <v>4</v>
      </c>
      <c r="J24" s="45">
        <v>20</v>
      </c>
      <c r="K24" s="45">
        <v>12</v>
      </c>
      <c r="L24" s="46">
        <v>0.6</v>
      </c>
      <c r="M24" s="45">
        <v>10</v>
      </c>
      <c r="N24" s="46">
        <v>0.5</v>
      </c>
      <c r="O24" s="47">
        <v>2.8916666666666671</v>
      </c>
      <c r="P24" s="44" t="s">
        <v>4</v>
      </c>
      <c r="Q24" s="45">
        <v>20</v>
      </c>
      <c r="R24" s="45">
        <v>13</v>
      </c>
      <c r="S24" s="46">
        <v>0.65</v>
      </c>
      <c r="T24" s="45">
        <v>5</v>
      </c>
      <c r="U24" s="46">
        <v>0.25</v>
      </c>
      <c r="V24" s="47">
        <v>1.4846153846153847</v>
      </c>
    </row>
    <row r="25" spans="1:22" x14ac:dyDescent="0.25">
      <c r="A25" s="68"/>
      <c r="B25" s="44" t="s">
        <v>93</v>
      </c>
      <c r="C25" s="45">
        <v>65</v>
      </c>
      <c r="D25" s="45">
        <v>54</v>
      </c>
      <c r="E25" s="46">
        <v>0.83076923076923082</v>
      </c>
      <c r="F25" s="45">
        <v>50</v>
      </c>
      <c r="G25" s="46">
        <v>0.76923076923076927</v>
      </c>
      <c r="H25" s="47">
        <v>2.8075000000000001</v>
      </c>
      <c r="I25" s="44" t="s">
        <v>93</v>
      </c>
      <c r="J25" s="45">
        <v>9</v>
      </c>
      <c r="K25" s="45">
        <v>5</v>
      </c>
      <c r="L25" s="46">
        <v>0.55555555555555558</v>
      </c>
      <c r="M25" s="45">
        <v>4</v>
      </c>
      <c r="N25" s="46">
        <v>0.44444444444444442</v>
      </c>
      <c r="O25" s="47">
        <v>2</v>
      </c>
      <c r="P25" s="44" t="s">
        <v>93</v>
      </c>
      <c r="Q25" s="45">
        <v>8</v>
      </c>
      <c r="R25" s="45">
        <v>6</v>
      </c>
      <c r="S25" s="46">
        <v>0.75</v>
      </c>
      <c r="T25" s="45">
        <v>4</v>
      </c>
      <c r="U25" s="46">
        <v>0.5</v>
      </c>
      <c r="V25" s="47">
        <v>1.9833333333333329</v>
      </c>
    </row>
    <row r="26" spans="1:22" x14ac:dyDescent="0.25">
      <c r="A26" s="69" t="s">
        <v>63</v>
      </c>
      <c r="B26" s="48" t="s">
        <v>1</v>
      </c>
      <c r="C26" s="49">
        <v>6</v>
      </c>
      <c r="D26" s="49">
        <v>5</v>
      </c>
      <c r="E26" s="50">
        <v>0.83333333333333337</v>
      </c>
      <c r="F26" s="49">
        <v>5</v>
      </c>
      <c r="G26" s="50">
        <v>0.83333333333333337</v>
      </c>
      <c r="H26" s="51">
        <v>2.3799999999999994</v>
      </c>
      <c r="I26" s="48" t="s">
        <v>1</v>
      </c>
      <c r="J26" s="49">
        <v>2</v>
      </c>
      <c r="K26" s="49">
        <v>1</v>
      </c>
      <c r="L26" s="50">
        <v>0.5</v>
      </c>
      <c r="M26" s="49">
        <v>0</v>
      </c>
      <c r="N26" s="50">
        <v>0</v>
      </c>
      <c r="O26" s="51">
        <v>0</v>
      </c>
      <c r="P26" s="48" t="s">
        <v>1</v>
      </c>
      <c r="Q26" s="49" t="s">
        <v>13</v>
      </c>
      <c r="R26" s="49" t="s">
        <v>13</v>
      </c>
      <c r="S26" s="50" t="s">
        <v>13</v>
      </c>
      <c r="T26" s="49" t="s">
        <v>13</v>
      </c>
      <c r="U26" s="50" t="s">
        <v>13</v>
      </c>
      <c r="V26" s="51" t="s">
        <v>13</v>
      </c>
    </row>
    <row r="27" spans="1:22" x14ac:dyDescent="0.25">
      <c r="A27" s="69"/>
      <c r="B27" s="48" t="s">
        <v>2</v>
      </c>
      <c r="C27" s="49">
        <v>11</v>
      </c>
      <c r="D27" s="49">
        <v>10</v>
      </c>
      <c r="E27" s="50">
        <v>0.90909090909090906</v>
      </c>
      <c r="F27" s="49">
        <v>9</v>
      </c>
      <c r="G27" s="50">
        <v>0.81818181818181823</v>
      </c>
      <c r="H27" s="51">
        <v>3.1</v>
      </c>
      <c r="I27" s="48" t="s">
        <v>2</v>
      </c>
      <c r="J27" s="49" t="s">
        <v>13</v>
      </c>
      <c r="K27" s="49" t="s">
        <v>13</v>
      </c>
      <c r="L27" s="50" t="s">
        <v>13</v>
      </c>
      <c r="M27" s="49" t="s">
        <v>13</v>
      </c>
      <c r="N27" s="50" t="s">
        <v>13</v>
      </c>
      <c r="O27" s="51" t="s">
        <v>13</v>
      </c>
      <c r="P27" s="48" t="s">
        <v>2</v>
      </c>
      <c r="Q27" s="49" t="s">
        <v>13</v>
      </c>
      <c r="R27" s="49" t="s">
        <v>13</v>
      </c>
      <c r="S27" s="50" t="s">
        <v>13</v>
      </c>
      <c r="T27" s="49" t="s">
        <v>13</v>
      </c>
      <c r="U27" s="50" t="s">
        <v>13</v>
      </c>
      <c r="V27" s="51" t="s">
        <v>13</v>
      </c>
    </row>
    <row r="28" spans="1:22" x14ac:dyDescent="0.25">
      <c r="A28" s="69"/>
      <c r="B28" s="48" t="s">
        <v>3</v>
      </c>
      <c r="C28" s="49">
        <v>4</v>
      </c>
      <c r="D28" s="49">
        <v>2</v>
      </c>
      <c r="E28" s="50">
        <v>0.5</v>
      </c>
      <c r="F28" s="49">
        <v>1</v>
      </c>
      <c r="G28" s="50">
        <v>0.25</v>
      </c>
      <c r="H28" s="51">
        <v>1.1499999999999999</v>
      </c>
      <c r="I28" s="48" t="s">
        <v>3</v>
      </c>
      <c r="J28" s="49" t="s">
        <v>13</v>
      </c>
      <c r="K28" s="49" t="s">
        <v>13</v>
      </c>
      <c r="L28" s="50" t="s">
        <v>13</v>
      </c>
      <c r="M28" s="49" t="s">
        <v>13</v>
      </c>
      <c r="N28" s="50" t="s">
        <v>13</v>
      </c>
      <c r="O28" s="51" t="s">
        <v>13</v>
      </c>
      <c r="P28" s="48" t="s">
        <v>3</v>
      </c>
      <c r="Q28" s="49" t="s">
        <v>13</v>
      </c>
      <c r="R28" s="49" t="s">
        <v>13</v>
      </c>
      <c r="S28" s="50" t="s">
        <v>13</v>
      </c>
      <c r="T28" s="49" t="s">
        <v>13</v>
      </c>
      <c r="U28" s="50" t="s">
        <v>13</v>
      </c>
      <c r="V28" s="51" t="s">
        <v>13</v>
      </c>
    </row>
    <row r="29" spans="1:22" x14ac:dyDescent="0.25">
      <c r="A29" s="69"/>
      <c r="B29" s="48" t="s">
        <v>4</v>
      </c>
      <c r="C29" s="49">
        <v>2</v>
      </c>
      <c r="D29" s="49">
        <v>2</v>
      </c>
      <c r="E29" s="50">
        <v>1</v>
      </c>
      <c r="F29" s="49">
        <v>2</v>
      </c>
      <c r="G29" s="50">
        <v>1</v>
      </c>
      <c r="H29" s="51">
        <v>3.5</v>
      </c>
      <c r="I29" s="48" t="s">
        <v>4</v>
      </c>
      <c r="J29" s="49">
        <v>2</v>
      </c>
      <c r="K29" s="49">
        <v>2</v>
      </c>
      <c r="L29" s="50">
        <v>1</v>
      </c>
      <c r="M29" s="49">
        <v>1</v>
      </c>
      <c r="N29" s="50">
        <v>0.5</v>
      </c>
      <c r="O29" s="51">
        <v>2.5</v>
      </c>
      <c r="P29" s="48" t="s">
        <v>4</v>
      </c>
      <c r="Q29" s="49" t="s">
        <v>13</v>
      </c>
      <c r="R29" s="49" t="s">
        <v>13</v>
      </c>
      <c r="S29" s="50" t="s">
        <v>13</v>
      </c>
      <c r="T29" s="49" t="s">
        <v>13</v>
      </c>
      <c r="U29" s="50" t="s">
        <v>13</v>
      </c>
      <c r="V29" s="51" t="s">
        <v>13</v>
      </c>
    </row>
    <row r="30" spans="1:22" x14ac:dyDescent="0.25">
      <c r="A30" s="69"/>
      <c r="B30" s="48" t="s">
        <v>93</v>
      </c>
      <c r="C30" s="49" t="s">
        <v>13</v>
      </c>
      <c r="D30" s="49" t="s">
        <v>13</v>
      </c>
      <c r="E30" s="50" t="s">
        <v>13</v>
      </c>
      <c r="F30" s="49" t="s">
        <v>13</v>
      </c>
      <c r="G30" s="50" t="s">
        <v>13</v>
      </c>
      <c r="H30" s="51" t="s">
        <v>13</v>
      </c>
      <c r="I30" s="48" t="s">
        <v>93</v>
      </c>
      <c r="J30" s="49" t="s">
        <v>13</v>
      </c>
      <c r="K30" s="49" t="s">
        <v>13</v>
      </c>
      <c r="L30" s="50" t="s">
        <v>13</v>
      </c>
      <c r="M30" s="49" t="s">
        <v>13</v>
      </c>
      <c r="N30" s="50" t="s">
        <v>13</v>
      </c>
      <c r="O30" s="51" t="s">
        <v>13</v>
      </c>
      <c r="P30" s="48" t="s">
        <v>93</v>
      </c>
      <c r="Q30" s="49" t="s">
        <v>13</v>
      </c>
      <c r="R30" s="49" t="s">
        <v>13</v>
      </c>
      <c r="S30" s="50" t="s">
        <v>13</v>
      </c>
      <c r="T30" s="49" t="s">
        <v>13</v>
      </c>
      <c r="U30" s="50" t="s">
        <v>13</v>
      </c>
      <c r="V30" s="51" t="s">
        <v>13</v>
      </c>
    </row>
    <row r="31" spans="1:22" x14ac:dyDescent="0.25">
      <c r="A31" s="70" t="s">
        <v>14</v>
      </c>
      <c r="B31" s="44" t="s">
        <v>1</v>
      </c>
      <c r="C31" s="45">
        <v>50</v>
      </c>
      <c r="D31" s="45">
        <v>44</v>
      </c>
      <c r="E31" s="46">
        <v>0.88</v>
      </c>
      <c r="F31" s="45">
        <v>40</v>
      </c>
      <c r="G31" s="46">
        <v>0.8</v>
      </c>
      <c r="H31" s="47">
        <v>2.95</v>
      </c>
      <c r="I31" s="44" t="s">
        <v>1</v>
      </c>
      <c r="J31" s="45">
        <v>2</v>
      </c>
      <c r="K31" s="45">
        <v>2</v>
      </c>
      <c r="L31" s="46">
        <v>1</v>
      </c>
      <c r="M31" s="45">
        <v>2</v>
      </c>
      <c r="N31" s="46">
        <v>1</v>
      </c>
      <c r="O31" s="47">
        <v>3.5</v>
      </c>
      <c r="P31" s="44" t="s">
        <v>1</v>
      </c>
      <c r="Q31" s="45">
        <v>3</v>
      </c>
      <c r="R31" s="45">
        <v>2</v>
      </c>
      <c r="S31" s="46">
        <v>0.66666666666666663</v>
      </c>
      <c r="T31" s="45">
        <v>2</v>
      </c>
      <c r="U31" s="46">
        <v>0.66666666666666663</v>
      </c>
      <c r="V31" s="47">
        <v>3.35</v>
      </c>
    </row>
    <row r="32" spans="1:22" x14ac:dyDescent="0.25">
      <c r="A32" s="70"/>
      <c r="B32" s="44" t="s">
        <v>2</v>
      </c>
      <c r="C32" s="45">
        <v>43</v>
      </c>
      <c r="D32" s="45">
        <v>39</v>
      </c>
      <c r="E32" s="46">
        <v>0.90697674418604646</v>
      </c>
      <c r="F32" s="45">
        <v>34</v>
      </c>
      <c r="G32" s="46">
        <v>0.79069767441860461</v>
      </c>
      <c r="H32" s="47">
        <v>2.7892857142857146</v>
      </c>
      <c r="I32" s="44" t="s">
        <v>2</v>
      </c>
      <c r="J32" s="45">
        <v>2</v>
      </c>
      <c r="K32" s="45">
        <v>2</v>
      </c>
      <c r="L32" s="46">
        <v>1</v>
      </c>
      <c r="M32" s="45">
        <v>2</v>
      </c>
      <c r="N32" s="46">
        <v>1</v>
      </c>
      <c r="O32" s="47">
        <v>3</v>
      </c>
      <c r="P32" s="44" t="s">
        <v>2</v>
      </c>
      <c r="Q32" s="45">
        <v>1</v>
      </c>
      <c r="R32" s="45">
        <v>1</v>
      </c>
      <c r="S32" s="46">
        <v>1</v>
      </c>
      <c r="T32" s="45">
        <v>1</v>
      </c>
      <c r="U32" s="46">
        <v>1</v>
      </c>
      <c r="V32" s="47">
        <v>4</v>
      </c>
    </row>
    <row r="33" spans="1:22" x14ac:dyDescent="0.25">
      <c r="A33" s="70"/>
      <c r="B33" s="44" t="s">
        <v>3</v>
      </c>
      <c r="C33" s="45">
        <v>38</v>
      </c>
      <c r="D33" s="45">
        <v>34</v>
      </c>
      <c r="E33" s="46">
        <v>0.89473684210526316</v>
      </c>
      <c r="F33" s="45">
        <v>31</v>
      </c>
      <c r="G33" s="46">
        <v>0.81578947368421051</v>
      </c>
      <c r="H33" s="47">
        <v>3.0954545454545448</v>
      </c>
      <c r="I33" s="44" t="s">
        <v>3</v>
      </c>
      <c r="J33" s="45">
        <v>7</v>
      </c>
      <c r="K33" s="45">
        <v>5</v>
      </c>
      <c r="L33" s="46">
        <v>0.7142857142857143</v>
      </c>
      <c r="M33" s="45">
        <v>5</v>
      </c>
      <c r="N33" s="46">
        <v>0.7142857142857143</v>
      </c>
      <c r="O33" s="47">
        <v>2.8600000000000003</v>
      </c>
      <c r="P33" s="44" t="s">
        <v>3</v>
      </c>
      <c r="Q33" s="45">
        <v>2</v>
      </c>
      <c r="R33" s="45">
        <v>1</v>
      </c>
      <c r="S33" s="46">
        <v>0.5</v>
      </c>
      <c r="T33" s="45">
        <v>0</v>
      </c>
      <c r="U33" s="46">
        <v>0</v>
      </c>
      <c r="V33" s="47">
        <v>1</v>
      </c>
    </row>
    <row r="34" spans="1:22" x14ac:dyDescent="0.25">
      <c r="A34" s="70"/>
      <c r="B34" s="44" t="s">
        <v>4</v>
      </c>
      <c r="C34" s="45">
        <v>30</v>
      </c>
      <c r="D34" s="45">
        <v>30</v>
      </c>
      <c r="E34" s="46">
        <v>1</v>
      </c>
      <c r="F34" s="45">
        <v>26</v>
      </c>
      <c r="G34" s="46">
        <v>0.8666666666666667</v>
      </c>
      <c r="H34" s="47">
        <v>2.9869565217391298</v>
      </c>
      <c r="I34" s="44" t="s">
        <v>4</v>
      </c>
      <c r="J34" s="45">
        <v>15</v>
      </c>
      <c r="K34" s="45">
        <v>12</v>
      </c>
      <c r="L34" s="46">
        <v>0.8</v>
      </c>
      <c r="M34" s="45">
        <v>11</v>
      </c>
      <c r="N34" s="46">
        <v>0.73333333333333328</v>
      </c>
      <c r="O34" s="47">
        <v>2.9750000000000001</v>
      </c>
      <c r="P34" s="44" t="s">
        <v>4</v>
      </c>
      <c r="Q34" s="45">
        <v>2</v>
      </c>
      <c r="R34" s="45">
        <v>2</v>
      </c>
      <c r="S34" s="46">
        <v>1</v>
      </c>
      <c r="T34" s="45">
        <v>2</v>
      </c>
      <c r="U34" s="46">
        <v>1</v>
      </c>
      <c r="V34" s="47">
        <v>3</v>
      </c>
    </row>
    <row r="35" spans="1:22" x14ac:dyDescent="0.25">
      <c r="A35" s="70"/>
      <c r="B35" s="44" t="s">
        <v>93</v>
      </c>
      <c r="C35" s="45">
        <v>29</v>
      </c>
      <c r="D35" s="45">
        <v>29</v>
      </c>
      <c r="E35" s="46">
        <v>1</v>
      </c>
      <c r="F35" s="45">
        <v>24</v>
      </c>
      <c r="G35" s="46">
        <v>0.82758620689655171</v>
      </c>
      <c r="H35" s="47">
        <v>2.9842105263157896</v>
      </c>
      <c r="I35" s="44" t="s">
        <v>93</v>
      </c>
      <c r="J35" s="45">
        <v>5</v>
      </c>
      <c r="K35" s="45">
        <v>5</v>
      </c>
      <c r="L35" s="46">
        <v>1</v>
      </c>
      <c r="M35" s="45">
        <v>5</v>
      </c>
      <c r="N35" s="46">
        <v>1</v>
      </c>
      <c r="O35" s="47">
        <v>3.34</v>
      </c>
      <c r="P35" s="44" t="s">
        <v>93</v>
      </c>
      <c r="Q35" s="45">
        <v>5</v>
      </c>
      <c r="R35" s="45">
        <v>3</v>
      </c>
      <c r="S35" s="46">
        <v>0.6</v>
      </c>
      <c r="T35" s="45">
        <v>2</v>
      </c>
      <c r="U35" s="46">
        <v>0.4</v>
      </c>
      <c r="V35" s="47">
        <v>2.5666666666666664</v>
      </c>
    </row>
    <row r="36" spans="1:22" x14ac:dyDescent="0.25">
      <c r="A36" s="71" t="s">
        <v>15</v>
      </c>
      <c r="B36" s="48" t="s">
        <v>1</v>
      </c>
      <c r="C36" s="49">
        <v>48</v>
      </c>
      <c r="D36" s="49">
        <v>43</v>
      </c>
      <c r="E36" s="50">
        <v>0.89583333333333337</v>
      </c>
      <c r="F36" s="49">
        <v>36</v>
      </c>
      <c r="G36" s="50">
        <v>0.75</v>
      </c>
      <c r="H36" s="51">
        <v>2.5684210526315789</v>
      </c>
      <c r="I36" s="48" t="s">
        <v>1</v>
      </c>
      <c r="J36" s="49">
        <v>2</v>
      </c>
      <c r="K36" s="49">
        <v>2</v>
      </c>
      <c r="L36" s="50">
        <v>1</v>
      </c>
      <c r="M36" s="49">
        <v>2</v>
      </c>
      <c r="N36" s="50">
        <v>1</v>
      </c>
      <c r="O36" s="51">
        <v>4</v>
      </c>
      <c r="P36" s="48" t="s">
        <v>1</v>
      </c>
      <c r="Q36" s="49">
        <v>4</v>
      </c>
      <c r="R36" s="49">
        <v>3</v>
      </c>
      <c r="S36" s="50">
        <v>0.75</v>
      </c>
      <c r="T36" s="49">
        <v>3</v>
      </c>
      <c r="U36" s="50">
        <v>0.75</v>
      </c>
      <c r="V36" s="51">
        <v>3.3333333333333335</v>
      </c>
    </row>
    <row r="37" spans="1:22" x14ac:dyDescent="0.25">
      <c r="A37" s="71"/>
      <c r="B37" s="48" t="s">
        <v>2</v>
      </c>
      <c r="C37" s="49">
        <v>45</v>
      </c>
      <c r="D37" s="49">
        <v>43</v>
      </c>
      <c r="E37" s="50">
        <v>0.9555555555555556</v>
      </c>
      <c r="F37" s="49">
        <v>37</v>
      </c>
      <c r="G37" s="50">
        <v>0.82222222222222219</v>
      </c>
      <c r="H37" s="51">
        <v>2.8342105263157897</v>
      </c>
      <c r="I37" s="48" t="s">
        <v>2</v>
      </c>
      <c r="J37" s="49">
        <v>4</v>
      </c>
      <c r="K37" s="49">
        <v>3</v>
      </c>
      <c r="L37" s="50">
        <v>0.75</v>
      </c>
      <c r="M37" s="49">
        <v>2</v>
      </c>
      <c r="N37" s="50">
        <v>0.5</v>
      </c>
      <c r="O37" s="51">
        <v>2.6666666666666665</v>
      </c>
      <c r="P37" s="48" t="s">
        <v>2</v>
      </c>
      <c r="Q37" s="49">
        <v>2</v>
      </c>
      <c r="R37" s="49">
        <v>2</v>
      </c>
      <c r="S37" s="50">
        <v>1</v>
      </c>
      <c r="T37" s="49">
        <v>1</v>
      </c>
      <c r="U37" s="50">
        <v>0.5</v>
      </c>
      <c r="V37" s="51">
        <v>2</v>
      </c>
    </row>
    <row r="38" spans="1:22" x14ac:dyDescent="0.25">
      <c r="A38" s="71"/>
      <c r="B38" s="48" t="s">
        <v>3</v>
      </c>
      <c r="C38" s="49">
        <v>29</v>
      </c>
      <c r="D38" s="49">
        <v>25</v>
      </c>
      <c r="E38" s="50">
        <v>0.86206896551724133</v>
      </c>
      <c r="F38" s="49">
        <v>20</v>
      </c>
      <c r="G38" s="50">
        <v>0.68965517241379315</v>
      </c>
      <c r="H38" s="51">
        <v>2.6409090909090907</v>
      </c>
      <c r="I38" s="48" t="s">
        <v>3</v>
      </c>
      <c r="J38" s="49">
        <v>13</v>
      </c>
      <c r="K38" s="49">
        <v>7</v>
      </c>
      <c r="L38" s="50">
        <v>0.53846153846153844</v>
      </c>
      <c r="M38" s="49">
        <v>6</v>
      </c>
      <c r="N38" s="50">
        <v>0.46153846153846156</v>
      </c>
      <c r="O38" s="51">
        <v>2.7142857142857144</v>
      </c>
      <c r="P38" s="48" t="s">
        <v>3</v>
      </c>
      <c r="Q38" s="49">
        <v>1</v>
      </c>
      <c r="R38" s="49">
        <v>0</v>
      </c>
      <c r="S38" s="50">
        <v>0</v>
      </c>
      <c r="T38" s="49">
        <v>0</v>
      </c>
      <c r="U38" s="50">
        <v>0</v>
      </c>
      <c r="V38" s="51"/>
    </row>
    <row r="39" spans="1:22" x14ac:dyDescent="0.25">
      <c r="A39" s="71"/>
      <c r="B39" s="48" t="s">
        <v>4</v>
      </c>
      <c r="C39" s="49">
        <v>24</v>
      </c>
      <c r="D39" s="49">
        <v>21</v>
      </c>
      <c r="E39" s="50">
        <v>0.875</v>
      </c>
      <c r="F39" s="49">
        <v>20</v>
      </c>
      <c r="G39" s="50">
        <v>0.83333333333333337</v>
      </c>
      <c r="H39" s="51">
        <v>3.1349999999999998</v>
      </c>
      <c r="I39" s="48" t="s">
        <v>4</v>
      </c>
      <c r="J39" s="49">
        <v>9</v>
      </c>
      <c r="K39" s="49">
        <v>9</v>
      </c>
      <c r="L39" s="50">
        <v>1</v>
      </c>
      <c r="M39" s="49">
        <v>6</v>
      </c>
      <c r="N39" s="50">
        <v>0.66666666666666663</v>
      </c>
      <c r="O39" s="51">
        <v>2.177777777777778</v>
      </c>
      <c r="P39" s="48" t="s">
        <v>4</v>
      </c>
      <c r="Q39" s="49">
        <v>5</v>
      </c>
      <c r="R39" s="49">
        <v>4</v>
      </c>
      <c r="S39" s="50">
        <v>0.8</v>
      </c>
      <c r="T39" s="49">
        <v>3</v>
      </c>
      <c r="U39" s="50">
        <v>0.6</v>
      </c>
      <c r="V39" s="51">
        <v>2.25</v>
      </c>
    </row>
    <row r="40" spans="1:22" x14ac:dyDescent="0.25">
      <c r="A40" s="71"/>
      <c r="B40" s="48" t="s">
        <v>93</v>
      </c>
      <c r="C40" s="49">
        <v>25</v>
      </c>
      <c r="D40" s="49">
        <v>18</v>
      </c>
      <c r="E40" s="50">
        <v>0.72</v>
      </c>
      <c r="F40" s="49">
        <v>17</v>
      </c>
      <c r="G40" s="50">
        <v>0.68</v>
      </c>
      <c r="H40" s="51">
        <v>2.8937499999999998</v>
      </c>
      <c r="I40" s="48" t="s">
        <v>93</v>
      </c>
      <c r="J40" s="49">
        <v>8</v>
      </c>
      <c r="K40" s="49">
        <v>6</v>
      </c>
      <c r="L40" s="50">
        <v>0.75</v>
      </c>
      <c r="M40" s="49">
        <v>6</v>
      </c>
      <c r="N40" s="50">
        <v>0.75</v>
      </c>
      <c r="O40" s="51">
        <v>3.54</v>
      </c>
      <c r="P40" s="48" t="s">
        <v>93</v>
      </c>
      <c r="Q40" s="49">
        <v>2</v>
      </c>
      <c r="R40" s="49">
        <v>2</v>
      </c>
      <c r="S40" s="50">
        <v>1</v>
      </c>
      <c r="T40" s="49">
        <v>1</v>
      </c>
      <c r="U40" s="50">
        <v>0.5</v>
      </c>
      <c r="V40" s="51">
        <v>2</v>
      </c>
    </row>
    <row r="41" spans="1:22" x14ac:dyDescent="0.25">
      <c r="A41" s="70" t="s">
        <v>16</v>
      </c>
      <c r="B41" s="44" t="s">
        <v>1</v>
      </c>
      <c r="C41" s="45">
        <v>880</v>
      </c>
      <c r="D41" s="45">
        <v>818</v>
      </c>
      <c r="E41" s="46">
        <v>0.92954545454545456</v>
      </c>
      <c r="F41" s="45">
        <v>659</v>
      </c>
      <c r="G41" s="46">
        <v>0.7488636363636364</v>
      </c>
      <c r="H41" s="47">
        <v>2.5297904191616771</v>
      </c>
      <c r="I41" s="44" t="s">
        <v>1</v>
      </c>
      <c r="J41" s="45">
        <v>29</v>
      </c>
      <c r="K41" s="45">
        <v>22</v>
      </c>
      <c r="L41" s="46">
        <v>0.75862068965517238</v>
      </c>
      <c r="M41" s="45">
        <v>15</v>
      </c>
      <c r="N41" s="46">
        <v>0.51724137931034486</v>
      </c>
      <c r="O41" s="47">
        <v>2.3181818181818183</v>
      </c>
      <c r="P41" s="44" t="s">
        <v>1</v>
      </c>
      <c r="Q41" s="45">
        <v>40</v>
      </c>
      <c r="R41" s="45">
        <v>29</v>
      </c>
      <c r="S41" s="46">
        <v>0.72499999999999998</v>
      </c>
      <c r="T41" s="45">
        <v>18</v>
      </c>
      <c r="U41" s="46">
        <v>0.45</v>
      </c>
      <c r="V41" s="47">
        <v>2.1379310344827585</v>
      </c>
    </row>
    <row r="42" spans="1:22" x14ac:dyDescent="0.25">
      <c r="A42" s="70"/>
      <c r="B42" s="44" t="s">
        <v>2</v>
      </c>
      <c r="C42" s="45">
        <v>819</v>
      </c>
      <c r="D42" s="45">
        <v>711</v>
      </c>
      <c r="E42" s="46">
        <v>0.86813186813186816</v>
      </c>
      <c r="F42" s="45">
        <v>556</v>
      </c>
      <c r="G42" s="46">
        <v>0.67887667887667891</v>
      </c>
      <c r="H42" s="47">
        <v>2.4601307189542481</v>
      </c>
      <c r="I42" s="44" t="s">
        <v>2</v>
      </c>
      <c r="J42" s="45">
        <v>56</v>
      </c>
      <c r="K42" s="45">
        <v>46</v>
      </c>
      <c r="L42" s="46">
        <v>0.8214285714285714</v>
      </c>
      <c r="M42" s="45">
        <v>40</v>
      </c>
      <c r="N42" s="46">
        <v>0.7142857142857143</v>
      </c>
      <c r="O42" s="47">
        <v>2.5217391304347827</v>
      </c>
      <c r="P42" s="44" t="s">
        <v>2</v>
      </c>
      <c r="Q42" s="45">
        <v>22</v>
      </c>
      <c r="R42" s="45">
        <v>18</v>
      </c>
      <c r="S42" s="46">
        <v>0.81818181818181823</v>
      </c>
      <c r="T42" s="45">
        <v>14</v>
      </c>
      <c r="U42" s="46">
        <v>0.63636363636363635</v>
      </c>
      <c r="V42" s="47">
        <v>2.2777777777777777</v>
      </c>
    </row>
    <row r="43" spans="1:22" x14ac:dyDescent="0.25">
      <c r="A43" s="70"/>
      <c r="B43" s="44" t="s">
        <v>3</v>
      </c>
      <c r="C43" s="45">
        <v>654</v>
      </c>
      <c r="D43" s="45">
        <v>563</v>
      </c>
      <c r="E43" s="46">
        <v>0.86085626911314983</v>
      </c>
      <c r="F43" s="45">
        <v>493</v>
      </c>
      <c r="G43" s="46">
        <v>0.75382262996941896</v>
      </c>
      <c r="H43" s="47">
        <v>2.7388446215139446</v>
      </c>
      <c r="I43" s="44" t="s">
        <v>3</v>
      </c>
      <c r="J43" s="45">
        <v>89</v>
      </c>
      <c r="K43" s="45">
        <v>68</v>
      </c>
      <c r="L43" s="46">
        <v>0.7640449438202247</v>
      </c>
      <c r="M43" s="45">
        <v>54</v>
      </c>
      <c r="N43" s="46">
        <v>0.6067415730337079</v>
      </c>
      <c r="O43" s="47">
        <v>2.6147058823529408</v>
      </c>
      <c r="P43" s="44" t="s">
        <v>3</v>
      </c>
      <c r="Q43" s="45">
        <v>32</v>
      </c>
      <c r="R43" s="45">
        <v>22</v>
      </c>
      <c r="S43" s="46">
        <v>0.6875</v>
      </c>
      <c r="T43" s="45">
        <v>15</v>
      </c>
      <c r="U43" s="46">
        <v>0.46875</v>
      </c>
      <c r="V43" s="47">
        <v>2.1045454545454541</v>
      </c>
    </row>
    <row r="44" spans="1:22" x14ac:dyDescent="0.25">
      <c r="A44" s="70"/>
      <c r="B44" s="44" t="s">
        <v>4</v>
      </c>
      <c r="C44" s="45">
        <v>538</v>
      </c>
      <c r="D44" s="45">
        <v>476</v>
      </c>
      <c r="E44" s="46">
        <v>0.88475836431226762</v>
      </c>
      <c r="F44" s="45">
        <v>388</v>
      </c>
      <c r="G44" s="46">
        <v>0.72118959107806691</v>
      </c>
      <c r="H44" s="47">
        <v>2.5911270983213428</v>
      </c>
      <c r="I44" s="44" t="s">
        <v>4</v>
      </c>
      <c r="J44" s="45">
        <v>94</v>
      </c>
      <c r="K44" s="45">
        <v>69</v>
      </c>
      <c r="L44" s="46">
        <v>0.73404255319148937</v>
      </c>
      <c r="M44" s="45">
        <v>58</v>
      </c>
      <c r="N44" s="46">
        <v>0.61702127659574468</v>
      </c>
      <c r="O44" s="47">
        <v>2.5898550724637679</v>
      </c>
      <c r="P44" s="44" t="s">
        <v>4</v>
      </c>
      <c r="Q44" s="45">
        <v>80</v>
      </c>
      <c r="R44" s="45">
        <v>49</v>
      </c>
      <c r="S44" s="46">
        <v>0.61250000000000004</v>
      </c>
      <c r="T44" s="45">
        <v>35</v>
      </c>
      <c r="U44" s="46">
        <v>0.4375</v>
      </c>
      <c r="V44" s="47">
        <v>2.2102040816326531</v>
      </c>
    </row>
    <row r="45" spans="1:22" x14ac:dyDescent="0.25">
      <c r="A45" s="70"/>
      <c r="B45" s="44" t="s">
        <v>93</v>
      </c>
      <c r="C45" s="45">
        <v>547</v>
      </c>
      <c r="D45" s="45">
        <v>488</v>
      </c>
      <c r="E45" s="46">
        <v>0.89213893967093238</v>
      </c>
      <c r="F45" s="45">
        <v>393</v>
      </c>
      <c r="G45" s="46">
        <v>0.71846435100548445</v>
      </c>
      <c r="H45" s="47">
        <v>2.4344919786096257</v>
      </c>
      <c r="I45" s="44" t="s">
        <v>93</v>
      </c>
      <c r="J45" s="45">
        <v>100</v>
      </c>
      <c r="K45" s="45">
        <v>69</v>
      </c>
      <c r="L45" s="46">
        <v>0.69</v>
      </c>
      <c r="M45" s="45">
        <v>56</v>
      </c>
      <c r="N45" s="46">
        <v>0.56000000000000005</v>
      </c>
      <c r="O45" s="47">
        <v>2.5843749999999996</v>
      </c>
      <c r="P45" s="44" t="s">
        <v>93</v>
      </c>
      <c r="Q45" s="45">
        <v>80</v>
      </c>
      <c r="R45" s="45">
        <v>69</v>
      </c>
      <c r="S45" s="46">
        <v>0.86250000000000004</v>
      </c>
      <c r="T45" s="45">
        <v>59</v>
      </c>
      <c r="U45" s="46">
        <v>0.73750000000000004</v>
      </c>
      <c r="V45" s="47">
        <v>2.4911764705882353</v>
      </c>
    </row>
    <row r="46" spans="1:22" x14ac:dyDescent="0.25">
      <c r="A46" s="71" t="s">
        <v>17</v>
      </c>
      <c r="B46" s="48" t="s">
        <v>1</v>
      </c>
      <c r="C46" s="49">
        <v>13</v>
      </c>
      <c r="D46" s="49">
        <v>13</v>
      </c>
      <c r="E46" s="50">
        <v>1</v>
      </c>
      <c r="F46" s="49">
        <v>8</v>
      </c>
      <c r="G46" s="50">
        <v>0.61538461538461542</v>
      </c>
      <c r="H46" s="51">
        <v>1.3636363636363635</v>
      </c>
      <c r="I46" s="48" t="s">
        <v>1</v>
      </c>
      <c r="J46" s="49">
        <v>1</v>
      </c>
      <c r="K46" s="49">
        <v>1</v>
      </c>
      <c r="L46" s="50">
        <v>1</v>
      </c>
      <c r="M46" s="49">
        <v>1</v>
      </c>
      <c r="N46" s="50">
        <v>1</v>
      </c>
      <c r="O46" s="51">
        <v>4</v>
      </c>
      <c r="P46" s="48" t="s">
        <v>1</v>
      </c>
      <c r="Q46" s="49" t="s">
        <v>13</v>
      </c>
      <c r="R46" s="49" t="s">
        <v>13</v>
      </c>
      <c r="S46" s="50" t="s">
        <v>13</v>
      </c>
      <c r="T46" s="49" t="s">
        <v>13</v>
      </c>
      <c r="U46" s="50" t="s">
        <v>13</v>
      </c>
      <c r="V46" s="51" t="s">
        <v>13</v>
      </c>
    </row>
    <row r="47" spans="1:22" x14ac:dyDescent="0.25">
      <c r="A47" s="71"/>
      <c r="B47" s="48" t="s">
        <v>2</v>
      </c>
      <c r="C47" s="49">
        <v>6</v>
      </c>
      <c r="D47" s="49">
        <v>6</v>
      </c>
      <c r="E47" s="50">
        <v>1</v>
      </c>
      <c r="F47" s="49">
        <v>5</v>
      </c>
      <c r="G47" s="50">
        <v>0.83333333333333337</v>
      </c>
      <c r="H47" s="51">
        <v>2.4499999999999997</v>
      </c>
      <c r="I47" s="48" t="s">
        <v>2</v>
      </c>
      <c r="J47" s="49">
        <v>1</v>
      </c>
      <c r="K47" s="49">
        <v>0</v>
      </c>
      <c r="L47" s="50">
        <v>0</v>
      </c>
      <c r="M47" s="49">
        <v>0</v>
      </c>
      <c r="N47" s="50">
        <v>0</v>
      </c>
      <c r="O47" s="51"/>
      <c r="P47" s="48" t="s">
        <v>2</v>
      </c>
      <c r="Q47" s="49">
        <v>2</v>
      </c>
      <c r="R47" s="49">
        <v>1</v>
      </c>
      <c r="S47" s="50">
        <v>0.5</v>
      </c>
      <c r="T47" s="49">
        <v>1</v>
      </c>
      <c r="U47" s="50">
        <v>0.5</v>
      </c>
      <c r="V47" s="51">
        <v>3</v>
      </c>
    </row>
    <row r="48" spans="1:22" x14ac:dyDescent="0.25">
      <c r="A48" s="71"/>
      <c r="B48" s="48" t="s">
        <v>3</v>
      </c>
      <c r="C48" s="49">
        <v>5</v>
      </c>
      <c r="D48" s="49">
        <v>2</v>
      </c>
      <c r="E48" s="50">
        <v>0.4</v>
      </c>
      <c r="F48" s="49">
        <v>2</v>
      </c>
      <c r="G48" s="50">
        <v>0.4</v>
      </c>
      <c r="H48" s="51">
        <v>2</v>
      </c>
      <c r="I48" s="48" t="s">
        <v>3</v>
      </c>
      <c r="J48" s="49">
        <v>1</v>
      </c>
      <c r="K48" s="49">
        <v>0</v>
      </c>
      <c r="L48" s="50">
        <v>0</v>
      </c>
      <c r="M48" s="49">
        <v>0</v>
      </c>
      <c r="N48" s="50">
        <v>0</v>
      </c>
      <c r="O48" s="51"/>
      <c r="P48" s="48" t="s">
        <v>3</v>
      </c>
      <c r="Q48" s="49" t="s">
        <v>13</v>
      </c>
      <c r="R48" s="49" t="s">
        <v>13</v>
      </c>
      <c r="S48" s="50" t="s">
        <v>13</v>
      </c>
      <c r="T48" s="49" t="s">
        <v>13</v>
      </c>
      <c r="U48" s="50" t="s">
        <v>13</v>
      </c>
      <c r="V48" s="51" t="s">
        <v>13</v>
      </c>
    </row>
    <row r="49" spans="1:22" x14ac:dyDescent="0.25">
      <c r="A49" s="71"/>
      <c r="B49" s="48" t="s">
        <v>4</v>
      </c>
      <c r="C49" s="49">
        <v>5</v>
      </c>
      <c r="D49" s="49">
        <v>3</v>
      </c>
      <c r="E49" s="50">
        <v>0.6</v>
      </c>
      <c r="F49" s="49">
        <v>3</v>
      </c>
      <c r="G49" s="50">
        <v>0.6</v>
      </c>
      <c r="H49" s="51">
        <v>3.3333333333333335</v>
      </c>
      <c r="I49" s="48" t="s">
        <v>4</v>
      </c>
      <c r="J49" s="49">
        <v>1</v>
      </c>
      <c r="K49" s="49">
        <v>1</v>
      </c>
      <c r="L49" s="50">
        <v>1</v>
      </c>
      <c r="M49" s="49">
        <v>1</v>
      </c>
      <c r="N49" s="50">
        <v>1</v>
      </c>
      <c r="O49" s="51">
        <v>3</v>
      </c>
      <c r="P49" s="48" t="s">
        <v>4</v>
      </c>
      <c r="Q49" s="49" t="s">
        <v>13</v>
      </c>
      <c r="R49" s="49" t="s">
        <v>13</v>
      </c>
      <c r="S49" s="50" t="s">
        <v>13</v>
      </c>
      <c r="T49" s="49" t="s">
        <v>13</v>
      </c>
      <c r="U49" s="50" t="s">
        <v>13</v>
      </c>
      <c r="V49" s="51" t="s">
        <v>13</v>
      </c>
    </row>
    <row r="50" spans="1:22" x14ac:dyDescent="0.25">
      <c r="A50" s="71"/>
      <c r="B50" s="48" t="s">
        <v>93</v>
      </c>
      <c r="C50" s="49">
        <v>5</v>
      </c>
      <c r="D50" s="49">
        <v>5</v>
      </c>
      <c r="E50" s="50">
        <v>1</v>
      </c>
      <c r="F50" s="49">
        <v>4</v>
      </c>
      <c r="G50" s="50">
        <v>0.8</v>
      </c>
      <c r="H50" s="51">
        <v>2.0999999999999996</v>
      </c>
      <c r="I50" s="48" t="s">
        <v>93</v>
      </c>
      <c r="J50" s="49" t="s">
        <v>13</v>
      </c>
      <c r="K50" s="49" t="s">
        <v>13</v>
      </c>
      <c r="L50" s="50" t="s">
        <v>13</v>
      </c>
      <c r="M50" s="49" t="s">
        <v>13</v>
      </c>
      <c r="N50" s="50" t="s">
        <v>13</v>
      </c>
      <c r="O50" s="51" t="s">
        <v>13</v>
      </c>
      <c r="P50" s="48" t="s">
        <v>93</v>
      </c>
      <c r="Q50" s="49">
        <v>1</v>
      </c>
      <c r="R50" s="49">
        <v>1</v>
      </c>
      <c r="S50" s="50">
        <v>1</v>
      </c>
      <c r="T50" s="49">
        <v>0</v>
      </c>
      <c r="U50" s="50">
        <v>0</v>
      </c>
      <c r="V50" s="51">
        <v>0</v>
      </c>
    </row>
    <row r="51" spans="1:22" x14ac:dyDescent="0.25">
      <c r="A51" s="72" t="s">
        <v>95</v>
      </c>
      <c r="B51" s="44" t="s">
        <v>1</v>
      </c>
      <c r="C51" s="45">
        <v>692</v>
      </c>
      <c r="D51" s="45">
        <v>646</v>
      </c>
      <c r="E51" s="46">
        <v>0.93352601156069359</v>
      </c>
      <c r="F51" s="45">
        <v>578</v>
      </c>
      <c r="G51" s="46">
        <v>0.83526011560693647</v>
      </c>
      <c r="H51" s="47">
        <v>2.9030560271646859</v>
      </c>
      <c r="I51" s="44" t="s">
        <v>1</v>
      </c>
      <c r="J51" s="45">
        <v>34</v>
      </c>
      <c r="K51" s="45">
        <v>27</v>
      </c>
      <c r="L51" s="46">
        <v>0.79411764705882348</v>
      </c>
      <c r="M51" s="45">
        <v>26</v>
      </c>
      <c r="N51" s="46">
        <v>0.76470588235294112</v>
      </c>
      <c r="O51" s="47">
        <v>3.4444444444444446</v>
      </c>
      <c r="P51" s="44" t="s">
        <v>1</v>
      </c>
      <c r="Q51" s="45">
        <v>40</v>
      </c>
      <c r="R51" s="45">
        <v>32</v>
      </c>
      <c r="S51" s="46">
        <v>0.8</v>
      </c>
      <c r="T51" s="45">
        <v>30</v>
      </c>
      <c r="U51" s="46">
        <v>0.75</v>
      </c>
      <c r="V51" s="47">
        <v>2.8125</v>
      </c>
    </row>
    <row r="52" spans="1:22" x14ac:dyDescent="0.25">
      <c r="A52" s="72"/>
      <c r="B52" s="44" t="s">
        <v>2</v>
      </c>
      <c r="C52" s="45">
        <v>620</v>
      </c>
      <c r="D52" s="45">
        <v>568</v>
      </c>
      <c r="E52" s="46">
        <v>0.91612903225806452</v>
      </c>
      <c r="F52" s="45">
        <v>495</v>
      </c>
      <c r="G52" s="46">
        <v>0.79838709677419351</v>
      </c>
      <c r="H52" s="47">
        <v>2.7946058091286305</v>
      </c>
      <c r="I52" s="44" t="s">
        <v>2</v>
      </c>
      <c r="J52" s="45">
        <v>71</v>
      </c>
      <c r="K52" s="45">
        <v>59</v>
      </c>
      <c r="L52" s="46">
        <v>0.83098591549295775</v>
      </c>
      <c r="M52" s="45">
        <v>51</v>
      </c>
      <c r="N52" s="46">
        <v>0.71830985915492962</v>
      </c>
      <c r="O52" s="47">
        <v>2.807017543859649</v>
      </c>
      <c r="P52" s="44" t="s">
        <v>2</v>
      </c>
      <c r="Q52" s="45">
        <v>27</v>
      </c>
      <c r="R52" s="45">
        <v>24</v>
      </c>
      <c r="S52" s="46">
        <v>0.88888888888888884</v>
      </c>
      <c r="T52" s="45">
        <v>19</v>
      </c>
      <c r="U52" s="46">
        <v>0.70370370370370372</v>
      </c>
      <c r="V52" s="47">
        <v>2.6666666666666665</v>
      </c>
    </row>
    <row r="53" spans="1:22" x14ac:dyDescent="0.25">
      <c r="A53" s="72"/>
      <c r="B53" s="44" t="s">
        <v>3</v>
      </c>
      <c r="C53" s="45">
        <v>569</v>
      </c>
      <c r="D53" s="45">
        <v>516</v>
      </c>
      <c r="E53" s="46">
        <v>0.90685413005272408</v>
      </c>
      <c r="F53" s="45">
        <v>449</v>
      </c>
      <c r="G53" s="46">
        <v>0.78910369068541297</v>
      </c>
      <c r="H53" s="47">
        <v>2.8639618138424821</v>
      </c>
      <c r="I53" s="44" t="s">
        <v>3</v>
      </c>
      <c r="J53" s="45">
        <v>123</v>
      </c>
      <c r="K53" s="45">
        <v>99</v>
      </c>
      <c r="L53" s="46">
        <v>0.80487804878048785</v>
      </c>
      <c r="M53" s="45">
        <v>83</v>
      </c>
      <c r="N53" s="46">
        <v>0.67479674796747968</v>
      </c>
      <c r="O53" s="47">
        <v>2.8585858585858586</v>
      </c>
      <c r="P53" s="44" t="s">
        <v>3</v>
      </c>
      <c r="Q53" s="45">
        <v>27</v>
      </c>
      <c r="R53" s="45">
        <v>21</v>
      </c>
      <c r="S53" s="46">
        <v>0.77777777777777779</v>
      </c>
      <c r="T53" s="45">
        <v>12</v>
      </c>
      <c r="U53" s="46">
        <v>0.44444444444444442</v>
      </c>
      <c r="V53" s="47">
        <v>1.6666666666666667</v>
      </c>
    </row>
    <row r="54" spans="1:22" x14ac:dyDescent="0.25">
      <c r="A54" s="72"/>
      <c r="B54" s="44" t="s">
        <v>4</v>
      </c>
      <c r="C54" s="45">
        <v>547</v>
      </c>
      <c r="D54" s="45">
        <v>502</v>
      </c>
      <c r="E54" s="46">
        <v>0.91773308957952471</v>
      </c>
      <c r="F54" s="45">
        <v>435</v>
      </c>
      <c r="G54" s="46">
        <v>0.79524680073126142</v>
      </c>
      <c r="H54" s="47">
        <v>2.8055408970976252</v>
      </c>
      <c r="I54" s="44" t="s">
        <v>4</v>
      </c>
      <c r="J54" s="45">
        <v>126</v>
      </c>
      <c r="K54" s="45">
        <v>111</v>
      </c>
      <c r="L54" s="46">
        <v>0.88095238095238093</v>
      </c>
      <c r="M54" s="45">
        <v>100</v>
      </c>
      <c r="N54" s="46">
        <v>0.79365079365079361</v>
      </c>
      <c r="O54" s="47">
        <v>2.9727272727272727</v>
      </c>
      <c r="P54" s="44" t="s">
        <v>4</v>
      </c>
      <c r="Q54" s="45">
        <v>50</v>
      </c>
      <c r="R54" s="45">
        <v>40</v>
      </c>
      <c r="S54" s="46">
        <v>0.8</v>
      </c>
      <c r="T54" s="45">
        <v>35</v>
      </c>
      <c r="U54" s="46">
        <v>0.7</v>
      </c>
      <c r="V54" s="47">
        <v>2.8974358974358974</v>
      </c>
    </row>
    <row r="55" spans="1:22" x14ac:dyDescent="0.25">
      <c r="A55" s="72"/>
      <c r="B55" s="44" t="s">
        <v>93</v>
      </c>
      <c r="C55" s="45">
        <v>425</v>
      </c>
      <c r="D55" s="45">
        <v>380</v>
      </c>
      <c r="E55" s="46">
        <v>0.89411764705882357</v>
      </c>
      <c r="F55" s="45">
        <v>334</v>
      </c>
      <c r="G55" s="46">
        <v>0.78588235294117648</v>
      </c>
      <c r="H55" s="47">
        <v>2.9083636363636369</v>
      </c>
      <c r="I55" s="44" t="s">
        <v>93</v>
      </c>
      <c r="J55" s="45">
        <v>153</v>
      </c>
      <c r="K55" s="45">
        <v>121</v>
      </c>
      <c r="L55" s="46">
        <v>0.79084967320261434</v>
      </c>
      <c r="M55" s="45">
        <v>104</v>
      </c>
      <c r="N55" s="46">
        <v>0.6797385620915033</v>
      </c>
      <c r="O55" s="47">
        <v>3.0090909090909093</v>
      </c>
      <c r="P55" s="44" t="s">
        <v>93</v>
      </c>
      <c r="Q55" s="45">
        <v>97</v>
      </c>
      <c r="R55" s="45">
        <v>87</v>
      </c>
      <c r="S55" s="46">
        <v>0.89690721649484539</v>
      </c>
      <c r="T55" s="45">
        <v>71</v>
      </c>
      <c r="U55" s="46">
        <v>0.73195876288659789</v>
      </c>
      <c r="V55" s="47">
        <v>2.6435294117647059</v>
      </c>
    </row>
    <row r="56" spans="1:22" x14ac:dyDescent="0.25">
      <c r="A56" s="69" t="s">
        <v>65</v>
      </c>
      <c r="B56" s="48" t="s">
        <v>1</v>
      </c>
      <c r="C56" s="52">
        <v>119</v>
      </c>
      <c r="D56" s="49">
        <v>105</v>
      </c>
      <c r="E56" s="50">
        <v>0.88235294117647056</v>
      </c>
      <c r="F56" s="49">
        <v>91</v>
      </c>
      <c r="G56" s="50">
        <v>0.76470588235294112</v>
      </c>
      <c r="H56" s="51">
        <v>2.7468749999999997</v>
      </c>
      <c r="I56" s="48" t="s">
        <v>1</v>
      </c>
      <c r="J56" s="52">
        <v>6</v>
      </c>
      <c r="K56" s="49">
        <v>3</v>
      </c>
      <c r="L56" s="50">
        <v>0.5</v>
      </c>
      <c r="M56" s="49">
        <v>3</v>
      </c>
      <c r="N56" s="50">
        <v>0.5</v>
      </c>
      <c r="O56" s="51">
        <v>4</v>
      </c>
      <c r="P56" s="48" t="s">
        <v>1</v>
      </c>
      <c r="Q56" s="52">
        <v>5</v>
      </c>
      <c r="R56" s="49">
        <v>2</v>
      </c>
      <c r="S56" s="50">
        <v>0.4</v>
      </c>
      <c r="T56" s="49">
        <v>2</v>
      </c>
      <c r="U56" s="50">
        <v>0.4</v>
      </c>
      <c r="V56" s="51">
        <v>2.5</v>
      </c>
    </row>
    <row r="57" spans="1:22" x14ac:dyDescent="0.25">
      <c r="A57" s="69"/>
      <c r="B57" s="48" t="s">
        <v>2</v>
      </c>
      <c r="C57" s="49">
        <v>123</v>
      </c>
      <c r="D57" s="49">
        <v>104</v>
      </c>
      <c r="E57" s="50">
        <v>0.84552845528455289</v>
      </c>
      <c r="F57" s="49">
        <v>86</v>
      </c>
      <c r="G57" s="50">
        <v>0.69918699186991873</v>
      </c>
      <c r="H57" s="51">
        <v>2.7588888888888894</v>
      </c>
      <c r="I57" s="48" t="s">
        <v>2</v>
      </c>
      <c r="J57" s="49">
        <v>13</v>
      </c>
      <c r="K57" s="49">
        <v>10</v>
      </c>
      <c r="L57" s="50">
        <v>0.76923076923076927</v>
      </c>
      <c r="M57" s="49">
        <v>8</v>
      </c>
      <c r="N57" s="50">
        <v>0.61538461538461542</v>
      </c>
      <c r="O57" s="51">
        <v>2.9</v>
      </c>
      <c r="P57" s="48" t="s">
        <v>2</v>
      </c>
      <c r="Q57" s="49">
        <v>7</v>
      </c>
      <c r="R57" s="49">
        <v>6</v>
      </c>
      <c r="S57" s="50">
        <v>0.8571428571428571</v>
      </c>
      <c r="T57" s="49">
        <v>4</v>
      </c>
      <c r="U57" s="50">
        <v>0.5714285714285714</v>
      </c>
      <c r="V57" s="51">
        <v>1.6666666666666667</v>
      </c>
    </row>
    <row r="58" spans="1:22" x14ac:dyDescent="0.25">
      <c r="A58" s="69"/>
      <c r="B58" s="48" t="s">
        <v>3</v>
      </c>
      <c r="C58" s="49">
        <v>86</v>
      </c>
      <c r="D58" s="49">
        <v>74</v>
      </c>
      <c r="E58" s="50">
        <v>0.86046511627906974</v>
      </c>
      <c r="F58" s="49">
        <v>64</v>
      </c>
      <c r="G58" s="50">
        <v>0.7441860465116279</v>
      </c>
      <c r="H58" s="51">
        <v>2.8391304347826081</v>
      </c>
      <c r="I58" s="48" t="s">
        <v>3</v>
      </c>
      <c r="J58" s="49">
        <v>22</v>
      </c>
      <c r="K58" s="49">
        <v>16</v>
      </c>
      <c r="L58" s="50">
        <v>0.72727272727272729</v>
      </c>
      <c r="M58" s="49">
        <v>15</v>
      </c>
      <c r="N58" s="50">
        <v>0.68181818181818177</v>
      </c>
      <c r="O58" s="51">
        <v>3.2866666666666666</v>
      </c>
      <c r="P58" s="48" t="s">
        <v>3</v>
      </c>
      <c r="Q58" s="49">
        <v>5</v>
      </c>
      <c r="R58" s="49">
        <v>5</v>
      </c>
      <c r="S58" s="50">
        <v>1</v>
      </c>
      <c r="T58" s="49">
        <v>2</v>
      </c>
      <c r="U58" s="50">
        <v>0.4</v>
      </c>
      <c r="V58" s="51">
        <v>0.8</v>
      </c>
    </row>
    <row r="59" spans="1:22" x14ac:dyDescent="0.25">
      <c r="A59" s="69"/>
      <c r="B59" s="48" t="s">
        <v>4</v>
      </c>
      <c r="C59" s="49">
        <v>101</v>
      </c>
      <c r="D59" s="49">
        <v>84</v>
      </c>
      <c r="E59" s="50">
        <v>0.83168316831683164</v>
      </c>
      <c r="F59" s="49">
        <v>69</v>
      </c>
      <c r="G59" s="50">
        <v>0.68316831683168322</v>
      </c>
      <c r="H59" s="51">
        <v>2.7233333333333336</v>
      </c>
      <c r="I59" s="48" t="s">
        <v>4</v>
      </c>
      <c r="J59" s="49">
        <v>19</v>
      </c>
      <c r="K59" s="49">
        <v>16</v>
      </c>
      <c r="L59" s="50">
        <v>0.84210526315789469</v>
      </c>
      <c r="M59" s="49">
        <v>12</v>
      </c>
      <c r="N59" s="50">
        <v>0.63157894736842102</v>
      </c>
      <c r="O59" s="51">
        <v>2.35</v>
      </c>
      <c r="P59" s="48" t="s">
        <v>4</v>
      </c>
      <c r="Q59" s="49">
        <v>7</v>
      </c>
      <c r="R59" s="49">
        <v>5</v>
      </c>
      <c r="S59" s="50">
        <v>0.7142857142857143</v>
      </c>
      <c r="T59" s="49">
        <v>5</v>
      </c>
      <c r="U59" s="50">
        <v>0.7142857142857143</v>
      </c>
      <c r="V59" s="51">
        <v>3.2</v>
      </c>
    </row>
    <row r="60" spans="1:22" x14ac:dyDescent="0.25">
      <c r="A60" s="69"/>
      <c r="B60" s="48" t="s">
        <v>93</v>
      </c>
      <c r="C60" s="49">
        <v>70</v>
      </c>
      <c r="D60" s="49">
        <v>63</v>
      </c>
      <c r="E60" s="50">
        <v>0.9</v>
      </c>
      <c r="F60" s="49">
        <v>55</v>
      </c>
      <c r="G60" s="50">
        <v>0.7857142857142857</v>
      </c>
      <c r="H60" s="51">
        <v>2.7553191489361701</v>
      </c>
      <c r="I60" s="48" t="s">
        <v>93</v>
      </c>
      <c r="J60" s="49">
        <v>14</v>
      </c>
      <c r="K60" s="49">
        <v>13</v>
      </c>
      <c r="L60" s="50">
        <v>0.9285714285714286</v>
      </c>
      <c r="M60" s="49">
        <v>11</v>
      </c>
      <c r="N60" s="50">
        <v>0.7857142857142857</v>
      </c>
      <c r="O60" s="51">
        <v>2.7363636363636363</v>
      </c>
      <c r="P60" s="48" t="s">
        <v>93</v>
      </c>
      <c r="Q60" s="49">
        <v>10</v>
      </c>
      <c r="R60" s="49">
        <v>8</v>
      </c>
      <c r="S60" s="50">
        <v>0.8</v>
      </c>
      <c r="T60" s="49">
        <v>8</v>
      </c>
      <c r="U60" s="50">
        <v>0.8</v>
      </c>
      <c r="V60" s="51">
        <v>3.5124999999999993</v>
      </c>
    </row>
    <row r="61" spans="1:22" x14ac:dyDescent="0.25">
      <c r="A61" s="72" t="s">
        <v>66</v>
      </c>
      <c r="B61" s="44" t="s">
        <v>1</v>
      </c>
      <c r="C61" s="45">
        <v>22</v>
      </c>
      <c r="D61" s="45">
        <v>22</v>
      </c>
      <c r="E61" s="46">
        <v>1</v>
      </c>
      <c r="F61" s="45">
        <v>20</v>
      </c>
      <c r="G61" s="46">
        <v>0.90909090909090906</v>
      </c>
      <c r="H61" s="47">
        <v>2.8904761904761909</v>
      </c>
      <c r="I61" s="44" t="s">
        <v>1</v>
      </c>
      <c r="J61" s="45">
        <v>5</v>
      </c>
      <c r="K61" s="45">
        <v>3</v>
      </c>
      <c r="L61" s="46">
        <v>0.6</v>
      </c>
      <c r="M61" s="45">
        <v>3</v>
      </c>
      <c r="N61" s="46">
        <v>0.6</v>
      </c>
      <c r="O61" s="47">
        <v>2.6666666666666665</v>
      </c>
      <c r="P61" s="44" t="s">
        <v>1</v>
      </c>
      <c r="Q61" s="45">
        <v>4</v>
      </c>
      <c r="R61" s="45">
        <v>3</v>
      </c>
      <c r="S61" s="46">
        <v>0.75</v>
      </c>
      <c r="T61" s="45">
        <v>2</v>
      </c>
      <c r="U61" s="46">
        <v>0.5</v>
      </c>
      <c r="V61" s="47">
        <v>1.9000000000000001</v>
      </c>
    </row>
    <row r="62" spans="1:22" x14ac:dyDescent="0.25">
      <c r="A62" s="72"/>
      <c r="B62" s="44" t="s">
        <v>2</v>
      </c>
      <c r="C62" s="45">
        <v>9</v>
      </c>
      <c r="D62" s="45">
        <v>8</v>
      </c>
      <c r="E62" s="46">
        <v>0.88888888888888884</v>
      </c>
      <c r="F62" s="45">
        <v>8</v>
      </c>
      <c r="G62" s="46">
        <v>0.88888888888888884</v>
      </c>
      <c r="H62" s="47">
        <v>3.2124999999999999</v>
      </c>
      <c r="I62" s="44" t="s">
        <v>2</v>
      </c>
      <c r="J62" s="45">
        <v>2</v>
      </c>
      <c r="K62" s="45">
        <v>2</v>
      </c>
      <c r="L62" s="46">
        <v>1</v>
      </c>
      <c r="M62" s="45">
        <v>1</v>
      </c>
      <c r="N62" s="46">
        <v>0.5</v>
      </c>
      <c r="O62" s="47">
        <v>1</v>
      </c>
      <c r="P62" s="44" t="s">
        <v>2</v>
      </c>
      <c r="Q62" s="45">
        <v>3</v>
      </c>
      <c r="R62" s="45">
        <v>2</v>
      </c>
      <c r="S62" s="46">
        <v>0.66666666666666663</v>
      </c>
      <c r="T62" s="45">
        <v>1</v>
      </c>
      <c r="U62" s="46">
        <v>0.33333333333333331</v>
      </c>
      <c r="V62" s="47">
        <v>1.5</v>
      </c>
    </row>
    <row r="63" spans="1:22" x14ac:dyDescent="0.25">
      <c r="A63" s="72"/>
      <c r="B63" s="44" t="s">
        <v>3</v>
      </c>
      <c r="C63" s="45">
        <v>12</v>
      </c>
      <c r="D63" s="45">
        <v>10</v>
      </c>
      <c r="E63" s="46">
        <v>0.83333333333333337</v>
      </c>
      <c r="F63" s="45">
        <v>7</v>
      </c>
      <c r="G63" s="46">
        <v>0.58333333333333337</v>
      </c>
      <c r="H63" s="47">
        <v>3</v>
      </c>
      <c r="I63" s="44" t="s">
        <v>3</v>
      </c>
      <c r="J63" s="45">
        <v>4</v>
      </c>
      <c r="K63" s="45">
        <v>4</v>
      </c>
      <c r="L63" s="46">
        <v>1</v>
      </c>
      <c r="M63" s="45">
        <v>3</v>
      </c>
      <c r="N63" s="46">
        <v>0.75</v>
      </c>
      <c r="O63" s="47">
        <v>1.5</v>
      </c>
      <c r="P63" s="44" t="s">
        <v>3</v>
      </c>
      <c r="Q63" s="45" t="s">
        <v>13</v>
      </c>
      <c r="R63" s="45" t="s">
        <v>13</v>
      </c>
      <c r="S63" s="46" t="s">
        <v>13</v>
      </c>
      <c r="T63" s="45" t="s">
        <v>13</v>
      </c>
      <c r="U63" s="46" t="s">
        <v>13</v>
      </c>
      <c r="V63" s="47" t="s">
        <v>13</v>
      </c>
    </row>
    <row r="64" spans="1:22" x14ac:dyDescent="0.25">
      <c r="A64" s="72"/>
      <c r="B64" s="44" t="s">
        <v>4</v>
      </c>
      <c r="C64" s="45">
        <v>10</v>
      </c>
      <c r="D64" s="45">
        <v>9</v>
      </c>
      <c r="E64" s="46">
        <v>0.9</v>
      </c>
      <c r="F64" s="45">
        <v>8</v>
      </c>
      <c r="G64" s="46">
        <v>0.8</v>
      </c>
      <c r="H64" s="47">
        <v>2.8571428571428572</v>
      </c>
      <c r="I64" s="44" t="s">
        <v>4</v>
      </c>
      <c r="J64" s="45">
        <v>2</v>
      </c>
      <c r="K64" s="45">
        <v>2</v>
      </c>
      <c r="L64" s="46">
        <v>1</v>
      </c>
      <c r="M64" s="45">
        <v>1</v>
      </c>
      <c r="N64" s="46">
        <v>0.5</v>
      </c>
      <c r="O64" s="47">
        <v>1.5</v>
      </c>
      <c r="P64" s="44" t="s">
        <v>4</v>
      </c>
      <c r="Q64" s="45">
        <v>1</v>
      </c>
      <c r="R64" s="45">
        <v>0</v>
      </c>
      <c r="S64" s="46">
        <v>0</v>
      </c>
      <c r="T64" s="45">
        <v>0</v>
      </c>
      <c r="U64" s="46">
        <v>0</v>
      </c>
      <c r="V64" s="47"/>
    </row>
    <row r="65" spans="1:22" x14ac:dyDescent="0.25">
      <c r="A65" s="72"/>
      <c r="B65" s="44" t="s">
        <v>93</v>
      </c>
      <c r="C65" s="45">
        <v>4</v>
      </c>
      <c r="D65" s="45">
        <v>4</v>
      </c>
      <c r="E65" s="46">
        <v>1</v>
      </c>
      <c r="F65" s="45">
        <v>3</v>
      </c>
      <c r="G65" s="46">
        <v>0.75</v>
      </c>
      <c r="H65" s="47">
        <v>2.3333333333333335</v>
      </c>
      <c r="I65" s="44" t="s">
        <v>93</v>
      </c>
      <c r="J65" s="45">
        <v>2</v>
      </c>
      <c r="K65" s="45">
        <v>1</v>
      </c>
      <c r="L65" s="46">
        <v>0.5</v>
      </c>
      <c r="M65" s="45">
        <v>1</v>
      </c>
      <c r="N65" s="46">
        <v>0.5</v>
      </c>
      <c r="O65" s="47">
        <v>4</v>
      </c>
      <c r="P65" s="44" t="s">
        <v>93</v>
      </c>
      <c r="Q65" s="45" t="s">
        <v>13</v>
      </c>
      <c r="R65" s="45" t="s">
        <v>13</v>
      </c>
      <c r="S65" s="46" t="s">
        <v>13</v>
      </c>
      <c r="T65" s="45" t="s">
        <v>13</v>
      </c>
      <c r="U65" s="46" t="s">
        <v>13</v>
      </c>
      <c r="V65" s="47" t="s">
        <v>13</v>
      </c>
    </row>
  </sheetData>
  <mergeCells count="15">
    <mergeCell ref="A41:A45"/>
    <mergeCell ref="A46:A50"/>
    <mergeCell ref="A51:A55"/>
    <mergeCell ref="A56:A60"/>
    <mergeCell ref="A61:A65"/>
    <mergeCell ref="P19:V19"/>
    <mergeCell ref="A21:A25"/>
    <mergeCell ref="A26:A30"/>
    <mergeCell ref="A31:A35"/>
    <mergeCell ref="A36:A40"/>
    <mergeCell ref="A2:A6"/>
    <mergeCell ref="A7:A11"/>
    <mergeCell ref="A12:A16"/>
    <mergeCell ref="A19:H19"/>
    <mergeCell ref="I19:O19"/>
  </mergeCells>
  <printOptions horizontalCentered="1"/>
  <pageMargins left="0.7" right="0.7" top="0.75" bottom="0.75" header="0.3" footer="0.3"/>
  <pageSetup scale="38" orientation="landscape" r:id="rId1"/>
  <headerFooter>
    <oddHeader>&amp;CCuyamaca College Program Review 2018-2019</oddHeader>
    <oddFooter>&amp;CInstitutional Effectiveness, Success, and Equity Office (August 2018)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7"/>
  <sheetViews>
    <sheetView workbookViewId="0">
      <selection activeCell="O8" sqref="O8"/>
    </sheetView>
  </sheetViews>
  <sheetFormatPr defaultRowHeight="15" x14ac:dyDescent="0.25"/>
  <cols>
    <col min="1" max="1" width="14" style="34" customWidth="1"/>
    <col min="2" max="8" width="14" style="10" customWidth="1"/>
  </cols>
  <sheetData>
    <row r="1" spans="1:8" ht="30" x14ac:dyDescent="0.25">
      <c r="A1" s="29" t="s">
        <v>0</v>
      </c>
      <c r="B1" s="2" t="s">
        <v>36</v>
      </c>
      <c r="C1" s="11" t="s">
        <v>84</v>
      </c>
      <c r="D1" s="11" t="s">
        <v>85</v>
      </c>
      <c r="E1" s="12" t="s">
        <v>86</v>
      </c>
      <c r="F1" s="11" t="s">
        <v>87</v>
      </c>
      <c r="G1" s="12" t="s">
        <v>37</v>
      </c>
      <c r="H1" s="13" t="s">
        <v>88</v>
      </c>
    </row>
    <row r="2" spans="1:8" x14ac:dyDescent="0.25">
      <c r="A2" s="59" t="s">
        <v>6</v>
      </c>
      <c r="B2" s="44" t="s">
        <v>1</v>
      </c>
      <c r="C2" s="6">
        <v>1115</v>
      </c>
      <c r="D2" s="6">
        <v>1014</v>
      </c>
      <c r="E2" s="15">
        <v>0.90941704035874438</v>
      </c>
      <c r="F2" s="6">
        <v>886</v>
      </c>
      <c r="G2" s="15">
        <v>0.79461883408071754</v>
      </c>
      <c r="H2" s="16">
        <v>2.8322109988776654</v>
      </c>
    </row>
    <row r="3" spans="1:8" x14ac:dyDescent="0.25">
      <c r="A3" s="59"/>
      <c r="B3" s="44" t="s">
        <v>2</v>
      </c>
      <c r="C3" s="6">
        <v>1082</v>
      </c>
      <c r="D3" s="6">
        <v>955</v>
      </c>
      <c r="E3" s="15">
        <v>0.88262476894639552</v>
      </c>
      <c r="F3" s="6">
        <v>799</v>
      </c>
      <c r="G3" s="15">
        <v>0.73844731977818856</v>
      </c>
      <c r="H3" s="16">
        <v>2.7396226415094342</v>
      </c>
    </row>
    <row r="4" spans="1:8" x14ac:dyDescent="0.25">
      <c r="A4" s="59"/>
      <c r="B4" s="44" t="s">
        <v>3</v>
      </c>
      <c r="C4" s="6">
        <v>984</v>
      </c>
      <c r="D4" s="6">
        <v>841</v>
      </c>
      <c r="E4" s="15">
        <v>0.85467479674796742</v>
      </c>
      <c r="F4" s="6">
        <v>738</v>
      </c>
      <c r="G4" s="15">
        <v>0.75</v>
      </c>
      <c r="H4" s="16">
        <v>2.860805369127517</v>
      </c>
    </row>
    <row r="5" spans="1:8" x14ac:dyDescent="0.25">
      <c r="A5" s="59"/>
      <c r="B5" s="44" t="s">
        <v>4</v>
      </c>
      <c r="C5" s="6">
        <v>972</v>
      </c>
      <c r="D5" s="6">
        <v>838</v>
      </c>
      <c r="E5" s="15">
        <v>0.86213991769547327</v>
      </c>
      <c r="F5" s="6">
        <v>715</v>
      </c>
      <c r="G5" s="15">
        <v>0.73559670781893005</v>
      </c>
      <c r="H5" s="16">
        <v>2.8077669902912619</v>
      </c>
    </row>
    <row r="6" spans="1:8" x14ac:dyDescent="0.25">
      <c r="A6" s="59"/>
      <c r="B6" s="44" t="s">
        <v>93</v>
      </c>
      <c r="C6" s="6">
        <v>877</v>
      </c>
      <c r="D6" s="6">
        <v>750</v>
      </c>
      <c r="E6" s="15">
        <v>0.85518814139110599</v>
      </c>
      <c r="F6" s="6">
        <v>666</v>
      </c>
      <c r="G6" s="15">
        <v>0.75940706955530213</v>
      </c>
      <c r="H6" s="16">
        <v>2.8831932773109243</v>
      </c>
    </row>
    <row r="7" spans="1:8" x14ac:dyDescent="0.25">
      <c r="A7" s="59" t="s">
        <v>7</v>
      </c>
      <c r="B7" s="44" t="s">
        <v>1</v>
      </c>
      <c r="C7" s="6">
        <v>1019</v>
      </c>
      <c r="D7" s="6">
        <v>914</v>
      </c>
      <c r="E7" s="15">
        <v>0.89695780176643769</v>
      </c>
      <c r="F7" s="6">
        <v>745</v>
      </c>
      <c r="G7" s="15">
        <v>0.73110893032384694</v>
      </c>
      <c r="H7" s="16">
        <v>2.5329923273657289</v>
      </c>
    </row>
    <row r="8" spans="1:8" x14ac:dyDescent="0.25">
      <c r="A8" s="59"/>
      <c r="B8" s="44" t="s">
        <v>2</v>
      </c>
      <c r="C8" s="6">
        <v>918</v>
      </c>
      <c r="D8" s="6">
        <v>801</v>
      </c>
      <c r="E8" s="15">
        <v>0.87254901960784315</v>
      </c>
      <c r="F8" s="6">
        <v>644</v>
      </c>
      <c r="G8" s="15">
        <v>0.70152505446623092</v>
      </c>
      <c r="H8" s="16">
        <v>2.4552552552552553</v>
      </c>
    </row>
    <row r="9" spans="1:8" x14ac:dyDescent="0.25">
      <c r="A9" s="59"/>
      <c r="B9" s="44" t="s">
        <v>3</v>
      </c>
      <c r="C9" s="6">
        <v>826</v>
      </c>
      <c r="D9" s="6">
        <v>705</v>
      </c>
      <c r="E9" s="15">
        <v>0.85351089588377727</v>
      </c>
      <c r="F9" s="6">
        <v>581</v>
      </c>
      <c r="G9" s="15">
        <v>0.70338983050847459</v>
      </c>
      <c r="H9" s="16">
        <v>2.5765573770491801</v>
      </c>
    </row>
    <row r="10" spans="1:8" x14ac:dyDescent="0.25">
      <c r="A10" s="59"/>
      <c r="B10" s="44" t="s">
        <v>4</v>
      </c>
      <c r="C10" s="6">
        <v>802</v>
      </c>
      <c r="D10" s="6">
        <v>687</v>
      </c>
      <c r="E10" s="15">
        <v>0.85660847880299251</v>
      </c>
      <c r="F10" s="6">
        <v>561</v>
      </c>
      <c r="G10" s="15">
        <v>0.69950124688279303</v>
      </c>
      <c r="H10" s="16">
        <v>2.5463541666666667</v>
      </c>
    </row>
    <row r="11" spans="1:8" x14ac:dyDescent="0.25">
      <c r="A11" s="59"/>
      <c r="B11" s="44" t="s">
        <v>93</v>
      </c>
      <c r="C11" s="6">
        <v>765</v>
      </c>
      <c r="D11" s="6">
        <v>667</v>
      </c>
      <c r="E11" s="15">
        <v>0.87189542483660132</v>
      </c>
      <c r="F11" s="6">
        <v>536</v>
      </c>
      <c r="G11" s="15">
        <v>0.70065359477124178</v>
      </c>
      <c r="H11" s="16">
        <v>2.4809611829944549</v>
      </c>
    </row>
    <row r="12" spans="1:8" ht="30" x14ac:dyDescent="0.25">
      <c r="A12" s="29" t="s">
        <v>61</v>
      </c>
      <c r="B12" s="2" t="s">
        <v>36</v>
      </c>
      <c r="C12" s="11" t="s">
        <v>84</v>
      </c>
      <c r="D12" s="11" t="s">
        <v>85</v>
      </c>
      <c r="E12" s="12" t="s">
        <v>86</v>
      </c>
      <c r="F12" s="11" t="s">
        <v>87</v>
      </c>
      <c r="G12" s="12" t="s">
        <v>37</v>
      </c>
      <c r="H12" s="13" t="s">
        <v>88</v>
      </c>
    </row>
    <row r="13" spans="1:8" x14ac:dyDescent="0.25">
      <c r="A13" s="73" t="s">
        <v>62</v>
      </c>
      <c r="B13" s="44" t="s">
        <v>1</v>
      </c>
      <c r="C13" s="6">
        <v>138</v>
      </c>
      <c r="D13" s="6">
        <v>108</v>
      </c>
      <c r="E13" s="15">
        <v>0.78260869565217395</v>
      </c>
      <c r="F13" s="6">
        <v>91</v>
      </c>
      <c r="G13" s="15">
        <v>0.65942028985507251</v>
      </c>
      <c r="H13" s="16">
        <v>2.4775280898876404</v>
      </c>
    </row>
    <row r="14" spans="1:8" x14ac:dyDescent="0.25">
      <c r="A14" s="74"/>
      <c r="B14" s="44" t="s">
        <v>2</v>
      </c>
      <c r="C14" s="6">
        <v>124</v>
      </c>
      <c r="D14" s="6">
        <v>104</v>
      </c>
      <c r="E14" s="15">
        <v>0.83870967741935487</v>
      </c>
      <c r="F14" s="6">
        <v>79</v>
      </c>
      <c r="G14" s="15">
        <v>0.63709677419354838</v>
      </c>
      <c r="H14" s="16">
        <v>2.358974358974359</v>
      </c>
    </row>
    <row r="15" spans="1:8" x14ac:dyDescent="0.25">
      <c r="A15" s="74"/>
      <c r="B15" s="44" t="s">
        <v>3</v>
      </c>
      <c r="C15" s="6">
        <v>106</v>
      </c>
      <c r="D15" s="6">
        <v>88</v>
      </c>
      <c r="E15" s="15">
        <v>0.83018867924528306</v>
      </c>
      <c r="F15" s="6">
        <v>73</v>
      </c>
      <c r="G15" s="15">
        <v>0.68867924528301883</v>
      </c>
      <c r="H15" s="16">
        <v>2.4212499999999997</v>
      </c>
    </row>
    <row r="16" spans="1:8" x14ac:dyDescent="0.25">
      <c r="A16" s="74"/>
      <c r="B16" s="44" t="s">
        <v>4</v>
      </c>
      <c r="C16" s="6">
        <v>139</v>
      </c>
      <c r="D16" s="6">
        <v>109</v>
      </c>
      <c r="E16" s="15">
        <v>0.78417266187050361</v>
      </c>
      <c r="F16" s="6">
        <v>81</v>
      </c>
      <c r="G16" s="15">
        <v>0.58273381294964033</v>
      </c>
      <c r="H16" s="16">
        <v>2.3989010989010988</v>
      </c>
    </row>
    <row r="17" spans="1:8" x14ac:dyDescent="0.25">
      <c r="A17" s="75"/>
      <c r="B17" s="44" t="s">
        <v>93</v>
      </c>
      <c r="C17" s="6">
        <v>82</v>
      </c>
      <c r="D17" s="6">
        <v>65</v>
      </c>
      <c r="E17" s="15">
        <v>0.79268292682926833</v>
      </c>
      <c r="F17" s="6">
        <v>58</v>
      </c>
      <c r="G17" s="15">
        <v>0.70731707317073167</v>
      </c>
      <c r="H17" s="16">
        <v>2.6313725490196078</v>
      </c>
    </row>
    <row r="18" spans="1:8" x14ac:dyDescent="0.25">
      <c r="A18" s="64" t="s">
        <v>63</v>
      </c>
      <c r="B18" s="44" t="s">
        <v>1</v>
      </c>
      <c r="C18" s="6">
        <v>8</v>
      </c>
      <c r="D18" s="6">
        <v>6</v>
      </c>
      <c r="E18" s="15">
        <v>0.75</v>
      </c>
      <c r="F18" s="6">
        <v>5</v>
      </c>
      <c r="G18" s="15">
        <v>0.625</v>
      </c>
      <c r="H18" s="16">
        <v>1.9833333333333332</v>
      </c>
    </row>
    <row r="19" spans="1:8" x14ac:dyDescent="0.25">
      <c r="A19" s="64"/>
      <c r="B19" s="44" t="s">
        <v>2</v>
      </c>
      <c r="C19" s="21">
        <v>11</v>
      </c>
      <c r="D19" s="21">
        <v>10</v>
      </c>
      <c r="E19" s="15">
        <v>0.90909090909090906</v>
      </c>
      <c r="F19" s="21">
        <v>9</v>
      </c>
      <c r="G19" s="15">
        <v>0.81818181818181823</v>
      </c>
      <c r="H19" s="22">
        <v>3.1</v>
      </c>
    </row>
    <row r="20" spans="1:8" x14ac:dyDescent="0.25">
      <c r="A20" s="64"/>
      <c r="B20" s="44" t="s">
        <v>3</v>
      </c>
      <c r="C20" s="6">
        <v>4</v>
      </c>
      <c r="D20" s="6">
        <v>2</v>
      </c>
      <c r="E20" s="15">
        <v>0.5</v>
      </c>
      <c r="F20" s="6">
        <v>1</v>
      </c>
      <c r="G20" s="15">
        <v>0.25</v>
      </c>
      <c r="H20" s="16">
        <v>1.1499999999999999</v>
      </c>
    </row>
    <row r="21" spans="1:8" x14ac:dyDescent="0.25">
      <c r="A21" s="64"/>
      <c r="B21" s="44" t="s">
        <v>4</v>
      </c>
      <c r="C21" s="6">
        <v>4</v>
      </c>
      <c r="D21" s="6">
        <v>4</v>
      </c>
      <c r="E21" s="15">
        <v>1</v>
      </c>
      <c r="F21" s="6">
        <v>3</v>
      </c>
      <c r="G21" s="15">
        <v>0.75</v>
      </c>
      <c r="H21" s="16">
        <v>3</v>
      </c>
    </row>
    <row r="22" spans="1:8" x14ac:dyDescent="0.25">
      <c r="A22" s="64"/>
      <c r="B22" s="44" t="s">
        <v>93</v>
      </c>
      <c r="C22" s="19" t="s">
        <v>13</v>
      </c>
      <c r="D22" s="6" t="s">
        <v>13</v>
      </c>
      <c r="E22" s="15" t="s">
        <v>13</v>
      </c>
      <c r="F22" s="6" t="s">
        <v>13</v>
      </c>
      <c r="G22" s="15" t="s">
        <v>13</v>
      </c>
      <c r="H22" s="16" t="s">
        <v>13</v>
      </c>
    </row>
    <row r="23" spans="1:8" x14ac:dyDescent="0.25">
      <c r="A23" s="59" t="s">
        <v>14</v>
      </c>
      <c r="B23" s="44" t="s">
        <v>1</v>
      </c>
      <c r="C23" s="6">
        <v>55</v>
      </c>
      <c r="D23" s="6">
        <v>48</v>
      </c>
      <c r="E23" s="15">
        <v>0.87272727272727268</v>
      </c>
      <c r="F23" s="6">
        <v>44</v>
      </c>
      <c r="G23" s="15">
        <v>0.8</v>
      </c>
      <c r="H23" s="16">
        <v>3.0027777777777778</v>
      </c>
    </row>
    <row r="24" spans="1:8" x14ac:dyDescent="0.25">
      <c r="A24" s="59"/>
      <c r="B24" s="44" t="s">
        <v>2</v>
      </c>
      <c r="C24" s="21">
        <v>46</v>
      </c>
      <c r="D24" s="21">
        <v>42</v>
      </c>
      <c r="E24" s="15">
        <v>0.91304347826086951</v>
      </c>
      <c r="F24" s="21">
        <v>37</v>
      </c>
      <c r="G24" s="15">
        <v>0.80434782608695654</v>
      </c>
      <c r="H24" s="22">
        <v>2.8419354838709676</v>
      </c>
    </row>
    <row r="25" spans="1:8" x14ac:dyDescent="0.25">
      <c r="A25" s="59"/>
      <c r="B25" s="44" t="s">
        <v>3</v>
      </c>
      <c r="C25" s="6">
        <v>47</v>
      </c>
      <c r="D25" s="6">
        <v>40</v>
      </c>
      <c r="E25" s="15">
        <v>0.85106382978723405</v>
      </c>
      <c r="F25" s="6">
        <v>36</v>
      </c>
      <c r="G25" s="15">
        <v>0.76595744680851063</v>
      </c>
      <c r="H25" s="16">
        <v>2.9785714285714286</v>
      </c>
    </row>
    <row r="26" spans="1:8" x14ac:dyDescent="0.25">
      <c r="A26" s="59"/>
      <c r="B26" s="44" t="s">
        <v>4</v>
      </c>
      <c r="C26" s="6">
        <v>47</v>
      </c>
      <c r="D26" s="6">
        <v>44</v>
      </c>
      <c r="E26" s="15">
        <v>0.93617021276595747</v>
      </c>
      <c r="F26" s="6">
        <v>39</v>
      </c>
      <c r="G26" s="15">
        <v>0.82978723404255317</v>
      </c>
      <c r="H26" s="16">
        <v>2.9837837837837839</v>
      </c>
    </row>
    <row r="27" spans="1:8" x14ac:dyDescent="0.25">
      <c r="A27" s="59"/>
      <c r="B27" s="44" t="s">
        <v>93</v>
      </c>
      <c r="C27" s="6">
        <v>39</v>
      </c>
      <c r="D27" s="6">
        <v>37</v>
      </c>
      <c r="E27" s="15">
        <v>0.94871794871794868</v>
      </c>
      <c r="F27" s="6">
        <v>31</v>
      </c>
      <c r="G27" s="15">
        <v>0.79487179487179482</v>
      </c>
      <c r="H27" s="16">
        <v>3.0037037037037035</v>
      </c>
    </row>
    <row r="28" spans="1:8" x14ac:dyDescent="0.25">
      <c r="A28" s="59" t="s">
        <v>15</v>
      </c>
      <c r="B28" s="44" t="s">
        <v>1</v>
      </c>
      <c r="C28" s="6">
        <v>54</v>
      </c>
      <c r="D28" s="6">
        <v>48</v>
      </c>
      <c r="E28" s="15">
        <v>0.88888888888888884</v>
      </c>
      <c r="F28" s="6">
        <v>41</v>
      </c>
      <c r="G28" s="15">
        <v>0.7592592592592593</v>
      </c>
      <c r="H28" s="16">
        <v>2.688372093023256</v>
      </c>
    </row>
    <row r="29" spans="1:8" x14ac:dyDescent="0.25">
      <c r="A29" s="59"/>
      <c r="B29" s="44" t="s">
        <v>2</v>
      </c>
      <c r="C29" s="6">
        <v>51</v>
      </c>
      <c r="D29" s="6">
        <v>48</v>
      </c>
      <c r="E29" s="15">
        <v>0.94117647058823528</v>
      </c>
      <c r="F29" s="6">
        <v>40</v>
      </c>
      <c r="G29" s="15">
        <v>0.78431372549019607</v>
      </c>
      <c r="H29" s="16">
        <v>2.7837209302325583</v>
      </c>
    </row>
    <row r="30" spans="1:8" x14ac:dyDescent="0.25">
      <c r="A30" s="59"/>
      <c r="B30" s="44" t="s">
        <v>3</v>
      </c>
      <c r="C30" s="6">
        <v>43</v>
      </c>
      <c r="D30" s="6">
        <v>32</v>
      </c>
      <c r="E30" s="15">
        <v>0.7441860465116279</v>
      </c>
      <c r="F30" s="6">
        <v>26</v>
      </c>
      <c r="G30" s="15">
        <v>0.60465116279069764</v>
      </c>
      <c r="H30" s="16">
        <v>2.6586206896551721</v>
      </c>
    </row>
    <row r="31" spans="1:8" x14ac:dyDescent="0.25">
      <c r="A31" s="59"/>
      <c r="B31" s="44" t="s">
        <v>4</v>
      </c>
      <c r="C31" s="6">
        <v>38</v>
      </c>
      <c r="D31" s="6">
        <v>34</v>
      </c>
      <c r="E31" s="15">
        <v>0.89473684210526316</v>
      </c>
      <c r="F31" s="6">
        <v>29</v>
      </c>
      <c r="G31" s="15">
        <v>0.76315789473684215</v>
      </c>
      <c r="H31" s="16">
        <v>2.7666666666666666</v>
      </c>
    </row>
    <row r="32" spans="1:8" x14ac:dyDescent="0.25">
      <c r="A32" s="59"/>
      <c r="B32" s="44" t="s">
        <v>93</v>
      </c>
      <c r="C32" s="6">
        <v>35</v>
      </c>
      <c r="D32" s="6">
        <v>26</v>
      </c>
      <c r="E32" s="15">
        <v>0.74285714285714288</v>
      </c>
      <c r="F32" s="6">
        <v>24</v>
      </c>
      <c r="G32" s="15">
        <v>0.68571428571428572</v>
      </c>
      <c r="H32" s="16">
        <v>2.9565217391304346</v>
      </c>
    </row>
    <row r="33" spans="1:8" x14ac:dyDescent="0.25">
      <c r="A33" s="59" t="s">
        <v>16</v>
      </c>
      <c r="B33" s="44" t="s">
        <v>1</v>
      </c>
      <c r="C33" s="6">
        <v>949</v>
      </c>
      <c r="D33" s="6">
        <v>869</v>
      </c>
      <c r="E33" s="15">
        <v>0.91570073761854587</v>
      </c>
      <c r="F33" s="6">
        <v>692</v>
      </c>
      <c r="G33" s="15">
        <v>0.72918861959957848</v>
      </c>
      <c r="H33" s="16">
        <v>2.507510431154381</v>
      </c>
    </row>
    <row r="34" spans="1:8" x14ac:dyDescent="0.25">
      <c r="A34" s="59"/>
      <c r="B34" s="44" t="s">
        <v>2</v>
      </c>
      <c r="C34" s="6">
        <v>897</v>
      </c>
      <c r="D34" s="6">
        <v>775</v>
      </c>
      <c r="E34" s="15">
        <v>0.86399108138238578</v>
      </c>
      <c r="F34" s="6">
        <v>610</v>
      </c>
      <c r="G34" s="15">
        <v>0.6800445930880713</v>
      </c>
      <c r="H34" s="16">
        <v>2.4594674556213016</v>
      </c>
    </row>
    <row r="35" spans="1:8" x14ac:dyDescent="0.25">
      <c r="A35" s="59"/>
      <c r="B35" s="44" t="s">
        <v>3</v>
      </c>
      <c r="C35" s="6">
        <v>775</v>
      </c>
      <c r="D35" s="6">
        <v>653</v>
      </c>
      <c r="E35" s="15">
        <v>0.84258064516129028</v>
      </c>
      <c r="F35" s="6">
        <v>561</v>
      </c>
      <c r="G35" s="15">
        <v>0.72387096774193549</v>
      </c>
      <c r="H35" s="16">
        <v>2.6993243243243241</v>
      </c>
    </row>
    <row r="36" spans="1:8" x14ac:dyDescent="0.25">
      <c r="A36" s="59"/>
      <c r="B36" s="44" t="s">
        <v>4</v>
      </c>
      <c r="C36" s="6">
        <v>712</v>
      </c>
      <c r="D36" s="6">
        <v>594</v>
      </c>
      <c r="E36" s="15">
        <v>0.8342696629213483</v>
      </c>
      <c r="F36" s="6">
        <v>481</v>
      </c>
      <c r="G36" s="15">
        <v>0.675561797752809</v>
      </c>
      <c r="H36" s="16">
        <v>2.552336448598131</v>
      </c>
    </row>
    <row r="37" spans="1:8" x14ac:dyDescent="0.25">
      <c r="A37" s="59"/>
      <c r="B37" s="44" t="s">
        <v>93</v>
      </c>
      <c r="C37" s="6">
        <v>727</v>
      </c>
      <c r="D37" s="6">
        <v>626</v>
      </c>
      <c r="E37" s="15">
        <v>0.86107290233837686</v>
      </c>
      <c r="F37" s="6">
        <v>508</v>
      </c>
      <c r="G37" s="15">
        <v>0.69876203576341123</v>
      </c>
      <c r="H37" s="16">
        <v>2.4610671936758894</v>
      </c>
    </row>
    <row r="38" spans="1:8" x14ac:dyDescent="0.25">
      <c r="A38" s="59" t="s">
        <v>17</v>
      </c>
      <c r="B38" s="44" t="s">
        <v>1</v>
      </c>
      <c r="C38" s="6">
        <v>14</v>
      </c>
      <c r="D38" s="6">
        <v>14</v>
      </c>
      <c r="E38" s="15">
        <v>1</v>
      </c>
      <c r="F38" s="6">
        <v>9</v>
      </c>
      <c r="G38" s="15">
        <v>0.6428571428571429</v>
      </c>
      <c r="H38" s="16">
        <v>1.5833333333333333</v>
      </c>
    </row>
    <row r="39" spans="1:8" x14ac:dyDescent="0.25">
      <c r="A39" s="59"/>
      <c r="B39" s="44" t="s">
        <v>2</v>
      </c>
      <c r="C39" s="6">
        <v>9</v>
      </c>
      <c r="D39" s="6">
        <v>7</v>
      </c>
      <c r="E39" s="15">
        <v>0.77777777777777779</v>
      </c>
      <c r="F39" s="6">
        <v>6</v>
      </c>
      <c r="G39" s="15">
        <v>0.66666666666666663</v>
      </c>
      <c r="H39" s="16">
        <v>2.5285714285714285</v>
      </c>
    </row>
    <row r="40" spans="1:8" x14ac:dyDescent="0.25">
      <c r="A40" s="59"/>
      <c r="B40" s="44" t="s">
        <v>3</v>
      </c>
      <c r="C40" s="6">
        <v>6</v>
      </c>
      <c r="D40" s="6">
        <v>2</v>
      </c>
      <c r="E40" s="15">
        <v>0.33333333333333331</v>
      </c>
      <c r="F40" s="6">
        <v>2</v>
      </c>
      <c r="G40" s="15">
        <v>0.33333333333333331</v>
      </c>
      <c r="H40" s="16">
        <v>2</v>
      </c>
    </row>
    <row r="41" spans="1:8" x14ac:dyDescent="0.25">
      <c r="A41" s="59"/>
      <c r="B41" s="44" t="s">
        <v>4</v>
      </c>
      <c r="C41" s="6">
        <v>6</v>
      </c>
      <c r="D41" s="6">
        <v>4</v>
      </c>
      <c r="E41" s="15">
        <v>0.66666666666666663</v>
      </c>
      <c r="F41" s="6">
        <v>4</v>
      </c>
      <c r="G41" s="15">
        <v>0.66666666666666663</v>
      </c>
      <c r="H41" s="16">
        <v>3.25</v>
      </c>
    </row>
    <row r="42" spans="1:8" x14ac:dyDescent="0.25">
      <c r="A42" s="59"/>
      <c r="B42" s="44" t="s">
        <v>93</v>
      </c>
      <c r="C42" s="6">
        <v>6</v>
      </c>
      <c r="D42" s="6">
        <v>6</v>
      </c>
      <c r="E42" s="15">
        <v>1</v>
      </c>
      <c r="F42" s="6">
        <v>4</v>
      </c>
      <c r="G42" s="15">
        <v>0.66666666666666663</v>
      </c>
      <c r="H42" s="16">
        <v>1.575</v>
      </c>
    </row>
    <row r="43" spans="1:8" x14ac:dyDescent="0.25">
      <c r="A43" s="64" t="s">
        <v>64</v>
      </c>
      <c r="B43" s="44" t="s">
        <v>1</v>
      </c>
      <c r="C43" s="6">
        <v>766</v>
      </c>
      <c r="D43" s="6">
        <v>705</v>
      </c>
      <c r="E43" s="15">
        <v>0.92036553524804177</v>
      </c>
      <c r="F43" s="6">
        <v>634</v>
      </c>
      <c r="G43" s="15">
        <v>0.82767624020887731</v>
      </c>
      <c r="H43" s="16">
        <v>2.9211419753086418</v>
      </c>
    </row>
    <row r="44" spans="1:8" x14ac:dyDescent="0.25">
      <c r="A44" s="64"/>
      <c r="B44" s="44" t="s">
        <v>2</v>
      </c>
      <c r="C44" s="6">
        <v>718</v>
      </c>
      <c r="D44" s="6">
        <v>651</v>
      </c>
      <c r="E44" s="15">
        <v>0.90668523676880219</v>
      </c>
      <c r="F44" s="6">
        <v>565</v>
      </c>
      <c r="G44" s="15">
        <v>0.78690807799442897</v>
      </c>
      <c r="H44" s="16">
        <v>2.7904085257548847</v>
      </c>
    </row>
    <row r="45" spans="1:8" x14ac:dyDescent="0.25">
      <c r="A45" s="64"/>
      <c r="B45" s="44" t="s">
        <v>3</v>
      </c>
      <c r="C45" s="6">
        <v>718</v>
      </c>
      <c r="D45" s="6">
        <v>635</v>
      </c>
      <c r="E45" s="15">
        <v>0.8844011142061281</v>
      </c>
      <c r="F45" s="6">
        <v>544</v>
      </c>
      <c r="G45" s="15">
        <v>0.75766016713091922</v>
      </c>
      <c r="H45" s="16">
        <v>2.8163265306122445</v>
      </c>
    </row>
    <row r="46" spans="1:8" x14ac:dyDescent="0.25">
      <c r="A46" s="64"/>
      <c r="B46" s="44" t="s">
        <v>4</v>
      </c>
      <c r="C46" s="6">
        <v>723</v>
      </c>
      <c r="D46" s="6">
        <v>653</v>
      </c>
      <c r="E46" s="15">
        <v>0.90318118948824344</v>
      </c>
      <c r="F46" s="6">
        <v>570</v>
      </c>
      <c r="G46" s="15">
        <v>0.78838174273858919</v>
      </c>
      <c r="H46" s="16">
        <v>2.8471590909090909</v>
      </c>
    </row>
    <row r="47" spans="1:8" x14ac:dyDescent="0.25">
      <c r="A47" s="64"/>
      <c r="B47" s="44" t="s">
        <v>93</v>
      </c>
      <c r="C47" s="6">
        <v>675</v>
      </c>
      <c r="D47" s="6">
        <v>588</v>
      </c>
      <c r="E47" s="15">
        <v>0.87111111111111106</v>
      </c>
      <c r="F47" s="6">
        <v>509</v>
      </c>
      <c r="G47" s="15">
        <v>0.75407407407407412</v>
      </c>
      <c r="H47" s="16">
        <v>2.8840425531914895</v>
      </c>
    </row>
    <row r="48" spans="1:8" x14ac:dyDescent="0.25">
      <c r="A48" s="64" t="s">
        <v>65</v>
      </c>
      <c r="B48" s="44" t="s">
        <v>1</v>
      </c>
      <c r="C48" s="6">
        <v>130</v>
      </c>
      <c r="D48" s="6">
        <v>110</v>
      </c>
      <c r="E48" s="15">
        <v>0.84615384615384615</v>
      </c>
      <c r="F48" s="6">
        <v>96</v>
      </c>
      <c r="G48" s="15">
        <v>0.7384615384615385</v>
      </c>
      <c r="H48" s="16">
        <v>2.779207920792079</v>
      </c>
    </row>
    <row r="49" spans="1:8" x14ac:dyDescent="0.25">
      <c r="A49" s="64"/>
      <c r="B49" s="44" t="s">
        <v>2</v>
      </c>
      <c r="C49" s="6">
        <v>143</v>
      </c>
      <c r="D49" s="6">
        <v>120</v>
      </c>
      <c r="E49" s="15">
        <v>0.83916083916083917</v>
      </c>
      <c r="F49" s="6">
        <v>98</v>
      </c>
      <c r="G49" s="15">
        <v>0.68531468531468531</v>
      </c>
      <c r="H49" s="16">
        <v>2.7009433962264149</v>
      </c>
    </row>
    <row r="50" spans="1:8" x14ac:dyDescent="0.25">
      <c r="A50" s="64"/>
      <c r="B50" s="44" t="s">
        <v>3</v>
      </c>
      <c r="C50" s="6">
        <v>113</v>
      </c>
      <c r="D50" s="6">
        <v>95</v>
      </c>
      <c r="E50" s="15">
        <v>0.84070796460176989</v>
      </c>
      <c r="F50" s="6">
        <v>81</v>
      </c>
      <c r="G50" s="15">
        <v>0.7168141592920354</v>
      </c>
      <c r="H50" s="16">
        <v>2.8000000000000003</v>
      </c>
    </row>
    <row r="51" spans="1:8" x14ac:dyDescent="0.25">
      <c r="A51" s="64"/>
      <c r="B51" s="44" t="s">
        <v>4</v>
      </c>
      <c r="C51" s="6">
        <v>127</v>
      </c>
      <c r="D51" s="6">
        <v>105</v>
      </c>
      <c r="E51" s="15">
        <v>0.82677165354330706</v>
      </c>
      <c r="F51" s="6">
        <v>85</v>
      </c>
      <c r="G51" s="15">
        <v>0.6692913385826772</v>
      </c>
      <c r="H51" s="16">
        <v>2.6666666666666665</v>
      </c>
    </row>
    <row r="52" spans="1:8" x14ac:dyDescent="0.25">
      <c r="A52" s="64"/>
      <c r="B52" s="44" t="s">
        <v>93</v>
      </c>
      <c r="C52" s="6">
        <v>94</v>
      </c>
      <c r="D52" s="6">
        <v>84</v>
      </c>
      <c r="E52" s="15">
        <v>0.8936170212765957</v>
      </c>
      <c r="F52" s="6">
        <v>74</v>
      </c>
      <c r="G52" s="15">
        <v>0.78723404255319152</v>
      </c>
      <c r="H52" s="16">
        <v>2.8439393939393942</v>
      </c>
    </row>
    <row r="53" spans="1:8" x14ac:dyDescent="0.25">
      <c r="A53" s="64" t="s">
        <v>66</v>
      </c>
      <c r="B53" s="44" t="s">
        <v>1</v>
      </c>
      <c r="C53" s="6">
        <v>31</v>
      </c>
      <c r="D53" s="6">
        <v>28</v>
      </c>
      <c r="E53" s="15">
        <v>0.90322580645161288</v>
      </c>
      <c r="F53" s="6">
        <v>25</v>
      </c>
      <c r="G53" s="15">
        <v>0.80645161290322576</v>
      </c>
      <c r="H53" s="16">
        <v>2.7555555555555555</v>
      </c>
    </row>
    <row r="54" spans="1:8" x14ac:dyDescent="0.25">
      <c r="A54" s="64"/>
      <c r="B54" s="44" t="s">
        <v>2</v>
      </c>
      <c r="C54" s="6">
        <v>14</v>
      </c>
      <c r="D54" s="6">
        <v>12</v>
      </c>
      <c r="E54" s="15">
        <v>0.8571428571428571</v>
      </c>
      <c r="F54" s="6">
        <v>10</v>
      </c>
      <c r="G54" s="15">
        <v>0.7142857142857143</v>
      </c>
      <c r="H54" s="16">
        <v>2.5583333333333331</v>
      </c>
    </row>
    <row r="55" spans="1:8" x14ac:dyDescent="0.25">
      <c r="A55" s="64"/>
      <c r="B55" s="44" t="s">
        <v>3</v>
      </c>
      <c r="C55" s="6">
        <v>16</v>
      </c>
      <c r="D55" s="6">
        <v>14</v>
      </c>
      <c r="E55" s="15">
        <v>0.875</v>
      </c>
      <c r="F55" s="6">
        <v>10</v>
      </c>
      <c r="G55" s="15">
        <v>0.625</v>
      </c>
      <c r="H55" s="16">
        <v>2.1428571428571428</v>
      </c>
    </row>
    <row r="56" spans="1:8" x14ac:dyDescent="0.25">
      <c r="A56" s="64"/>
      <c r="B56" s="44" t="s">
        <v>4</v>
      </c>
      <c r="C56" s="6">
        <v>13</v>
      </c>
      <c r="D56" s="6">
        <v>11</v>
      </c>
      <c r="E56" s="15">
        <v>0.84615384615384615</v>
      </c>
      <c r="F56" s="6">
        <v>9</v>
      </c>
      <c r="G56" s="15">
        <v>0.69230769230769229</v>
      </c>
      <c r="H56" s="16">
        <v>2.5555555555555554</v>
      </c>
    </row>
    <row r="57" spans="1:8" x14ac:dyDescent="0.25">
      <c r="A57" s="64"/>
      <c r="B57" s="44" t="s">
        <v>93</v>
      </c>
      <c r="C57" s="6">
        <v>6</v>
      </c>
      <c r="D57" s="6">
        <v>5</v>
      </c>
      <c r="E57" s="15">
        <v>0.83333333333333337</v>
      </c>
      <c r="F57" s="6">
        <v>4</v>
      </c>
      <c r="G57" s="15">
        <v>0.66666666666666663</v>
      </c>
      <c r="H57" s="16">
        <v>2.75</v>
      </c>
    </row>
  </sheetData>
  <mergeCells count="11">
    <mergeCell ref="A33:A37"/>
    <mergeCell ref="A38:A42"/>
    <mergeCell ref="A43:A47"/>
    <mergeCell ref="A48:A52"/>
    <mergeCell ref="A53:A57"/>
    <mergeCell ref="A28:A32"/>
    <mergeCell ref="A2:A6"/>
    <mergeCell ref="A7:A11"/>
    <mergeCell ref="A13:A17"/>
    <mergeCell ref="A18:A22"/>
    <mergeCell ref="A23:A27"/>
  </mergeCells>
  <printOptions horizontalCentered="1"/>
  <pageMargins left="0.7" right="0.7" top="0.75" bottom="0.75" header="0.3" footer="0.3"/>
  <pageSetup scale="59" orientation="landscape" r:id="rId1"/>
  <headerFooter>
    <oddHeader>&amp;CCuyamaca College Program Review 2018-2019</oddHeader>
    <oddFooter>&amp;CInstitutional Effectiveness, Success, and Equity Office (August 2018)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"/>
  <sheetViews>
    <sheetView workbookViewId="0">
      <selection activeCell="O8" sqref="O8"/>
    </sheetView>
  </sheetViews>
  <sheetFormatPr defaultRowHeight="15" x14ac:dyDescent="0.25"/>
  <cols>
    <col min="1" max="1" width="23.28515625" customWidth="1"/>
  </cols>
  <sheetData>
    <row r="1" spans="1:7" x14ac:dyDescent="0.25">
      <c r="A1" s="76" t="s">
        <v>72</v>
      </c>
      <c r="B1" s="77"/>
      <c r="C1" s="77"/>
      <c r="D1" s="77"/>
      <c r="E1" s="77"/>
      <c r="F1" s="77"/>
    </row>
    <row r="2" spans="1:7" x14ac:dyDescent="0.25">
      <c r="A2" s="78" t="s">
        <v>90</v>
      </c>
      <c r="B2" s="58" t="s">
        <v>91</v>
      </c>
      <c r="C2" s="58"/>
      <c r="D2" s="58"/>
      <c r="E2" s="58"/>
      <c r="F2" s="58"/>
    </row>
    <row r="3" spans="1:7" x14ac:dyDescent="0.25">
      <c r="A3" s="78"/>
      <c r="B3" s="41" t="s">
        <v>68</v>
      </c>
      <c r="C3" s="41" t="s">
        <v>69</v>
      </c>
      <c r="D3" s="41" t="s">
        <v>70</v>
      </c>
      <c r="E3" s="41" t="s">
        <v>71</v>
      </c>
      <c r="F3" s="41" t="s">
        <v>96</v>
      </c>
    </row>
    <row r="4" spans="1:7" x14ac:dyDescent="0.25">
      <c r="A4" s="37" t="s">
        <v>67</v>
      </c>
      <c r="B4" s="39">
        <v>1</v>
      </c>
      <c r="C4" s="39">
        <v>0</v>
      </c>
      <c r="D4" s="39">
        <v>0</v>
      </c>
      <c r="E4" s="39">
        <v>1</v>
      </c>
      <c r="F4" s="39">
        <v>0</v>
      </c>
      <c r="G4" s="40"/>
    </row>
    <row r="5" spans="1:7" x14ac:dyDescent="0.25">
      <c r="A5" s="37" t="s">
        <v>92</v>
      </c>
      <c r="B5" s="1">
        <v>1</v>
      </c>
      <c r="C5" s="1">
        <v>0</v>
      </c>
      <c r="D5" s="1">
        <v>2</v>
      </c>
      <c r="E5" s="1">
        <v>0</v>
      </c>
      <c r="F5" s="1">
        <v>2</v>
      </c>
    </row>
  </sheetData>
  <mergeCells count="3">
    <mergeCell ref="A1:F1"/>
    <mergeCell ref="A2:A3"/>
    <mergeCell ref="B2:F2"/>
  </mergeCells>
  <printOptions horizontalCentered="1"/>
  <pageMargins left="0.7" right="0.7" top="0.75" bottom="0.75" header="0.3" footer="0.3"/>
  <pageSetup orientation="landscape" r:id="rId1"/>
  <headerFooter>
    <oddHeader>&amp;CCuyamaca College Program Review 2018-2019</oddHeader>
    <oddFooter>&amp;CInstitutional Effectiveness, Success, and Equity Office (August 2018)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"/>
  <sheetViews>
    <sheetView workbookViewId="0">
      <selection activeCell="O8" sqref="O8"/>
    </sheetView>
  </sheetViews>
  <sheetFormatPr defaultRowHeight="15" x14ac:dyDescent="0.25"/>
  <cols>
    <col min="1" max="1" width="15.42578125" style="34" customWidth="1"/>
    <col min="2" max="11" width="11.7109375" style="10" customWidth="1"/>
  </cols>
  <sheetData>
    <row r="1" spans="1:11" ht="45" x14ac:dyDescent="0.25">
      <c r="A1" s="38" t="s">
        <v>36</v>
      </c>
      <c r="B1" s="11" t="s">
        <v>73</v>
      </c>
      <c r="C1" s="11" t="s">
        <v>74</v>
      </c>
      <c r="D1" s="11" t="s">
        <v>75</v>
      </c>
      <c r="E1" s="11" t="s">
        <v>76</v>
      </c>
      <c r="F1" s="11" t="s">
        <v>77</v>
      </c>
      <c r="G1" s="11" t="s">
        <v>78</v>
      </c>
      <c r="H1" s="11" t="s">
        <v>79</v>
      </c>
      <c r="I1" s="11" t="s">
        <v>80</v>
      </c>
      <c r="J1" s="11" t="s">
        <v>81</v>
      </c>
      <c r="K1" s="11" t="s">
        <v>82</v>
      </c>
    </row>
    <row r="2" spans="1:11" x14ac:dyDescent="0.25">
      <c r="A2" s="42" t="s">
        <v>1</v>
      </c>
      <c r="B2" s="23">
        <v>67</v>
      </c>
      <c r="C2" s="24">
        <v>8723.0247119999949</v>
      </c>
      <c r="D2" s="25">
        <v>427.69359476355066</v>
      </c>
      <c r="E2" s="24">
        <v>290.76749039999987</v>
      </c>
      <c r="F2" s="24">
        <v>20.395499999999995</v>
      </c>
      <c r="G2" s="26">
        <v>13.879999999999995</v>
      </c>
      <c r="H2" s="25">
        <v>14.256453158785023</v>
      </c>
      <c r="I2" s="23">
        <v>2139</v>
      </c>
      <c r="J2" s="23">
        <v>2357</v>
      </c>
      <c r="K2" s="27">
        <v>0.90750954603309286</v>
      </c>
    </row>
    <row r="3" spans="1:11" x14ac:dyDescent="0.25">
      <c r="A3" s="42" t="s">
        <v>2</v>
      </c>
      <c r="B3" s="23">
        <v>65</v>
      </c>
      <c r="C3" s="24">
        <v>8120.4708599999967</v>
      </c>
      <c r="D3" s="25">
        <v>410.44609972453179</v>
      </c>
      <c r="E3" s="24">
        <v>270.6823619999999</v>
      </c>
      <c r="F3" s="24">
        <v>19.784499999999994</v>
      </c>
      <c r="G3" s="26">
        <v>13.550999999999995</v>
      </c>
      <c r="H3" s="25">
        <v>13.681536657484394</v>
      </c>
      <c r="I3" s="23">
        <v>1992</v>
      </c>
      <c r="J3" s="23">
        <v>2290</v>
      </c>
      <c r="K3" s="27">
        <v>0.86986899563318776</v>
      </c>
    </row>
    <row r="4" spans="1:11" x14ac:dyDescent="0.25">
      <c r="A4" s="42" t="s">
        <v>3</v>
      </c>
      <c r="B4" s="23">
        <v>57</v>
      </c>
      <c r="C4" s="26">
        <v>7444.6777979999997</v>
      </c>
      <c r="D4" s="28">
        <v>432.81752263015579</v>
      </c>
      <c r="E4" s="26">
        <v>248.15592660000002</v>
      </c>
      <c r="F4" s="26">
        <v>17.200500000000012</v>
      </c>
      <c r="G4" s="26">
        <v>11.467000000000013</v>
      </c>
      <c r="H4" s="28">
        <v>14.427250754338527</v>
      </c>
      <c r="I4" s="23">
        <v>1817</v>
      </c>
      <c r="J4" s="23">
        <v>2027</v>
      </c>
      <c r="K4" s="27">
        <v>0.89639861864824866</v>
      </c>
    </row>
    <row r="5" spans="1:11" x14ac:dyDescent="0.25">
      <c r="A5" s="42" t="s">
        <v>4</v>
      </c>
      <c r="B5" s="23">
        <v>58</v>
      </c>
      <c r="C5" s="24">
        <v>7219.483344000002</v>
      </c>
      <c r="D5" s="25">
        <v>418.11841034135233</v>
      </c>
      <c r="E5" s="24">
        <v>240.64944480000005</v>
      </c>
      <c r="F5" s="24">
        <v>17.266600000000018</v>
      </c>
      <c r="G5" s="26">
        <v>11.90010000000002</v>
      </c>
      <c r="H5" s="25">
        <v>13.937280344711745</v>
      </c>
      <c r="I5" s="23">
        <v>1799</v>
      </c>
      <c r="J5" s="23">
        <v>2052</v>
      </c>
      <c r="K5" s="27">
        <v>0.87670565302144254</v>
      </c>
    </row>
    <row r="6" spans="1:11" x14ac:dyDescent="0.25">
      <c r="A6" s="30" t="s">
        <v>93</v>
      </c>
      <c r="B6" s="23">
        <v>55</v>
      </c>
      <c r="C6" s="24">
        <v>6029.5232249999999</v>
      </c>
      <c r="D6" s="25">
        <v>414.87640281285059</v>
      </c>
      <c r="E6" s="24">
        <v>200.98410750000002</v>
      </c>
      <c r="F6" s="24">
        <v>14.533299999999997</v>
      </c>
      <c r="G6" s="26">
        <v>10.733299999999996</v>
      </c>
      <c r="H6" s="25">
        <v>13.82921342709502</v>
      </c>
      <c r="I6" s="23">
        <v>1648</v>
      </c>
      <c r="J6" s="23">
        <v>1960</v>
      </c>
      <c r="K6" s="27">
        <v>0.84081632653061222</v>
      </c>
    </row>
  </sheetData>
  <printOptions horizontalCentered="1"/>
  <pageMargins left="0.7" right="0.7" top="0.75" bottom="0.75" header="0.3" footer="0.3"/>
  <pageSetup scale="92" orientation="landscape" r:id="rId1"/>
  <headerFooter>
    <oddHeader>&amp;CCuyamaca College Program Review 2018-2019</oddHeader>
    <oddFooter>&amp;CInstitutional Effectiveness, Success, and Equity Office (August 2018)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Student Characteristics</vt:lpstr>
      <vt:lpstr>Success Rates by Course</vt:lpstr>
      <vt:lpstr>Success Rates by DE</vt:lpstr>
      <vt:lpstr>Success Rates by Demographics</vt:lpstr>
      <vt:lpstr>Awards</vt:lpstr>
      <vt:lpstr>Productivity</vt:lpstr>
    </vt:vector>
  </TitlesOfParts>
  <Company>GCCCD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tns</dc:creator>
  <cp:lastModifiedBy>Windows User</cp:lastModifiedBy>
  <dcterms:created xsi:type="dcterms:W3CDTF">2017-08-30T17:42:04Z</dcterms:created>
  <dcterms:modified xsi:type="dcterms:W3CDTF">2018-08-30T16:56:24Z</dcterms:modified>
</cp:coreProperties>
</file>