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K35" i="1"/>
  <c r="K34" i="1"/>
  <c r="K32" i="1"/>
  <c r="K31" i="1"/>
  <c r="K29" i="1"/>
  <c r="K28" i="1"/>
  <c r="K27" i="1"/>
  <c r="K26" i="1"/>
  <c r="K24" i="1"/>
  <c r="K23" i="1"/>
  <c r="K22" i="1"/>
  <c r="K21" i="1"/>
  <c r="K20" i="1"/>
  <c r="K18" i="1"/>
  <c r="K17" i="1"/>
  <c r="K16" i="1"/>
  <c r="K15" i="1"/>
  <c r="K14" i="1"/>
  <c r="K13" i="1"/>
  <c r="K12" i="1"/>
  <c r="K11" i="1"/>
  <c r="K10" i="1"/>
  <c r="K9" i="1"/>
  <c r="K6" i="1"/>
  <c r="K5" i="1"/>
  <c r="K4" i="1"/>
  <c r="K7" i="1"/>
  <c r="L35" i="1"/>
  <c r="L34" i="1"/>
  <c r="L31" i="1"/>
  <c r="L29" i="1"/>
  <c r="L28" i="1"/>
  <c r="L27" i="1"/>
  <c r="L26" i="1"/>
  <c r="L23" i="1"/>
  <c r="L22" i="1"/>
  <c r="L21" i="1"/>
  <c r="L20" i="1"/>
  <c r="L17" i="1"/>
  <c r="L16" i="1"/>
  <c r="L15" i="1"/>
  <c r="L14" i="1"/>
  <c r="L13" i="1"/>
  <c r="L12" i="1"/>
  <c r="L11" i="1"/>
  <c r="L10" i="1"/>
  <c r="L9" i="1"/>
  <c r="L6" i="1"/>
  <c r="L5" i="1"/>
  <c r="H36" i="1"/>
  <c r="I36" i="1" s="1"/>
  <c r="F36" i="1"/>
  <c r="G36" i="1" s="1"/>
  <c r="D36" i="1"/>
  <c r="E36" i="1" s="1"/>
  <c r="B36" i="1"/>
  <c r="C36" i="1" s="1"/>
  <c r="I35" i="1"/>
  <c r="G35" i="1"/>
  <c r="E35" i="1"/>
  <c r="C35" i="1"/>
  <c r="I34" i="1"/>
  <c r="G34" i="1"/>
  <c r="E34" i="1"/>
  <c r="C34" i="1"/>
  <c r="H32" i="1"/>
  <c r="I32" i="1" s="1"/>
  <c r="F32" i="1"/>
  <c r="G32" i="1" s="1"/>
  <c r="E32" i="1"/>
  <c r="D32" i="1"/>
  <c r="C32" i="1"/>
  <c r="B32" i="1"/>
  <c r="I31" i="1"/>
  <c r="G31" i="1"/>
  <c r="E31" i="1"/>
  <c r="C31" i="1"/>
  <c r="G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E24" i="1"/>
  <c r="D24" i="1"/>
  <c r="C24" i="1"/>
  <c r="B24" i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I18" i="1"/>
  <c r="H18" i="1"/>
  <c r="G18" i="1"/>
  <c r="F18" i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G7" i="1"/>
  <c r="F7" i="1"/>
  <c r="D7" i="1"/>
  <c r="E7" i="1" s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J36" i="1" l="1"/>
  <c r="J32" i="1"/>
  <c r="J24" i="1"/>
  <c r="J18" i="1"/>
  <c r="L18" i="1" s="1"/>
  <c r="J7" i="1"/>
  <c r="L7" i="1" s="1"/>
  <c r="L4" i="1"/>
  <c r="L36" i="1" l="1"/>
  <c r="L32" i="1"/>
  <c r="L24" i="1"/>
</calcChain>
</file>

<file path=xl/sharedStrings.xml><?xml version="1.0" encoding="utf-8"?>
<sst xmlns="http://schemas.openxmlformats.org/spreadsheetml/2006/main" count="632" uniqueCount="82">
  <si>
    <t>Gender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</si>
  <si>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</si>
  <si>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</si>
  <si>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</si>
  <si>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</si>
  <si>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</si>
  <si>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</si>
  <si>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</si>
  <si>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</si>
  <si>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</si>
  <si>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</si>
  <si>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</si>
  <si>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</si>
  <si>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</si>
  <si>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</si>
  <si>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</si>
  <si>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</si>
  <si>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</si>
  <si>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</si>
  <si>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</si>
  <si>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</si>
  <si>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</si>
  <si>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</si>
  <si>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</si>
  <si>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</si>
  <si>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</si>
  <si>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</si>
  <si>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</si>
  <si>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5-Year Change</t>
  </si>
  <si>
    <t>--</t>
  </si>
  <si>
    <t>Program</t>
  </si>
  <si>
    <t>Term</t>
  </si>
  <si>
    <t>Success Rate</t>
  </si>
  <si>
    <t>Course</t>
  </si>
  <si>
    <t>History
Success and Retention Rates by Course</t>
  </si>
  <si>
    <t>History</t>
  </si>
  <si>
    <t>HIST-100 : Early World History</t>
  </si>
  <si>
    <t>HIST-101 : Modern World History</t>
  </si>
  <si>
    <t>HIST-108 : Early American History</t>
  </si>
  <si>
    <t>HIST-109 : Modern American History</t>
  </si>
  <si>
    <t>HIST-118 : Chicano/Chicana Perspectives I</t>
  </si>
  <si>
    <t>HIST-132 : Kumeyaay I: Precontact - 1900</t>
  </si>
  <si>
    <t>HIST-133 : Kumeyaay Hist II:1900-Present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</si>
  <si>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</si>
  <si>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</si>
  <si>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</si>
  <si>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</si>
  <si>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</si>
  <si>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</si>
  <si>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</si>
  <si>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</si>
  <si>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</si>
  <si>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</si>
  <si>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</si>
  <si>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</si>
  <si>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</si>
  <si>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</si>
  <si>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</si>
  <si>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</si>
  <si>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</si>
  <si>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</si>
  <si>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</si>
  <si>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</si>
  <si>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</si>
  <si>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</si>
  <si>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</si>
  <si>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</si>
  <si>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</si>
  <si>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Trasnfer, Degree, Certificate</t>
  </si>
  <si>
    <t>History-Spring
Student Characteristics</t>
  </si>
  <si>
    <t>HIST-181 : U.S. Hist Black Perspective II</t>
  </si>
  <si>
    <t>HIST-106 : Modern Western Civilization</t>
  </si>
  <si>
    <t>HIST-119 : Us Hist: Chicano/A Perspect II</t>
  </si>
  <si>
    <t>HIST-123 : Women in Modern American Hist</t>
  </si>
  <si>
    <t>HIST-124 : History of California</t>
  </si>
  <si>
    <t>HIST-131 : Native American Perspective II</t>
  </si>
  <si>
    <t>Spring 2014</t>
  </si>
  <si>
    <t>Spring 2015</t>
  </si>
  <si>
    <t>Spring 2016</t>
  </si>
  <si>
    <t>Spring 2017</t>
  </si>
  <si>
    <t>Spring 2018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</si>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</sst>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M14" sqref="M14"/>
    </sheetView>
  </sheetViews>
  <sheetFormatPr defaultRowHeight="15" x14ac:dyDescent="0.25"/>
  <cols>
    <col min="1" max="1" width="30" style="31" customWidth="1"/>
    <col min="2" max="12" width="8.28515625" style="8" customWidth="1"/>
  </cols>
  <sheetData>
    <row r="1" spans="1:12" x14ac:dyDescent="0.25">
      <c r="A1" s="50" t="s">
        <v>69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0" x14ac:dyDescent="0.25">
      <c r="A3" s="32" t="s">
        <v>0</v>
      </c>
      <c r="B3" s="53" t="s">
        <v>76</v>
      </c>
      <c r="C3" s="54"/>
      <c r="D3" s="53" t="s">
        <v>77</v>
      </c>
      <c r="E3" s="54"/>
      <c r="F3" s="53" t="s">
        <v>78</v>
      </c>
      <c r="G3" s="54"/>
      <c r="H3" s="53" t="s">
        <v>79</v>
      </c>
      <c r="I3" s="54"/>
      <c r="J3" s="53" t="s">
        <v>80</v>
      </c>
      <c r="K3" s="54"/>
      <c r="L3" s="3" t="s">
        <v>28</v>
      </c>
    </row>
    <row r="4" spans="1:12" x14ac:dyDescent="0.25">
      <c r="A4" s="30" t="s">
        <v>1</v>
      </c>
      <c r="B4" s="4">
        <v>475</v>
      </c>
      <c r="C4" s="7">
        <f t="shared" ref="C4:C6" si="0">B4/937</f>
        <v>0.50693703308431159</v>
      </c>
      <c r="D4" s="4">
        <v>473</v>
      </c>
      <c r="E4" s="7">
        <f t="shared" ref="E4:E6" si="1">D4/921</f>
        <v>0.51357220412595006</v>
      </c>
      <c r="F4" s="4">
        <v>432</v>
      </c>
      <c r="G4" s="7">
        <f t="shared" ref="G4:G6" si="2">F4/899</f>
        <v>0.48053392658509453</v>
      </c>
      <c r="H4" s="4">
        <v>404</v>
      </c>
      <c r="I4" s="7">
        <f t="shared" ref="I4:I6" si="3">H4/800</f>
        <v>0.505</v>
      </c>
      <c r="J4" s="4">
        <v>365</v>
      </c>
      <c r="K4" s="7">
        <f t="shared" ref="K4:K6" si="4">J4/738</f>
        <v>0.49457994579945802</v>
      </c>
      <c r="L4" s="5">
        <f>(J4-B4)/B4</f>
        <v>-0.23157894736842105</v>
      </c>
    </row>
    <row r="5" spans="1:12" x14ac:dyDescent="0.25">
      <c r="A5" s="30" t="s">
        <v>2</v>
      </c>
      <c r="B5" s="4">
        <v>455</v>
      </c>
      <c r="C5" s="7">
        <f t="shared" si="0"/>
        <v>0.48559231590181429</v>
      </c>
      <c r="D5" s="4">
        <v>445</v>
      </c>
      <c r="E5" s="7">
        <f t="shared" si="1"/>
        <v>0.48317046688382193</v>
      </c>
      <c r="F5" s="4">
        <v>453</v>
      </c>
      <c r="G5" s="7">
        <f t="shared" si="2"/>
        <v>0.50389321468298109</v>
      </c>
      <c r="H5" s="4">
        <v>388</v>
      </c>
      <c r="I5" s="7">
        <f t="shared" si="3"/>
        <v>0.48499999999999999</v>
      </c>
      <c r="J5" s="4">
        <v>358</v>
      </c>
      <c r="K5" s="7">
        <f t="shared" si="4"/>
        <v>0.48509485094850946</v>
      </c>
      <c r="L5" s="5">
        <f t="shared" ref="L5:L7" si="5">(J5-B5)/B5</f>
        <v>-0.21318681318681318</v>
      </c>
    </row>
    <row r="6" spans="1:12" x14ac:dyDescent="0.25">
      <c r="A6" s="30" t="s">
        <v>3</v>
      </c>
      <c r="B6" s="4">
        <v>7</v>
      </c>
      <c r="C6" s="7">
        <f t="shared" si="0"/>
        <v>7.470651013874066E-3</v>
      </c>
      <c r="D6" s="4">
        <v>3</v>
      </c>
      <c r="E6" s="7">
        <f t="shared" si="1"/>
        <v>3.2573289902280132E-3</v>
      </c>
      <c r="F6" s="4">
        <v>14</v>
      </c>
      <c r="G6" s="7">
        <f t="shared" si="2"/>
        <v>1.557285873192436E-2</v>
      </c>
      <c r="H6" s="4">
        <v>8</v>
      </c>
      <c r="I6" s="7">
        <f t="shared" si="3"/>
        <v>0.01</v>
      </c>
      <c r="J6" s="4">
        <v>15</v>
      </c>
      <c r="K6" s="7">
        <f t="shared" si="4"/>
        <v>2.032520325203252E-2</v>
      </c>
      <c r="L6" s="5">
        <f t="shared" si="5"/>
        <v>1.1428571428571428</v>
      </c>
    </row>
    <row r="7" spans="1:12" s="9" customFormat="1" x14ac:dyDescent="0.25">
      <c r="A7" s="35" t="s">
        <v>4</v>
      </c>
      <c r="B7" s="6">
        <f t="shared" ref="B7" si="6">SUM(B4:B6)</f>
        <v>937</v>
      </c>
      <c r="C7" s="7">
        <f>B7/937</f>
        <v>1</v>
      </c>
      <c r="D7" s="6">
        <f t="shared" ref="D7" si="7">SUM(D4:D6)</f>
        <v>921</v>
      </c>
      <c r="E7" s="7">
        <f>D7/921</f>
        <v>1</v>
      </c>
      <c r="F7" s="6">
        <f t="shared" ref="F7" si="8">SUM(F4:F6)</f>
        <v>899</v>
      </c>
      <c r="G7" s="7">
        <f>F7/899</f>
        <v>1</v>
      </c>
      <c r="H7" s="6">
        <f>SUM(H4:H6)</f>
        <v>800</v>
      </c>
      <c r="I7" s="7">
        <f>H7/800</f>
        <v>1</v>
      </c>
      <c r="J7" s="6">
        <f>SUM(J4:J6)</f>
        <v>738</v>
      </c>
      <c r="K7" s="7">
        <f>J7/738</f>
        <v>1</v>
      </c>
      <c r="L7" s="5">
        <f t="shared" si="5"/>
        <v>-0.21237993596584845</v>
      </c>
    </row>
    <row r="8" spans="1:12" ht="30" x14ac:dyDescent="0.25">
      <c r="A8" s="32" t="s">
        <v>5</v>
      </c>
      <c r="B8" s="53" t="s">
        <v>76</v>
      </c>
      <c r="C8" s="54"/>
      <c r="D8" s="53" t="s">
        <v>77</v>
      </c>
      <c r="E8" s="54"/>
      <c r="F8" s="53" t="s">
        <v>78</v>
      </c>
      <c r="G8" s="54"/>
      <c r="H8" s="53" t="s">
        <v>79</v>
      </c>
      <c r="I8" s="54"/>
      <c r="J8" s="53" t="s">
        <v>80</v>
      </c>
      <c r="K8" s="54"/>
      <c r="L8" s="3" t="s">
        <v>28</v>
      </c>
    </row>
    <row r="9" spans="1:12" x14ac:dyDescent="0.25">
      <c r="A9" s="30" t="s">
        <v>6</v>
      </c>
      <c r="B9" s="4">
        <v>54</v>
      </c>
      <c r="C9" s="7">
        <f>B9/937</f>
        <v>5.7630736392742798E-2</v>
      </c>
      <c r="D9" s="4">
        <v>63</v>
      </c>
      <c r="E9" s="7">
        <f>D9/921</f>
        <v>6.8403908794788276E-2</v>
      </c>
      <c r="F9" s="4">
        <v>55</v>
      </c>
      <c r="G9" s="7">
        <f>F9/899</f>
        <v>6.1179087875417128E-2</v>
      </c>
      <c r="H9" s="4">
        <v>50</v>
      </c>
      <c r="I9" s="7">
        <f>H9/800</f>
        <v>6.25E-2</v>
      </c>
      <c r="J9" s="4">
        <v>48</v>
      </c>
      <c r="K9" s="7">
        <f t="shared" ref="K9:K18" si="9">J9/738</f>
        <v>6.5040650406504072E-2</v>
      </c>
      <c r="L9" s="5">
        <f t="shared" ref="L9:L18" si="10">(J9-B9)/B9</f>
        <v>-0.1111111111111111</v>
      </c>
    </row>
    <row r="10" spans="1:12" x14ac:dyDescent="0.25">
      <c r="A10" s="30" t="s">
        <v>7</v>
      </c>
      <c r="B10" s="4">
        <v>7</v>
      </c>
      <c r="C10" s="7">
        <f t="shared" ref="C10:C18" si="11">B10/937</f>
        <v>7.470651013874066E-3</v>
      </c>
      <c r="D10" s="4">
        <v>7</v>
      </c>
      <c r="E10" s="7">
        <f t="shared" ref="E10:E18" si="12">D10/921</f>
        <v>7.6004343105320303E-3</v>
      </c>
      <c r="F10" s="4">
        <v>17</v>
      </c>
      <c r="G10" s="7">
        <f t="shared" ref="G10:G18" si="13">F10/899</f>
        <v>1.8909899888765295E-2</v>
      </c>
      <c r="H10" s="4">
        <v>8</v>
      </c>
      <c r="I10" s="7">
        <f t="shared" ref="I10:I18" si="14">H10/800</f>
        <v>0.01</v>
      </c>
      <c r="J10" s="4">
        <v>17</v>
      </c>
      <c r="K10" s="7">
        <f t="shared" si="9"/>
        <v>2.3035230352303523E-2</v>
      </c>
      <c r="L10" s="5">
        <f t="shared" si="10"/>
        <v>1.4285714285714286</v>
      </c>
    </row>
    <row r="11" spans="1:12" x14ac:dyDescent="0.25">
      <c r="A11" s="30" t="s">
        <v>8</v>
      </c>
      <c r="B11" s="4">
        <v>26</v>
      </c>
      <c r="C11" s="7">
        <f t="shared" si="11"/>
        <v>2.7748132337246531E-2</v>
      </c>
      <c r="D11" s="4">
        <v>20</v>
      </c>
      <c r="E11" s="7">
        <f t="shared" si="12"/>
        <v>2.1715526601520086E-2</v>
      </c>
      <c r="F11" s="4">
        <v>24</v>
      </c>
      <c r="G11" s="7">
        <f t="shared" si="13"/>
        <v>2.6696329254727477E-2</v>
      </c>
      <c r="H11" s="4">
        <v>16</v>
      </c>
      <c r="I11" s="7">
        <f t="shared" si="14"/>
        <v>0.02</v>
      </c>
      <c r="J11" s="4">
        <v>17</v>
      </c>
      <c r="K11" s="7">
        <f t="shared" si="9"/>
        <v>2.3035230352303523E-2</v>
      </c>
      <c r="L11" s="5">
        <f t="shared" si="10"/>
        <v>-0.34615384615384615</v>
      </c>
    </row>
    <row r="12" spans="1:12" x14ac:dyDescent="0.25">
      <c r="A12" s="30" t="s">
        <v>9</v>
      </c>
      <c r="B12" s="4">
        <v>23</v>
      </c>
      <c r="C12" s="7">
        <f t="shared" si="11"/>
        <v>2.454642475987193E-2</v>
      </c>
      <c r="D12" s="4">
        <v>23</v>
      </c>
      <c r="E12" s="7">
        <f t="shared" si="12"/>
        <v>2.4972855591748101E-2</v>
      </c>
      <c r="F12" s="4">
        <v>22</v>
      </c>
      <c r="G12" s="7">
        <f t="shared" si="13"/>
        <v>2.4471635150166853E-2</v>
      </c>
      <c r="H12" s="4">
        <v>17</v>
      </c>
      <c r="I12" s="7">
        <f t="shared" si="14"/>
        <v>2.1250000000000002E-2</v>
      </c>
      <c r="J12" s="4">
        <v>16</v>
      </c>
      <c r="K12" s="7">
        <f t="shared" si="9"/>
        <v>2.1680216802168022E-2</v>
      </c>
      <c r="L12" s="5">
        <f t="shared" si="10"/>
        <v>-0.30434782608695654</v>
      </c>
    </row>
    <row r="13" spans="1:12" x14ac:dyDescent="0.25">
      <c r="A13" s="30" t="s">
        <v>10</v>
      </c>
      <c r="B13" s="4">
        <v>373</v>
      </c>
      <c r="C13" s="7">
        <f t="shared" si="11"/>
        <v>0.39807897545357523</v>
      </c>
      <c r="D13" s="4">
        <v>355</v>
      </c>
      <c r="E13" s="7">
        <f t="shared" si="12"/>
        <v>0.38545059717698155</v>
      </c>
      <c r="F13" s="4">
        <v>349</v>
      </c>
      <c r="G13" s="7">
        <f t="shared" si="13"/>
        <v>0.38820912124582868</v>
      </c>
      <c r="H13" s="4">
        <v>308</v>
      </c>
      <c r="I13" s="7">
        <f t="shared" si="14"/>
        <v>0.38500000000000001</v>
      </c>
      <c r="J13" s="4">
        <v>273</v>
      </c>
      <c r="K13" s="7">
        <f t="shared" si="9"/>
        <v>0.36991869918699188</v>
      </c>
      <c r="L13" s="5">
        <f t="shared" si="10"/>
        <v>-0.26809651474530832</v>
      </c>
    </row>
    <row r="14" spans="1:12" x14ac:dyDescent="0.25">
      <c r="A14" s="30" t="s">
        <v>11</v>
      </c>
      <c r="B14" s="4">
        <v>5</v>
      </c>
      <c r="C14" s="7">
        <f t="shared" si="11"/>
        <v>5.3361792956243331E-3</v>
      </c>
      <c r="D14" s="4">
        <v>1</v>
      </c>
      <c r="E14" s="7">
        <f t="shared" si="12"/>
        <v>1.0857763300760044E-3</v>
      </c>
      <c r="F14" s="4">
        <v>5</v>
      </c>
      <c r="G14" s="7">
        <f t="shared" si="13"/>
        <v>5.5617352614015575E-3</v>
      </c>
      <c r="H14" s="4">
        <v>4</v>
      </c>
      <c r="I14" s="7">
        <f t="shared" si="14"/>
        <v>5.0000000000000001E-3</v>
      </c>
      <c r="J14" s="4">
        <v>3</v>
      </c>
      <c r="K14" s="7">
        <f t="shared" si="9"/>
        <v>4.0650406504065045E-3</v>
      </c>
      <c r="L14" s="5">
        <f t="shared" si="10"/>
        <v>-0.4</v>
      </c>
    </row>
    <row r="15" spans="1:12" x14ac:dyDescent="0.25">
      <c r="A15" s="30" t="s">
        <v>12</v>
      </c>
      <c r="B15" s="4">
        <v>370</v>
      </c>
      <c r="C15" s="7">
        <f t="shared" si="11"/>
        <v>0.39487726787620064</v>
      </c>
      <c r="D15" s="4">
        <v>379</v>
      </c>
      <c r="E15" s="7">
        <f t="shared" si="12"/>
        <v>0.41150922909880566</v>
      </c>
      <c r="F15" s="4">
        <v>375</v>
      </c>
      <c r="G15" s="7">
        <f t="shared" si="13"/>
        <v>0.41713014460511677</v>
      </c>
      <c r="H15" s="4">
        <v>335</v>
      </c>
      <c r="I15" s="7">
        <f t="shared" si="14"/>
        <v>0.41875000000000001</v>
      </c>
      <c r="J15" s="4">
        <v>305</v>
      </c>
      <c r="K15" s="7">
        <f t="shared" si="9"/>
        <v>0.41327913279132789</v>
      </c>
      <c r="L15" s="5">
        <f t="shared" si="10"/>
        <v>-0.17567567567567569</v>
      </c>
    </row>
    <row r="16" spans="1:12" x14ac:dyDescent="0.25">
      <c r="A16" s="30" t="s">
        <v>13</v>
      </c>
      <c r="B16" s="4">
        <v>65</v>
      </c>
      <c r="C16" s="7">
        <f t="shared" si="11"/>
        <v>6.9370330843116335E-2</v>
      </c>
      <c r="D16" s="4">
        <v>60</v>
      </c>
      <c r="E16" s="7">
        <f t="shared" si="12"/>
        <v>6.5146579804560262E-2</v>
      </c>
      <c r="F16" s="4">
        <v>47</v>
      </c>
      <c r="G16" s="7">
        <f t="shared" si="13"/>
        <v>5.2280311457174641E-2</v>
      </c>
      <c r="H16" s="4">
        <v>58</v>
      </c>
      <c r="I16" s="7">
        <f t="shared" si="14"/>
        <v>7.2499999999999995E-2</v>
      </c>
      <c r="J16" s="4">
        <v>53</v>
      </c>
      <c r="K16" s="7">
        <f t="shared" si="9"/>
        <v>7.1815718157181574E-2</v>
      </c>
      <c r="L16" s="5">
        <f t="shared" si="10"/>
        <v>-0.18461538461538463</v>
      </c>
    </row>
    <row r="17" spans="1:12" x14ac:dyDescent="0.25">
      <c r="A17" s="30" t="s">
        <v>14</v>
      </c>
      <c r="B17" s="4">
        <v>14</v>
      </c>
      <c r="C17" s="7">
        <f t="shared" si="11"/>
        <v>1.4941302027748132E-2</v>
      </c>
      <c r="D17" s="4">
        <v>13</v>
      </c>
      <c r="E17" s="7">
        <f t="shared" si="12"/>
        <v>1.4115092290988056E-2</v>
      </c>
      <c r="F17" s="4">
        <v>5</v>
      </c>
      <c r="G17" s="7">
        <f t="shared" si="13"/>
        <v>5.5617352614015575E-3</v>
      </c>
      <c r="H17" s="4">
        <v>4</v>
      </c>
      <c r="I17" s="7">
        <f t="shared" si="14"/>
        <v>5.0000000000000001E-3</v>
      </c>
      <c r="J17" s="4">
        <v>6</v>
      </c>
      <c r="K17" s="7">
        <f t="shared" si="9"/>
        <v>8.130081300813009E-3</v>
      </c>
      <c r="L17" s="5">
        <f t="shared" si="10"/>
        <v>-0.5714285714285714</v>
      </c>
    </row>
    <row r="18" spans="1:12" s="9" customFormat="1" x14ac:dyDescent="0.25">
      <c r="A18" s="35" t="s">
        <v>4</v>
      </c>
      <c r="B18" s="6">
        <f t="shared" ref="B18" si="15">SUM(B9:B17)</f>
        <v>937</v>
      </c>
      <c r="C18" s="7">
        <f t="shared" si="11"/>
        <v>1</v>
      </c>
      <c r="D18" s="6">
        <f t="shared" ref="D18" si="16">SUM(D9:D17)</f>
        <v>921</v>
      </c>
      <c r="E18" s="7">
        <f t="shared" si="12"/>
        <v>1</v>
      </c>
      <c r="F18" s="6">
        <f t="shared" ref="F18" si="17">SUM(F9:F17)</f>
        <v>899</v>
      </c>
      <c r="G18" s="7">
        <f t="shared" si="13"/>
        <v>1</v>
      </c>
      <c r="H18" s="6">
        <f t="shared" ref="H18" si="18">SUM(H9:H17)</f>
        <v>800</v>
      </c>
      <c r="I18" s="7">
        <f t="shared" si="14"/>
        <v>1</v>
      </c>
      <c r="J18" s="6">
        <f t="shared" ref="J18" si="19">SUM(J9:J17)</f>
        <v>738</v>
      </c>
      <c r="K18" s="7">
        <f t="shared" si="9"/>
        <v>1</v>
      </c>
      <c r="L18" s="5">
        <f t="shared" si="10"/>
        <v>-0.21237993596584845</v>
      </c>
    </row>
    <row r="19" spans="1:12" ht="30" x14ac:dyDescent="0.25">
      <c r="A19" s="32" t="s">
        <v>15</v>
      </c>
      <c r="B19" s="53" t="s">
        <v>76</v>
      </c>
      <c r="C19" s="54"/>
      <c r="D19" s="53" t="s">
        <v>77</v>
      </c>
      <c r="E19" s="54"/>
      <c r="F19" s="53" t="s">
        <v>78</v>
      </c>
      <c r="G19" s="54"/>
      <c r="H19" s="53" t="s">
        <v>79</v>
      </c>
      <c r="I19" s="54"/>
      <c r="J19" s="53" t="s">
        <v>80</v>
      </c>
      <c r="K19" s="54"/>
      <c r="L19" s="3" t="s">
        <v>28</v>
      </c>
    </row>
    <row r="20" spans="1:12" x14ac:dyDescent="0.25">
      <c r="A20" s="30" t="s">
        <v>16</v>
      </c>
      <c r="B20" s="4">
        <v>266</v>
      </c>
      <c r="C20" s="7">
        <f t="shared" ref="C20:C24" si="20">B20/937</f>
        <v>0.28388473852721452</v>
      </c>
      <c r="D20" s="4">
        <v>292</v>
      </c>
      <c r="E20" s="7">
        <f t="shared" ref="E20:E24" si="21">D20/921</f>
        <v>0.31704668838219324</v>
      </c>
      <c r="F20" s="4">
        <v>284</v>
      </c>
      <c r="G20" s="7">
        <f t="shared" ref="G20:G24" si="22">F20/899</f>
        <v>0.31590656284760843</v>
      </c>
      <c r="H20" s="4">
        <v>241</v>
      </c>
      <c r="I20" s="7">
        <f t="shared" ref="I20:I24" si="23">H20/800</f>
        <v>0.30125000000000002</v>
      </c>
      <c r="J20" s="4">
        <v>201</v>
      </c>
      <c r="K20" s="7">
        <f t="shared" ref="K20:K24" si="24">J20/738</f>
        <v>0.27235772357723576</v>
      </c>
      <c r="L20" s="5">
        <f t="shared" ref="L20:L24" si="25">(J20-B20)/B20</f>
        <v>-0.24436090225563908</v>
      </c>
    </row>
    <row r="21" spans="1:12" x14ac:dyDescent="0.25">
      <c r="A21" s="30" t="s">
        <v>17</v>
      </c>
      <c r="B21" s="4">
        <v>451</v>
      </c>
      <c r="C21" s="7">
        <f t="shared" si="20"/>
        <v>0.48132337246531481</v>
      </c>
      <c r="D21" s="4">
        <v>405</v>
      </c>
      <c r="E21" s="7">
        <f t="shared" si="21"/>
        <v>0.43973941368078173</v>
      </c>
      <c r="F21" s="4">
        <v>412</v>
      </c>
      <c r="G21" s="7">
        <f t="shared" si="22"/>
        <v>0.45828698553948832</v>
      </c>
      <c r="H21" s="4">
        <v>348</v>
      </c>
      <c r="I21" s="7">
        <f t="shared" si="23"/>
        <v>0.435</v>
      </c>
      <c r="J21" s="4">
        <v>332</v>
      </c>
      <c r="K21" s="7">
        <f t="shared" si="24"/>
        <v>0.44986449864498645</v>
      </c>
      <c r="L21" s="5">
        <f t="shared" si="25"/>
        <v>-0.26385809312638581</v>
      </c>
    </row>
    <row r="22" spans="1:12" x14ac:dyDescent="0.25">
      <c r="A22" s="30" t="s">
        <v>18</v>
      </c>
      <c r="B22" s="4">
        <v>170</v>
      </c>
      <c r="C22" s="7">
        <f t="shared" si="20"/>
        <v>0.18143009605122731</v>
      </c>
      <c r="D22" s="4">
        <v>176</v>
      </c>
      <c r="E22" s="7">
        <f t="shared" si="21"/>
        <v>0.19109663409337677</v>
      </c>
      <c r="F22" s="4">
        <v>159</v>
      </c>
      <c r="G22" s="7">
        <f t="shared" si="22"/>
        <v>0.17686318131256953</v>
      </c>
      <c r="H22" s="4">
        <v>151</v>
      </c>
      <c r="I22" s="7">
        <f t="shared" si="23"/>
        <v>0.18875</v>
      </c>
      <c r="J22" s="4">
        <v>142</v>
      </c>
      <c r="K22" s="7">
        <f t="shared" si="24"/>
        <v>0.19241192411924118</v>
      </c>
      <c r="L22" s="5">
        <f t="shared" si="25"/>
        <v>-0.16470588235294117</v>
      </c>
    </row>
    <row r="23" spans="1:12" x14ac:dyDescent="0.25">
      <c r="A23" s="30" t="s">
        <v>19</v>
      </c>
      <c r="B23" s="4">
        <v>50</v>
      </c>
      <c r="C23" s="7">
        <f t="shared" si="20"/>
        <v>5.3361792956243333E-2</v>
      </c>
      <c r="D23" s="4">
        <v>48</v>
      </c>
      <c r="E23" s="7">
        <f t="shared" si="21"/>
        <v>5.2117263843648211E-2</v>
      </c>
      <c r="F23" s="4">
        <v>44</v>
      </c>
      <c r="G23" s="7">
        <f t="shared" si="22"/>
        <v>4.8943270300333706E-2</v>
      </c>
      <c r="H23" s="4">
        <v>60</v>
      </c>
      <c r="I23" s="7">
        <f t="shared" si="23"/>
        <v>7.4999999999999997E-2</v>
      </c>
      <c r="J23" s="4">
        <v>63</v>
      </c>
      <c r="K23" s="7">
        <f t="shared" si="24"/>
        <v>8.5365853658536592E-2</v>
      </c>
      <c r="L23" s="5">
        <f t="shared" si="25"/>
        <v>0.26</v>
      </c>
    </row>
    <row r="24" spans="1:12" s="9" customFormat="1" x14ac:dyDescent="0.25">
      <c r="A24" s="35" t="s">
        <v>4</v>
      </c>
      <c r="B24" s="6">
        <f t="shared" ref="B24" si="26">SUM(B20:B23)</f>
        <v>937</v>
      </c>
      <c r="C24" s="7">
        <f t="shared" si="20"/>
        <v>1</v>
      </c>
      <c r="D24" s="6">
        <f t="shared" ref="D24" si="27">SUM(D20:D23)</f>
        <v>921</v>
      </c>
      <c r="E24" s="7">
        <f t="shared" si="21"/>
        <v>1</v>
      </c>
      <c r="F24" s="6">
        <f t="shared" ref="F24" si="28">SUM(F20:F23)</f>
        <v>899</v>
      </c>
      <c r="G24" s="7">
        <f t="shared" si="22"/>
        <v>1</v>
      </c>
      <c r="H24" s="6">
        <f t="shared" ref="H24" si="29">SUM(H20:H23)</f>
        <v>800</v>
      </c>
      <c r="I24" s="7">
        <f t="shared" si="23"/>
        <v>1</v>
      </c>
      <c r="J24" s="6">
        <f t="shared" ref="J24" si="30">SUM(J20:J23)</f>
        <v>738</v>
      </c>
      <c r="K24" s="7">
        <f t="shared" si="24"/>
        <v>1</v>
      </c>
      <c r="L24" s="7">
        <f t="shared" si="25"/>
        <v>-0.21237993596584845</v>
      </c>
    </row>
    <row r="25" spans="1:12" ht="30" x14ac:dyDescent="0.25">
      <c r="A25" s="36" t="s">
        <v>20</v>
      </c>
      <c r="B25" s="53" t="s">
        <v>76</v>
      </c>
      <c r="C25" s="54"/>
      <c r="D25" s="53" t="s">
        <v>77</v>
      </c>
      <c r="E25" s="54"/>
      <c r="F25" s="53" t="s">
        <v>78</v>
      </c>
      <c r="G25" s="54"/>
      <c r="H25" s="53" t="s">
        <v>79</v>
      </c>
      <c r="I25" s="54"/>
      <c r="J25" s="53" t="s">
        <v>80</v>
      </c>
      <c r="K25" s="54"/>
      <c r="L25" s="3" t="s">
        <v>28</v>
      </c>
    </row>
    <row r="26" spans="1:12" x14ac:dyDescent="0.25">
      <c r="A26" s="30" t="s">
        <v>21</v>
      </c>
      <c r="B26" s="4">
        <v>483</v>
      </c>
      <c r="C26" s="7">
        <f t="shared" ref="C26:C29" si="31">B26/937</f>
        <v>0.51547491995731054</v>
      </c>
      <c r="D26" s="4">
        <v>549</v>
      </c>
      <c r="E26" s="7">
        <f t="shared" ref="E26:E29" si="32">D26/921</f>
        <v>0.59609120521172643</v>
      </c>
      <c r="F26" s="4">
        <v>543</v>
      </c>
      <c r="G26" s="7">
        <f t="shared" ref="G26:G32" si="33">F26/899</f>
        <v>0.60400444938820907</v>
      </c>
      <c r="H26" s="4">
        <v>520</v>
      </c>
      <c r="I26" s="7">
        <f t="shared" ref="I26:I29" si="34">H26/800</f>
        <v>0.65</v>
      </c>
      <c r="J26" s="4">
        <v>473</v>
      </c>
      <c r="K26" s="7">
        <f t="shared" ref="K26:K29" si="35">J26/738</f>
        <v>0.64092140921409213</v>
      </c>
      <c r="L26" s="5">
        <f t="shared" ref="L26:L32" si="36">(J26-B26)/B26</f>
        <v>-2.0703933747412008E-2</v>
      </c>
    </row>
    <row r="27" spans="1:12" x14ac:dyDescent="0.25">
      <c r="A27" s="30" t="s">
        <v>22</v>
      </c>
      <c r="B27" s="4">
        <v>173</v>
      </c>
      <c r="C27" s="7">
        <f t="shared" si="31"/>
        <v>0.18463180362860193</v>
      </c>
      <c r="D27" s="4">
        <v>178</v>
      </c>
      <c r="E27" s="7">
        <f t="shared" si="32"/>
        <v>0.19326818675352878</v>
      </c>
      <c r="F27" s="4">
        <v>166</v>
      </c>
      <c r="G27" s="7">
        <f t="shared" si="33"/>
        <v>0.18464961067853169</v>
      </c>
      <c r="H27" s="4">
        <v>148</v>
      </c>
      <c r="I27" s="7">
        <f t="shared" si="34"/>
        <v>0.185</v>
      </c>
      <c r="J27" s="4">
        <v>129</v>
      </c>
      <c r="K27" s="7">
        <f t="shared" si="35"/>
        <v>0.17479674796747968</v>
      </c>
      <c r="L27" s="5">
        <f t="shared" si="36"/>
        <v>-0.25433526011560692</v>
      </c>
    </row>
    <row r="28" spans="1:12" x14ac:dyDescent="0.25">
      <c r="A28" s="30" t="s">
        <v>23</v>
      </c>
      <c r="B28" s="4">
        <v>108</v>
      </c>
      <c r="C28" s="7">
        <f t="shared" si="31"/>
        <v>0.1152614727854856</v>
      </c>
      <c r="D28" s="4">
        <v>85</v>
      </c>
      <c r="E28" s="7">
        <f t="shared" si="32"/>
        <v>9.2290988056460369E-2</v>
      </c>
      <c r="F28" s="4">
        <v>80</v>
      </c>
      <c r="G28" s="7">
        <f t="shared" si="33"/>
        <v>8.8987764182424919E-2</v>
      </c>
      <c r="H28" s="4">
        <v>60</v>
      </c>
      <c r="I28" s="7">
        <f t="shared" si="34"/>
        <v>7.4999999999999997E-2</v>
      </c>
      <c r="J28" s="4">
        <v>73</v>
      </c>
      <c r="K28" s="7">
        <f t="shared" si="35"/>
        <v>9.8915989159891596E-2</v>
      </c>
      <c r="L28" s="5">
        <f t="shared" si="36"/>
        <v>-0.32407407407407407</v>
      </c>
    </row>
    <row r="29" spans="1:12" x14ac:dyDescent="0.25">
      <c r="A29" s="30" t="s">
        <v>24</v>
      </c>
      <c r="B29" s="4">
        <v>12</v>
      </c>
      <c r="C29" s="7">
        <f t="shared" si="31"/>
        <v>1.2806830309498399E-2</v>
      </c>
      <c r="D29" s="4">
        <v>6</v>
      </c>
      <c r="E29" s="7">
        <f t="shared" si="32"/>
        <v>6.5146579804560263E-3</v>
      </c>
      <c r="F29" s="4">
        <v>10</v>
      </c>
      <c r="G29" s="7">
        <f t="shared" si="33"/>
        <v>1.1123470522803115E-2</v>
      </c>
      <c r="H29" s="4">
        <v>7</v>
      </c>
      <c r="I29" s="7">
        <f t="shared" si="34"/>
        <v>8.7500000000000008E-3</v>
      </c>
      <c r="J29" s="4">
        <v>4</v>
      </c>
      <c r="K29" s="7">
        <f t="shared" si="35"/>
        <v>5.4200542005420054E-3</v>
      </c>
      <c r="L29" s="5">
        <f t="shared" si="36"/>
        <v>-0.66666666666666663</v>
      </c>
    </row>
    <row r="30" spans="1:12" x14ac:dyDescent="0.25">
      <c r="A30" s="39" t="s">
        <v>68</v>
      </c>
      <c r="B30" s="20" t="s">
        <v>29</v>
      </c>
      <c r="C30" s="20" t="s">
        <v>29</v>
      </c>
      <c r="D30" s="20" t="s">
        <v>29</v>
      </c>
      <c r="E30" s="20" t="s">
        <v>29</v>
      </c>
      <c r="F30" s="4">
        <v>2</v>
      </c>
      <c r="G30" s="7">
        <f t="shared" si="33"/>
        <v>2.2246941045606229E-3</v>
      </c>
      <c r="H30" s="20" t="s">
        <v>29</v>
      </c>
      <c r="I30" s="20" t="s">
        <v>29</v>
      </c>
      <c r="J30" s="20" t="s">
        <v>29</v>
      </c>
      <c r="K30" s="20" t="s">
        <v>29</v>
      </c>
      <c r="L30" s="5">
        <v>0</v>
      </c>
    </row>
    <row r="31" spans="1:12" x14ac:dyDescent="0.25">
      <c r="A31" s="30" t="s">
        <v>25</v>
      </c>
      <c r="B31" s="4">
        <v>161</v>
      </c>
      <c r="C31" s="7">
        <f t="shared" ref="C31:C32" si="37">B31/937</f>
        <v>0.17182497331910351</v>
      </c>
      <c r="D31" s="4">
        <v>103</v>
      </c>
      <c r="E31" s="7">
        <f t="shared" ref="E31:E32" si="38">D31/921</f>
        <v>0.11183496199782844</v>
      </c>
      <c r="F31" s="4">
        <v>98</v>
      </c>
      <c r="G31" s="7">
        <f t="shared" si="33"/>
        <v>0.10901001112347053</v>
      </c>
      <c r="H31" s="4">
        <v>65</v>
      </c>
      <c r="I31" s="7">
        <f t="shared" ref="I31:I32" si="39">H31/800</f>
        <v>8.1250000000000003E-2</v>
      </c>
      <c r="J31" s="4">
        <v>59</v>
      </c>
      <c r="K31" s="7">
        <f t="shared" ref="K31:K32" si="40">J31/738</f>
        <v>7.9945799457994585E-2</v>
      </c>
      <c r="L31" s="5">
        <f t="shared" si="36"/>
        <v>-0.63354037267080743</v>
      </c>
    </row>
    <row r="32" spans="1:12" s="9" customFormat="1" x14ac:dyDescent="0.25">
      <c r="A32" s="35" t="s">
        <v>4</v>
      </c>
      <c r="B32" s="6">
        <f>SUM(B26:B31)</f>
        <v>937</v>
      </c>
      <c r="C32" s="7">
        <f t="shared" si="37"/>
        <v>1</v>
      </c>
      <c r="D32" s="6">
        <f>SUM(D26:D31)</f>
        <v>921</v>
      </c>
      <c r="E32" s="7">
        <f t="shared" si="38"/>
        <v>1</v>
      </c>
      <c r="F32" s="6">
        <f>SUM(F26:F31)</f>
        <v>899</v>
      </c>
      <c r="G32" s="7">
        <f t="shared" si="33"/>
        <v>1</v>
      </c>
      <c r="H32" s="6">
        <f>SUM(H26:H31)</f>
        <v>800</v>
      </c>
      <c r="I32" s="7">
        <f t="shared" si="39"/>
        <v>1</v>
      </c>
      <c r="J32" s="6">
        <f>SUM(J26:J31)</f>
        <v>738</v>
      </c>
      <c r="K32" s="7">
        <f t="shared" si="40"/>
        <v>1</v>
      </c>
      <c r="L32" s="7">
        <f t="shared" si="36"/>
        <v>-0.21237993596584845</v>
      </c>
    </row>
    <row r="33" spans="1:12" ht="30" x14ac:dyDescent="0.25">
      <c r="A33" s="32" t="s">
        <v>26</v>
      </c>
      <c r="B33" s="53" t="s">
        <v>76</v>
      </c>
      <c r="C33" s="54"/>
      <c r="D33" s="53" t="s">
        <v>77</v>
      </c>
      <c r="E33" s="54"/>
      <c r="F33" s="53" t="s">
        <v>78</v>
      </c>
      <c r="G33" s="54"/>
      <c r="H33" s="53" t="s">
        <v>79</v>
      </c>
      <c r="I33" s="54"/>
      <c r="J33" s="53" t="s">
        <v>80</v>
      </c>
      <c r="K33" s="54"/>
      <c r="L33" s="3" t="s">
        <v>28</v>
      </c>
    </row>
    <row r="34" spans="1:12" ht="30" x14ac:dyDescent="0.25">
      <c r="A34" s="37" t="s">
        <v>67</v>
      </c>
      <c r="B34" s="4">
        <v>585</v>
      </c>
      <c r="C34" s="7">
        <f t="shared" ref="C34:C36" si="41">B34/937</f>
        <v>0.62433297758804696</v>
      </c>
      <c r="D34" s="4">
        <v>512</v>
      </c>
      <c r="E34" s="7">
        <f t="shared" ref="E34:E36" si="42">D34/921</f>
        <v>0.55591748099891425</v>
      </c>
      <c r="F34" s="4">
        <v>511</v>
      </c>
      <c r="G34" s="7">
        <f t="shared" ref="G34:G36" si="43">F34/899</f>
        <v>0.5684093437152391</v>
      </c>
      <c r="H34" s="4">
        <v>439</v>
      </c>
      <c r="I34" s="7">
        <f t="shared" ref="I34:I36" si="44">H34/800</f>
        <v>0.54874999999999996</v>
      </c>
      <c r="J34" s="4">
        <v>402</v>
      </c>
      <c r="K34" s="7">
        <f t="shared" ref="K34:K36" si="45">J34/738</f>
        <v>0.54471544715447151</v>
      </c>
      <c r="L34" s="5">
        <f t="shared" ref="L34:L36" si="46">(J34-B34)/B34</f>
        <v>-0.31282051282051282</v>
      </c>
    </row>
    <row r="35" spans="1:12" x14ac:dyDescent="0.25">
      <c r="A35" s="30" t="s">
        <v>27</v>
      </c>
      <c r="B35" s="4">
        <v>352</v>
      </c>
      <c r="C35" s="7">
        <f t="shared" si="41"/>
        <v>0.37566702241195304</v>
      </c>
      <c r="D35" s="4">
        <v>409</v>
      </c>
      <c r="E35" s="7">
        <f t="shared" si="42"/>
        <v>0.44408251900108575</v>
      </c>
      <c r="F35" s="4">
        <v>388</v>
      </c>
      <c r="G35" s="7">
        <f t="shared" si="43"/>
        <v>0.43159065628476084</v>
      </c>
      <c r="H35" s="4">
        <v>361</v>
      </c>
      <c r="I35" s="7">
        <f t="shared" si="44"/>
        <v>0.45124999999999998</v>
      </c>
      <c r="J35" s="4">
        <v>336</v>
      </c>
      <c r="K35" s="7">
        <f t="shared" si="45"/>
        <v>0.45528455284552843</v>
      </c>
      <c r="L35" s="5">
        <f t="shared" si="46"/>
        <v>-4.5454545454545456E-2</v>
      </c>
    </row>
    <row r="36" spans="1:12" s="9" customFormat="1" x14ac:dyDescent="0.25">
      <c r="A36" s="35" t="s">
        <v>4</v>
      </c>
      <c r="B36" s="6">
        <f t="shared" ref="B36" si="47">SUM(B34:B35)</f>
        <v>937</v>
      </c>
      <c r="C36" s="7">
        <f t="shared" si="41"/>
        <v>1</v>
      </c>
      <c r="D36" s="6">
        <f t="shared" ref="D36" si="48">SUM(D34:D35)</f>
        <v>921</v>
      </c>
      <c r="E36" s="7">
        <f t="shared" si="42"/>
        <v>1</v>
      </c>
      <c r="F36" s="6">
        <f t="shared" ref="F36" si="49">SUM(F34:F35)</f>
        <v>899</v>
      </c>
      <c r="G36" s="7">
        <f t="shared" si="43"/>
        <v>1</v>
      </c>
      <c r="H36" s="6">
        <f t="shared" ref="H36" si="50">SUM(H34:H35)</f>
        <v>800</v>
      </c>
      <c r="I36" s="7">
        <f t="shared" si="44"/>
        <v>1</v>
      </c>
      <c r="J36" s="6">
        <f t="shared" ref="J36" si="51">SUM(J34:J35)</f>
        <v>738</v>
      </c>
      <c r="K36" s="7">
        <f t="shared" si="45"/>
        <v>1</v>
      </c>
      <c r="L36" s="7">
        <f t="shared" si="46"/>
        <v>-0.21237993596584845</v>
      </c>
    </row>
  </sheetData>
  <mergeCells count="26">
    <mergeCell ref="B33:C33"/>
    <mergeCell ref="D33:E33"/>
    <mergeCell ref="F33:G33"/>
    <mergeCell ref="H33:I33"/>
    <mergeCell ref="J33:K33"/>
    <mergeCell ref="B19:C19"/>
    <mergeCell ref="D19:E19"/>
    <mergeCell ref="F19:G19"/>
    <mergeCell ref="H19:I19"/>
    <mergeCell ref="J19:K19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workbookViewId="0">
      <selection activeCell="K87" sqref="K87"/>
    </sheetView>
  </sheetViews>
  <sheetFormatPr defaultRowHeight="15" x14ac:dyDescent="0.25"/>
  <cols>
    <col min="1" max="1" width="38.140625" style="31" customWidth="1"/>
    <col min="2" max="2" width="18.5703125" style="8" customWidth="1"/>
    <col min="3" max="4" width="13.140625" style="8" customWidth="1"/>
    <col min="5" max="5" width="13.140625" style="18" customWidth="1"/>
    <col min="6" max="6" width="13.140625" style="8" customWidth="1"/>
    <col min="7" max="7" width="13.140625" style="18" customWidth="1"/>
    <col min="8" max="8" width="13.140625" style="19" customWidth="1"/>
  </cols>
  <sheetData>
    <row r="1" spans="1:8" x14ac:dyDescent="0.25">
      <c r="A1" s="50" t="s">
        <v>34</v>
      </c>
      <c r="B1" s="50"/>
      <c r="C1" s="50"/>
      <c r="D1" s="50"/>
      <c r="E1" s="50"/>
      <c r="F1" s="50"/>
      <c r="G1" s="50"/>
      <c r="H1" s="50"/>
    </row>
    <row r="2" spans="1:8" x14ac:dyDescent="0.25">
      <c r="A2" s="56"/>
      <c r="B2" s="56"/>
      <c r="C2" s="56"/>
      <c r="D2" s="56"/>
      <c r="E2" s="56"/>
      <c r="F2" s="56"/>
      <c r="G2" s="56"/>
      <c r="H2" s="56"/>
    </row>
    <row r="3" spans="1:8" ht="30" x14ac:dyDescent="0.25">
      <c r="A3" s="33" t="s">
        <v>30</v>
      </c>
      <c r="B3" s="1" t="s">
        <v>31</v>
      </c>
      <c r="C3" s="11" t="s">
        <v>62</v>
      </c>
      <c r="D3" s="11" t="s">
        <v>63</v>
      </c>
      <c r="E3" s="12" t="s">
        <v>64</v>
      </c>
      <c r="F3" s="11" t="s">
        <v>65</v>
      </c>
      <c r="G3" s="12" t="s">
        <v>32</v>
      </c>
      <c r="H3" s="13" t="s">
        <v>66</v>
      </c>
    </row>
    <row r="4" spans="1:8" x14ac:dyDescent="0.25">
      <c r="A4" s="57" t="s">
        <v>35</v>
      </c>
      <c r="B4" s="2" t="s">
        <v>76</v>
      </c>
      <c r="C4" s="4">
        <v>1005</v>
      </c>
      <c r="D4" s="4">
        <v>838</v>
      </c>
      <c r="E4" s="14">
        <v>0.8338308457711443</v>
      </c>
      <c r="F4" s="4">
        <v>622</v>
      </c>
      <c r="G4" s="14">
        <v>0.61890547263681595</v>
      </c>
      <c r="H4" s="15" t="s">
        <v>29</v>
      </c>
    </row>
    <row r="5" spans="1:8" x14ac:dyDescent="0.25">
      <c r="A5" s="58"/>
      <c r="B5" s="2" t="s">
        <v>77</v>
      </c>
      <c r="C5" s="4">
        <v>989</v>
      </c>
      <c r="D5" s="4">
        <v>861</v>
      </c>
      <c r="E5" s="14">
        <v>0.87057633973710824</v>
      </c>
      <c r="F5" s="4">
        <v>732</v>
      </c>
      <c r="G5" s="14">
        <v>0.74014155712841256</v>
      </c>
      <c r="H5" s="17" t="s">
        <v>29</v>
      </c>
    </row>
    <row r="6" spans="1:8" x14ac:dyDescent="0.25">
      <c r="A6" s="58"/>
      <c r="B6" s="2" t="s">
        <v>78</v>
      </c>
      <c r="C6" s="4">
        <v>952</v>
      </c>
      <c r="D6" s="4">
        <v>832</v>
      </c>
      <c r="E6" s="14">
        <v>0.87394957983193278</v>
      </c>
      <c r="F6" s="4">
        <v>694</v>
      </c>
      <c r="G6" s="14">
        <v>0.72899159663865543</v>
      </c>
      <c r="H6" s="17" t="s">
        <v>29</v>
      </c>
    </row>
    <row r="7" spans="1:8" x14ac:dyDescent="0.25">
      <c r="A7" s="58"/>
      <c r="B7" s="2" t="s">
        <v>79</v>
      </c>
      <c r="C7" s="4">
        <v>839</v>
      </c>
      <c r="D7" s="4">
        <v>755</v>
      </c>
      <c r="E7" s="14">
        <v>0.89988081048867696</v>
      </c>
      <c r="F7" s="4">
        <v>602</v>
      </c>
      <c r="G7" s="14">
        <v>0.71752085816448152</v>
      </c>
      <c r="H7" s="17" t="s">
        <v>29</v>
      </c>
    </row>
    <row r="8" spans="1:8" x14ac:dyDescent="0.25">
      <c r="A8" s="59"/>
      <c r="B8" s="2" t="s">
        <v>80</v>
      </c>
      <c r="C8" s="4">
        <v>772</v>
      </c>
      <c r="D8" s="4">
        <v>674</v>
      </c>
      <c r="E8" s="14">
        <v>0.87305699481865284</v>
      </c>
      <c r="F8" s="4">
        <v>566</v>
      </c>
      <c r="G8" s="14">
        <v>0.73316062176165808</v>
      </c>
      <c r="H8" s="17" t="s">
        <v>29</v>
      </c>
    </row>
    <row r="10" spans="1:8" ht="30" x14ac:dyDescent="0.25">
      <c r="A10" s="32" t="s">
        <v>33</v>
      </c>
      <c r="B10" s="1" t="s">
        <v>31</v>
      </c>
      <c r="C10" s="11" t="s">
        <v>62</v>
      </c>
      <c r="D10" s="11" t="s">
        <v>63</v>
      </c>
      <c r="E10" s="12" t="s">
        <v>64</v>
      </c>
      <c r="F10" s="11" t="s">
        <v>65</v>
      </c>
      <c r="G10" s="12" t="s">
        <v>32</v>
      </c>
      <c r="H10" s="13" t="s">
        <v>66</v>
      </c>
    </row>
    <row r="11" spans="1:8" x14ac:dyDescent="0.25">
      <c r="A11" s="55" t="s">
        <v>36</v>
      </c>
      <c r="B11" s="2" t="s">
        <v>76</v>
      </c>
      <c r="C11" s="4">
        <v>119</v>
      </c>
      <c r="D11" s="4">
        <v>100</v>
      </c>
      <c r="E11" s="16">
        <v>0.84033613445378152</v>
      </c>
      <c r="F11" s="4">
        <v>72</v>
      </c>
      <c r="G11" s="16">
        <v>0.60504201680672265</v>
      </c>
      <c r="H11" s="17">
        <v>2.306122448979592</v>
      </c>
    </row>
    <row r="12" spans="1:8" x14ac:dyDescent="0.25">
      <c r="A12" s="55"/>
      <c r="B12" s="2" t="s">
        <v>77</v>
      </c>
      <c r="C12" s="4">
        <v>107</v>
      </c>
      <c r="D12" s="4">
        <v>93</v>
      </c>
      <c r="E12" s="16">
        <v>0.86915887850467288</v>
      </c>
      <c r="F12" s="4">
        <v>81</v>
      </c>
      <c r="G12" s="16">
        <v>0.7570093457943925</v>
      </c>
      <c r="H12" s="17">
        <v>2.9956043956043956</v>
      </c>
    </row>
    <row r="13" spans="1:8" x14ac:dyDescent="0.25">
      <c r="A13" s="55"/>
      <c r="B13" s="2" t="s">
        <v>78</v>
      </c>
      <c r="C13" s="4">
        <v>114</v>
      </c>
      <c r="D13" s="4">
        <v>87</v>
      </c>
      <c r="E13" s="16">
        <v>0.76315789473684215</v>
      </c>
      <c r="F13" s="4">
        <v>71</v>
      </c>
      <c r="G13" s="16">
        <v>0.6228070175438597</v>
      </c>
      <c r="H13" s="17">
        <v>2.4931034482758623</v>
      </c>
    </row>
    <row r="14" spans="1:8" x14ac:dyDescent="0.25">
      <c r="A14" s="55"/>
      <c r="B14" s="2" t="s">
        <v>79</v>
      </c>
      <c r="C14" s="4">
        <v>105</v>
      </c>
      <c r="D14" s="4">
        <v>89</v>
      </c>
      <c r="E14" s="16">
        <v>0.84761904761904761</v>
      </c>
      <c r="F14" s="4">
        <v>71</v>
      </c>
      <c r="G14" s="16">
        <v>0.67619047619047623</v>
      </c>
      <c r="H14" s="17">
        <v>2.5988764044943822</v>
      </c>
    </row>
    <row r="15" spans="1:8" x14ac:dyDescent="0.25">
      <c r="A15" s="55"/>
      <c r="B15" s="2" t="s">
        <v>80</v>
      </c>
      <c r="C15" s="4">
        <v>127</v>
      </c>
      <c r="D15" s="4">
        <v>100</v>
      </c>
      <c r="E15" s="16">
        <v>0.78740157480314965</v>
      </c>
      <c r="F15" s="4">
        <v>83</v>
      </c>
      <c r="G15" s="16">
        <v>0.65354330708661412</v>
      </c>
      <c r="H15" s="17">
        <v>2.6845360824742266</v>
      </c>
    </row>
    <row r="16" spans="1:8" ht="30" x14ac:dyDescent="0.25">
      <c r="A16" s="34"/>
      <c r="B16" s="1" t="s">
        <v>31</v>
      </c>
      <c r="C16" s="11" t="s">
        <v>62</v>
      </c>
      <c r="D16" s="11" t="s">
        <v>63</v>
      </c>
      <c r="E16" s="12" t="s">
        <v>64</v>
      </c>
      <c r="F16" s="11" t="s">
        <v>65</v>
      </c>
      <c r="G16" s="12" t="s">
        <v>32</v>
      </c>
      <c r="H16" s="13" t="s">
        <v>66</v>
      </c>
    </row>
    <row r="17" spans="1:8" x14ac:dyDescent="0.25">
      <c r="A17" s="55" t="s">
        <v>37</v>
      </c>
      <c r="B17" s="2" t="s">
        <v>76</v>
      </c>
      <c r="C17" s="4">
        <v>170</v>
      </c>
      <c r="D17" s="4">
        <v>134</v>
      </c>
      <c r="E17" s="16">
        <v>0.78823529411764703</v>
      </c>
      <c r="F17" s="4">
        <v>96</v>
      </c>
      <c r="G17" s="16">
        <v>0.56470588235294117</v>
      </c>
      <c r="H17" s="17">
        <v>2.2641221374045801</v>
      </c>
    </row>
    <row r="18" spans="1:8" x14ac:dyDescent="0.25">
      <c r="A18" s="55"/>
      <c r="B18" s="2" t="s">
        <v>77</v>
      </c>
      <c r="C18" s="4">
        <v>144</v>
      </c>
      <c r="D18" s="4">
        <v>118</v>
      </c>
      <c r="E18" s="16">
        <v>0.81944444444444442</v>
      </c>
      <c r="F18" s="4">
        <v>101</v>
      </c>
      <c r="G18" s="16">
        <v>0.70138888888888884</v>
      </c>
      <c r="H18" s="17">
        <v>2.7947368421052632</v>
      </c>
    </row>
    <row r="19" spans="1:8" x14ac:dyDescent="0.25">
      <c r="A19" s="55"/>
      <c r="B19" s="2" t="s">
        <v>78</v>
      </c>
      <c r="C19" s="4">
        <v>111</v>
      </c>
      <c r="D19" s="4">
        <v>94</v>
      </c>
      <c r="E19" s="16">
        <v>0.84684684684684686</v>
      </c>
      <c r="F19" s="4">
        <v>73</v>
      </c>
      <c r="G19" s="16">
        <v>0.65765765765765771</v>
      </c>
      <c r="H19" s="17">
        <v>2.5228260869565218</v>
      </c>
    </row>
    <row r="20" spans="1:8" x14ac:dyDescent="0.25">
      <c r="A20" s="55"/>
      <c r="B20" s="2" t="s">
        <v>79</v>
      </c>
      <c r="C20" s="4">
        <v>69</v>
      </c>
      <c r="D20" s="4">
        <v>58</v>
      </c>
      <c r="E20" s="16">
        <v>0.84057971014492749</v>
      </c>
      <c r="F20" s="4">
        <v>41</v>
      </c>
      <c r="G20" s="16">
        <v>0.59420289855072461</v>
      </c>
      <c r="H20" s="17">
        <v>2.3224137931034483</v>
      </c>
    </row>
    <row r="21" spans="1:8" x14ac:dyDescent="0.25">
      <c r="A21" s="55"/>
      <c r="B21" s="2" t="s">
        <v>80</v>
      </c>
      <c r="C21" s="4">
        <v>53</v>
      </c>
      <c r="D21" s="4">
        <v>47</v>
      </c>
      <c r="E21" s="16">
        <v>0.8867924528301887</v>
      </c>
      <c r="F21" s="4">
        <v>32</v>
      </c>
      <c r="G21" s="16">
        <v>0.60377358490566035</v>
      </c>
      <c r="H21" s="17">
        <v>2.1702127659574466</v>
      </c>
    </row>
    <row r="22" spans="1:8" ht="30" x14ac:dyDescent="0.25">
      <c r="A22" s="34"/>
      <c r="B22" s="1" t="s">
        <v>31</v>
      </c>
      <c r="C22" s="11" t="s">
        <v>62</v>
      </c>
      <c r="D22" s="11" t="s">
        <v>63</v>
      </c>
      <c r="E22" s="12" t="s">
        <v>64</v>
      </c>
      <c r="F22" s="11" t="s">
        <v>65</v>
      </c>
      <c r="G22" s="12" t="s">
        <v>32</v>
      </c>
      <c r="H22" s="13" t="s">
        <v>66</v>
      </c>
    </row>
    <row r="23" spans="1:8" x14ac:dyDescent="0.25">
      <c r="A23" s="55" t="s">
        <v>71</v>
      </c>
      <c r="B23" s="2" t="s">
        <v>76</v>
      </c>
      <c r="C23" s="4">
        <v>69</v>
      </c>
      <c r="D23" s="4">
        <v>53</v>
      </c>
      <c r="E23" s="16">
        <v>0.76811594202898548</v>
      </c>
      <c r="F23" s="4">
        <v>29</v>
      </c>
      <c r="G23" s="16">
        <v>0.42028985507246375</v>
      </c>
      <c r="H23" s="17">
        <v>1.8846153846153846</v>
      </c>
    </row>
    <row r="24" spans="1:8" x14ac:dyDescent="0.25">
      <c r="A24" s="55"/>
      <c r="B24" s="2" t="s">
        <v>77</v>
      </c>
      <c r="C24" s="4">
        <v>73</v>
      </c>
      <c r="D24" s="4">
        <v>55</v>
      </c>
      <c r="E24" s="16">
        <v>0.75342465753424659</v>
      </c>
      <c r="F24" s="4">
        <v>41</v>
      </c>
      <c r="G24" s="16">
        <v>0.56164383561643838</v>
      </c>
      <c r="H24" s="17">
        <v>2.2563636363636363</v>
      </c>
    </row>
    <row r="25" spans="1:8" x14ac:dyDescent="0.25">
      <c r="A25" s="55"/>
      <c r="B25" s="2" t="s">
        <v>78</v>
      </c>
      <c r="C25" s="2">
        <v>20</v>
      </c>
      <c r="D25" s="2">
        <v>18</v>
      </c>
      <c r="E25" s="16">
        <v>0.9</v>
      </c>
      <c r="F25" s="2">
        <v>17</v>
      </c>
      <c r="G25" s="16">
        <v>0.85</v>
      </c>
      <c r="H25" s="17">
        <v>3.2352941176470589</v>
      </c>
    </row>
    <row r="26" spans="1:8" x14ac:dyDescent="0.25">
      <c r="A26" s="55"/>
      <c r="B26" s="2" t="s">
        <v>79</v>
      </c>
      <c r="C26" s="4">
        <v>20</v>
      </c>
      <c r="D26" s="4">
        <v>18</v>
      </c>
      <c r="E26" s="16">
        <v>0.9</v>
      </c>
      <c r="F26" s="4">
        <v>16</v>
      </c>
      <c r="G26" s="16">
        <v>0.8</v>
      </c>
      <c r="H26" s="17">
        <v>2.8333333333333335</v>
      </c>
    </row>
    <row r="27" spans="1:8" x14ac:dyDescent="0.25">
      <c r="A27" s="55"/>
      <c r="B27" s="2" t="s">
        <v>80</v>
      </c>
      <c r="C27" s="4">
        <v>7</v>
      </c>
      <c r="D27" s="4">
        <v>7</v>
      </c>
      <c r="E27" s="16">
        <v>1</v>
      </c>
      <c r="F27" s="4">
        <v>6</v>
      </c>
      <c r="G27" s="16">
        <v>0.8571428571428571</v>
      </c>
      <c r="H27" s="17">
        <v>2.2857142857142856</v>
      </c>
    </row>
    <row r="28" spans="1:8" ht="30" x14ac:dyDescent="0.25">
      <c r="A28" s="34"/>
      <c r="B28" s="1" t="s">
        <v>31</v>
      </c>
      <c r="C28" s="11" t="s">
        <v>62</v>
      </c>
      <c r="D28" s="11" t="s">
        <v>63</v>
      </c>
      <c r="E28" s="12" t="s">
        <v>64</v>
      </c>
      <c r="F28" s="11" t="s">
        <v>65</v>
      </c>
      <c r="G28" s="12" t="s">
        <v>32</v>
      </c>
      <c r="H28" s="13" t="s">
        <v>66</v>
      </c>
    </row>
    <row r="29" spans="1:8" x14ac:dyDescent="0.25">
      <c r="A29" s="55" t="s">
        <v>38</v>
      </c>
      <c r="B29" s="2" t="s">
        <v>76</v>
      </c>
      <c r="C29" s="4">
        <v>278</v>
      </c>
      <c r="D29" s="4">
        <v>243</v>
      </c>
      <c r="E29" s="16">
        <v>0.87410071942446044</v>
      </c>
      <c r="F29" s="4">
        <v>178</v>
      </c>
      <c r="G29" s="16">
        <v>0.64028776978417268</v>
      </c>
      <c r="H29" s="17">
        <v>2.3071729957805909</v>
      </c>
    </row>
    <row r="30" spans="1:8" x14ac:dyDescent="0.25">
      <c r="A30" s="55"/>
      <c r="B30" s="2" t="s">
        <v>77</v>
      </c>
      <c r="C30" s="4">
        <v>251</v>
      </c>
      <c r="D30" s="4">
        <v>226</v>
      </c>
      <c r="E30" s="16">
        <v>0.90039840637450197</v>
      </c>
      <c r="F30" s="4">
        <v>188</v>
      </c>
      <c r="G30" s="16">
        <v>0.74900398406374502</v>
      </c>
      <c r="H30" s="17">
        <v>2.6031249999999995</v>
      </c>
    </row>
    <row r="31" spans="1:8" x14ac:dyDescent="0.25">
      <c r="A31" s="55"/>
      <c r="B31" s="2" t="s">
        <v>78</v>
      </c>
      <c r="C31" s="4">
        <v>222</v>
      </c>
      <c r="D31" s="4">
        <v>199</v>
      </c>
      <c r="E31" s="16">
        <v>0.89639639639639634</v>
      </c>
      <c r="F31" s="4">
        <v>147</v>
      </c>
      <c r="G31" s="16">
        <v>0.66216216216216217</v>
      </c>
      <c r="H31" s="17">
        <v>2.3974489795918363</v>
      </c>
    </row>
    <row r="32" spans="1:8" x14ac:dyDescent="0.25">
      <c r="A32" s="55"/>
      <c r="B32" s="2" t="s">
        <v>79</v>
      </c>
      <c r="C32" s="4">
        <v>227</v>
      </c>
      <c r="D32" s="4">
        <v>205</v>
      </c>
      <c r="E32" s="16">
        <v>0.90308370044052866</v>
      </c>
      <c r="F32" s="4">
        <v>160</v>
      </c>
      <c r="G32" s="16">
        <v>0.70484581497797361</v>
      </c>
      <c r="H32" s="17">
        <v>2.4301980198019799</v>
      </c>
    </row>
    <row r="33" spans="1:8" x14ac:dyDescent="0.25">
      <c r="A33" s="55"/>
      <c r="B33" s="2" t="s">
        <v>80</v>
      </c>
      <c r="C33" s="4">
        <v>210</v>
      </c>
      <c r="D33" s="4">
        <v>188</v>
      </c>
      <c r="E33" s="16">
        <v>0.89523809523809528</v>
      </c>
      <c r="F33" s="4">
        <v>161</v>
      </c>
      <c r="G33" s="16">
        <v>0.76666666666666672</v>
      </c>
      <c r="H33" s="17">
        <v>2.7535135135135134</v>
      </c>
    </row>
    <row r="34" spans="1:8" ht="30" x14ac:dyDescent="0.25">
      <c r="A34" s="34"/>
      <c r="B34" s="1" t="s">
        <v>31</v>
      </c>
      <c r="C34" s="11" t="s">
        <v>62</v>
      </c>
      <c r="D34" s="11" t="s">
        <v>63</v>
      </c>
      <c r="E34" s="12" t="s">
        <v>64</v>
      </c>
      <c r="F34" s="11" t="s">
        <v>65</v>
      </c>
      <c r="G34" s="12" t="s">
        <v>32</v>
      </c>
      <c r="H34" s="13" t="s">
        <v>66</v>
      </c>
    </row>
    <row r="35" spans="1:8" x14ac:dyDescent="0.25">
      <c r="A35" s="55" t="s">
        <v>39</v>
      </c>
      <c r="B35" s="2" t="s">
        <v>76</v>
      </c>
      <c r="C35" s="4">
        <v>258</v>
      </c>
      <c r="D35" s="4">
        <v>212</v>
      </c>
      <c r="E35" s="16">
        <v>0.82170542635658916</v>
      </c>
      <c r="F35" s="4">
        <v>175</v>
      </c>
      <c r="G35" s="16">
        <v>0.67829457364341084</v>
      </c>
      <c r="H35" s="17">
        <v>2.7090476190476189</v>
      </c>
    </row>
    <row r="36" spans="1:8" x14ac:dyDescent="0.25">
      <c r="A36" s="55"/>
      <c r="B36" s="2" t="s">
        <v>77</v>
      </c>
      <c r="C36" s="4">
        <v>301</v>
      </c>
      <c r="D36" s="4">
        <v>264</v>
      </c>
      <c r="E36" s="16">
        <v>0.87707641196013286</v>
      </c>
      <c r="F36" s="4">
        <v>229</v>
      </c>
      <c r="G36" s="16">
        <v>0.76079734219269102</v>
      </c>
      <c r="H36" s="17">
        <v>2.9356321839080466</v>
      </c>
    </row>
    <row r="37" spans="1:8" x14ac:dyDescent="0.25">
      <c r="A37" s="55"/>
      <c r="B37" s="2" t="s">
        <v>78</v>
      </c>
      <c r="C37" s="4">
        <v>329</v>
      </c>
      <c r="D37" s="4">
        <v>290</v>
      </c>
      <c r="E37" s="16">
        <v>0.8814589665653495</v>
      </c>
      <c r="F37" s="4">
        <v>249</v>
      </c>
      <c r="G37" s="16">
        <v>0.75683890577507595</v>
      </c>
      <c r="H37" s="17">
        <v>2.7210526315789472</v>
      </c>
    </row>
    <row r="38" spans="1:8" x14ac:dyDescent="0.25">
      <c r="A38" s="55"/>
      <c r="B38" s="2" t="s">
        <v>79</v>
      </c>
      <c r="C38" s="4">
        <v>289</v>
      </c>
      <c r="D38" s="4">
        <v>266</v>
      </c>
      <c r="E38" s="16">
        <v>0.92041522491349481</v>
      </c>
      <c r="F38" s="4">
        <v>214</v>
      </c>
      <c r="G38" s="16">
        <v>0.74048442906574397</v>
      </c>
      <c r="H38" s="17">
        <v>2.6903474903474907</v>
      </c>
    </row>
    <row r="39" spans="1:8" x14ac:dyDescent="0.25">
      <c r="A39" s="55"/>
      <c r="B39" s="2" t="s">
        <v>80</v>
      </c>
      <c r="C39" s="4">
        <v>252</v>
      </c>
      <c r="D39" s="4">
        <v>222</v>
      </c>
      <c r="E39" s="16">
        <v>0.88095238095238093</v>
      </c>
      <c r="F39" s="4">
        <v>195</v>
      </c>
      <c r="G39" s="16">
        <v>0.77380952380952384</v>
      </c>
      <c r="H39" s="17">
        <v>3.0178899082568811</v>
      </c>
    </row>
    <row r="40" spans="1:8" ht="30" x14ac:dyDescent="0.25">
      <c r="A40" s="34"/>
      <c r="B40" s="1" t="s">
        <v>31</v>
      </c>
      <c r="C40" s="11" t="s">
        <v>62</v>
      </c>
      <c r="D40" s="11" t="s">
        <v>63</v>
      </c>
      <c r="E40" s="12" t="s">
        <v>64</v>
      </c>
      <c r="F40" s="11" t="s">
        <v>65</v>
      </c>
      <c r="G40" s="12" t="s">
        <v>32</v>
      </c>
      <c r="H40" s="13" t="s">
        <v>66</v>
      </c>
    </row>
    <row r="41" spans="1:8" x14ac:dyDescent="0.25">
      <c r="A41" s="60" t="s">
        <v>40</v>
      </c>
      <c r="B41" s="2" t="s">
        <v>76</v>
      </c>
      <c r="C41" s="4" t="s">
        <v>29</v>
      </c>
      <c r="D41" s="4" t="s">
        <v>29</v>
      </c>
      <c r="E41" s="16" t="s">
        <v>29</v>
      </c>
      <c r="F41" s="4" t="s">
        <v>29</v>
      </c>
      <c r="G41" s="16" t="s">
        <v>29</v>
      </c>
      <c r="H41" s="17" t="s">
        <v>29</v>
      </c>
    </row>
    <row r="42" spans="1:8" x14ac:dyDescent="0.25">
      <c r="A42" s="60"/>
      <c r="B42" s="2" t="s">
        <v>77</v>
      </c>
      <c r="C42" s="4" t="s">
        <v>29</v>
      </c>
      <c r="D42" s="4" t="s">
        <v>29</v>
      </c>
      <c r="E42" s="16" t="s">
        <v>29</v>
      </c>
      <c r="F42" s="4" t="s">
        <v>29</v>
      </c>
      <c r="G42" s="16" t="s">
        <v>29</v>
      </c>
      <c r="H42" s="17" t="s">
        <v>29</v>
      </c>
    </row>
    <row r="43" spans="1:8" x14ac:dyDescent="0.25">
      <c r="A43" s="60"/>
      <c r="B43" s="2" t="s">
        <v>78</v>
      </c>
      <c r="C43" s="4" t="s">
        <v>29</v>
      </c>
      <c r="D43" s="4" t="s">
        <v>29</v>
      </c>
      <c r="E43" s="16" t="s">
        <v>29</v>
      </c>
      <c r="F43" s="4" t="s">
        <v>29</v>
      </c>
      <c r="G43" s="16" t="s">
        <v>29</v>
      </c>
      <c r="H43" s="17" t="s">
        <v>29</v>
      </c>
    </row>
    <row r="44" spans="1:8" x14ac:dyDescent="0.25">
      <c r="A44" s="60"/>
      <c r="B44" s="2" t="s">
        <v>79</v>
      </c>
      <c r="C44" s="4" t="s">
        <v>29</v>
      </c>
      <c r="D44" s="4" t="s">
        <v>29</v>
      </c>
      <c r="E44" s="16" t="s">
        <v>29</v>
      </c>
      <c r="F44" s="4" t="s">
        <v>29</v>
      </c>
      <c r="G44" s="16" t="s">
        <v>29</v>
      </c>
      <c r="H44" s="17" t="s">
        <v>29</v>
      </c>
    </row>
    <row r="45" spans="1:8" x14ac:dyDescent="0.25">
      <c r="A45" s="60"/>
      <c r="B45" s="2" t="s">
        <v>80</v>
      </c>
      <c r="C45" s="4">
        <v>27</v>
      </c>
      <c r="D45" s="4">
        <v>23</v>
      </c>
      <c r="E45" s="16">
        <v>0.85185185185185186</v>
      </c>
      <c r="F45" s="4">
        <v>19</v>
      </c>
      <c r="G45" s="16">
        <v>0.70370370370370372</v>
      </c>
      <c r="H45" s="17">
        <v>2.6478260869565222</v>
      </c>
    </row>
    <row r="46" spans="1:8" ht="30" x14ac:dyDescent="0.25">
      <c r="A46" s="34"/>
      <c r="B46" s="1" t="s">
        <v>31</v>
      </c>
      <c r="C46" s="11" t="s">
        <v>62</v>
      </c>
      <c r="D46" s="11" t="s">
        <v>63</v>
      </c>
      <c r="E46" s="12" t="s">
        <v>64</v>
      </c>
      <c r="F46" s="11" t="s">
        <v>65</v>
      </c>
      <c r="G46" s="12" t="s">
        <v>32</v>
      </c>
      <c r="H46" s="13" t="s">
        <v>66</v>
      </c>
    </row>
    <row r="47" spans="1:8" x14ac:dyDescent="0.25">
      <c r="A47" s="60" t="s">
        <v>72</v>
      </c>
      <c r="B47" s="2" t="s">
        <v>76</v>
      </c>
      <c r="C47" s="4">
        <v>37</v>
      </c>
      <c r="D47" s="4">
        <v>35</v>
      </c>
      <c r="E47" s="16">
        <v>0.94594594594594594</v>
      </c>
      <c r="F47" s="4">
        <v>33</v>
      </c>
      <c r="G47" s="16">
        <v>0.89189189189189189</v>
      </c>
      <c r="H47" s="17">
        <v>2.8882352941176466</v>
      </c>
    </row>
    <row r="48" spans="1:8" x14ac:dyDescent="0.25">
      <c r="A48" s="60"/>
      <c r="B48" s="2" t="s">
        <v>77</v>
      </c>
      <c r="C48" s="4">
        <v>33</v>
      </c>
      <c r="D48" s="4">
        <v>32</v>
      </c>
      <c r="E48" s="16">
        <v>0.96969696969696972</v>
      </c>
      <c r="F48" s="4">
        <v>30</v>
      </c>
      <c r="G48" s="16">
        <v>0.90909090909090906</v>
      </c>
      <c r="H48" s="17">
        <v>2.828125</v>
      </c>
    </row>
    <row r="49" spans="1:8" x14ac:dyDescent="0.25">
      <c r="A49" s="60"/>
      <c r="B49" s="2" t="s">
        <v>78</v>
      </c>
      <c r="C49" s="4">
        <v>32</v>
      </c>
      <c r="D49" s="4">
        <v>27</v>
      </c>
      <c r="E49" s="16">
        <v>0.84375</v>
      </c>
      <c r="F49" s="4">
        <v>26</v>
      </c>
      <c r="G49" s="16">
        <v>0.8125</v>
      </c>
      <c r="H49" s="17">
        <v>3.003703703703704</v>
      </c>
    </row>
    <row r="50" spans="1:8" x14ac:dyDescent="0.25">
      <c r="A50" s="60"/>
      <c r="B50" s="2" t="s">
        <v>79</v>
      </c>
      <c r="C50" s="4">
        <v>37</v>
      </c>
      <c r="D50" s="4">
        <v>33</v>
      </c>
      <c r="E50" s="16">
        <v>0.89189189189189189</v>
      </c>
      <c r="F50" s="4">
        <v>27</v>
      </c>
      <c r="G50" s="16">
        <v>0.72972972972972971</v>
      </c>
      <c r="H50" s="17">
        <v>2.5333333333333332</v>
      </c>
    </row>
    <row r="51" spans="1:8" x14ac:dyDescent="0.25">
      <c r="A51" s="60"/>
      <c r="B51" s="2" t="s">
        <v>80</v>
      </c>
      <c r="C51" s="4">
        <v>26</v>
      </c>
      <c r="D51" s="4">
        <v>19</v>
      </c>
      <c r="E51" s="16">
        <v>0.73076923076923073</v>
      </c>
      <c r="F51" s="4">
        <v>16</v>
      </c>
      <c r="G51" s="16">
        <v>0.61538461538461542</v>
      </c>
      <c r="H51" s="17">
        <v>2.4842105263157892</v>
      </c>
    </row>
    <row r="52" spans="1:8" ht="30" x14ac:dyDescent="0.25">
      <c r="A52" s="34"/>
      <c r="B52" s="38" t="s">
        <v>31</v>
      </c>
      <c r="C52" s="11" t="s">
        <v>62</v>
      </c>
      <c r="D52" s="11" t="s">
        <v>63</v>
      </c>
      <c r="E52" s="12" t="s">
        <v>64</v>
      </c>
      <c r="F52" s="11" t="s">
        <v>65</v>
      </c>
      <c r="G52" s="12" t="s">
        <v>32</v>
      </c>
      <c r="H52" s="13" t="s">
        <v>66</v>
      </c>
    </row>
    <row r="53" spans="1:8" x14ac:dyDescent="0.25">
      <c r="A53" s="60" t="s">
        <v>73</v>
      </c>
      <c r="B53" s="2" t="s">
        <v>76</v>
      </c>
      <c r="C53" s="4">
        <v>28</v>
      </c>
      <c r="D53" s="4">
        <v>19</v>
      </c>
      <c r="E53" s="16">
        <v>0.6785714285714286</v>
      </c>
      <c r="F53" s="4">
        <v>7</v>
      </c>
      <c r="G53" s="16">
        <v>0.25</v>
      </c>
      <c r="H53" s="17">
        <v>1.5555555555555556</v>
      </c>
    </row>
    <row r="54" spans="1:8" x14ac:dyDescent="0.25">
      <c r="A54" s="60"/>
      <c r="B54" s="2" t="s">
        <v>77</v>
      </c>
      <c r="C54" s="4">
        <v>30</v>
      </c>
      <c r="D54" s="4">
        <v>28</v>
      </c>
      <c r="E54" s="16">
        <v>0.93333333333333335</v>
      </c>
      <c r="F54" s="4">
        <v>27</v>
      </c>
      <c r="G54" s="16">
        <v>0.9</v>
      </c>
      <c r="H54" s="17">
        <v>3.4642857142857144</v>
      </c>
    </row>
    <row r="55" spans="1:8" x14ac:dyDescent="0.25">
      <c r="A55" s="60"/>
      <c r="B55" s="2" t="s">
        <v>78</v>
      </c>
      <c r="C55" s="4" t="s">
        <v>29</v>
      </c>
      <c r="D55" s="4" t="s">
        <v>29</v>
      </c>
      <c r="E55" s="16" t="s">
        <v>29</v>
      </c>
      <c r="F55" s="4" t="s">
        <v>29</v>
      </c>
      <c r="G55" s="16" t="s">
        <v>29</v>
      </c>
      <c r="H55" s="17" t="s">
        <v>29</v>
      </c>
    </row>
    <row r="56" spans="1:8" x14ac:dyDescent="0.25">
      <c r="A56" s="60"/>
      <c r="B56" s="2" t="s">
        <v>79</v>
      </c>
      <c r="C56" s="4">
        <v>46</v>
      </c>
      <c r="D56" s="4">
        <v>44</v>
      </c>
      <c r="E56" s="16">
        <v>0.95652173913043481</v>
      </c>
      <c r="F56" s="4">
        <v>38</v>
      </c>
      <c r="G56" s="16">
        <v>0.82608695652173914</v>
      </c>
      <c r="H56" s="17">
        <v>2.6159090909090912</v>
      </c>
    </row>
    <row r="57" spans="1:8" x14ac:dyDescent="0.25">
      <c r="A57" s="60"/>
      <c r="B57" s="2" t="s">
        <v>80</v>
      </c>
      <c r="C57" s="4">
        <v>27</v>
      </c>
      <c r="D57" s="4">
        <v>25</v>
      </c>
      <c r="E57" s="16">
        <v>0.92592592592592593</v>
      </c>
      <c r="F57" s="4">
        <v>18</v>
      </c>
      <c r="G57" s="16">
        <v>0.66666666666666663</v>
      </c>
      <c r="H57" s="17">
        <v>2.1920000000000002</v>
      </c>
    </row>
    <row r="58" spans="1:8" ht="30" x14ac:dyDescent="0.25">
      <c r="A58" s="34"/>
      <c r="B58" s="1" t="s">
        <v>31</v>
      </c>
      <c r="C58" s="11" t="s">
        <v>62</v>
      </c>
      <c r="D58" s="11" t="s">
        <v>63</v>
      </c>
      <c r="E58" s="12" t="s">
        <v>64</v>
      </c>
      <c r="F58" s="11" t="s">
        <v>65</v>
      </c>
      <c r="G58" s="12" t="s">
        <v>32</v>
      </c>
      <c r="H58" s="13" t="s">
        <v>66</v>
      </c>
    </row>
    <row r="59" spans="1:8" x14ac:dyDescent="0.25">
      <c r="A59" s="60" t="s">
        <v>74</v>
      </c>
      <c r="B59" s="2" t="s">
        <v>76</v>
      </c>
      <c r="C59" s="4">
        <v>18</v>
      </c>
      <c r="D59" s="4">
        <v>15</v>
      </c>
      <c r="E59" s="16">
        <v>0.83333333333333337</v>
      </c>
      <c r="F59" s="4">
        <v>11</v>
      </c>
      <c r="G59" s="16">
        <v>0.61111111111111116</v>
      </c>
      <c r="H59" s="17">
        <v>2.5333333333333332</v>
      </c>
    </row>
    <row r="60" spans="1:8" x14ac:dyDescent="0.25">
      <c r="A60" s="60"/>
      <c r="B60" s="2" t="s">
        <v>77</v>
      </c>
      <c r="C60" s="4" t="s">
        <v>29</v>
      </c>
      <c r="D60" s="4" t="s">
        <v>29</v>
      </c>
      <c r="E60" s="16" t="s">
        <v>29</v>
      </c>
      <c r="F60" s="4" t="s">
        <v>29</v>
      </c>
      <c r="G60" s="16" t="s">
        <v>29</v>
      </c>
      <c r="H60" s="17" t="s">
        <v>29</v>
      </c>
    </row>
    <row r="61" spans="1:8" x14ac:dyDescent="0.25">
      <c r="A61" s="60"/>
      <c r="B61" s="2" t="s">
        <v>78</v>
      </c>
      <c r="C61" s="4">
        <v>19</v>
      </c>
      <c r="D61" s="4">
        <v>16</v>
      </c>
      <c r="E61" s="16">
        <v>0.84210526315789469</v>
      </c>
      <c r="F61" s="4">
        <v>16</v>
      </c>
      <c r="G61" s="16">
        <v>0.84210526315789469</v>
      </c>
      <c r="H61" s="17">
        <v>3.5625</v>
      </c>
    </row>
    <row r="62" spans="1:8" x14ac:dyDescent="0.25">
      <c r="A62" s="60"/>
      <c r="B62" s="2" t="s">
        <v>79</v>
      </c>
      <c r="C62" s="4" t="s">
        <v>29</v>
      </c>
      <c r="D62" s="4" t="s">
        <v>29</v>
      </c>
      <c r="E62" s="16" t="s">
        <v>29</v>
      </c>
      <c r="F62" s="4" t="s">
        <v>29</v>
      </c>
      <c r="G62" s="16" t="s">
        <v>29</v>
      </c>
      <c r="H62" s="17" t="s">
        <v>29</v>
      </c>
    </row>
    <row r="63" spans="1:8" x14ac:dyDescent="0.25">
      <c r="A63" s="60"/>
      <c r="B63" s="2" t="s">
        <v>80</v>
      </c>
      <c r="C63" s="4" t="s">
        <v>29</v>
      </c>
      <c r="D63" s="4" t="s">
        <v>29</v>
      </c>
      <c r="E63" s="16" t="s">
        <v>29</v>
      </c>
      <c r="F63" s="4" t="s">
        <v>29</v>
      </c>
      <c r="G63" s="16" t="s">
        <v>29</v>
      </c>
      <c r="H63" s="17" t="s">
        <v>29</v>
      </c>
    </row>
    <row r="64" spans="1:8" ht="30" x14ac:dyDescent="0.25">
      <c r="A64" s="34"/>
      <c r="B64" s="38" t="s">
        <v>31</v>
      </c>
      <c r="C64" s="11" t="s">
        <v>62</v>
      </c>
      <c r="D64" s="11" t="s">
        <v>63</v>
      </c>
      <c r="E64" s="12" t="s">
        <v>64</v>
      </c>
      <c r="F64" s="11" t="s">
        <v>65</v>
      </c>
      <c r="G64" s="12" t="s">
        <v>32</v>
      </c>
      <c r="H64" s="13" t="s">
        <v>66</v>
      </c>
    </row>
    <row r="65" spans="1:8" x14ac:dyDescent="0.25">
      <c r="A65" s="60" t="s">
        <v>75</v>
      </c>
      <c r="B65" s="2" t="s">
        <v>76</v>
      </c>
      <c r="C65" s="4" t="s">
        <v>29</v>
      </c>
      <c r="D65" s="4" t="s">
        <v>29</v>
      </c>
      <c r="E65" s="16" t="s">
        <v>29</v>
      </c>
      <c r="F65" s="4" t="s">
        <v>29</v>
      </c>
      <c r="G65" s="16" t="s">
        <v>29</v>
      </c>
      <c r="H65" s="17" t="s">
        <v>29</v>
      </c>
    </row>
    <row r="66" spans="1:8" x14ac:dyDescent="0.25">
      <c r="A66" s="60"/>
      <c r="B66" s="2" t="s">
        <v>77</v>
      </c>
      <c r="C66" s="4">
        <v>18</v>
      </c>
      <c r="D66" s="4">
        <v>17</v>
      </c>
      <c r="E66" s="16">
        <v>0.94444444444444442</v>
      </c>
      <c r="F66" s="4">
        <v>12</v>
      </c>
      <c r="G66" s="16">
        <v>0.66666666666666663</v>
      </c>
      <c r="H66" s="17">
        <v>2.7058823529411766</v>
      </c>
    </row>
    <row r="67" spans="1:8" x14ac:dyDescent="0.25">
      <c r="A67" s="60"/>
      <c r="B67" s="2" t="s">
        <v>78</v>
      </c>
      <c r="C67" s="4" t="s">
        <v>29</v>
      </c>
      <c r="D67" s="4" t="s">
        <v>29</v>
      </c>
      <c r="E67" s="16" t="s">
        <v>29</v>
      </c>
      <c r="F67" s="4" t="s">
        <v>29</v>
      </c>
      <c r="G67" s="16" t="s">
        <v>29</v>
      </c>
      <c r="H67" s="17" t="s">
        <v>29</v>
      </c>
    </row>
    <row r="68" spans="1:8" x14ac:dyDescent="0.25">
      <c r="A68" s="60"/>
      <c r="B68" s="2" t="s">
        <v>79</v>
      </c>
      <c r="C68" s="4" t="s">
        <v>29</v>
      </c>
      <c r="D68" s="4" t="s">
        <v>29</v>
      </c>
      <c r="E68" s="16" t="s">
        <v>29</v>
      </c>
      <c r="F68" s="4" t="s">
        <v>29</v>
      </c>
      <c r="G68" s="16" t="s">
        <v>29</v>
      </c>
      <c r="H68" s="17" t="s">
        <v>29</v>
      </c>
    </row>
    <row r="69" spans="1:8" x14ac:dyDescent="0.25">
      <c r="A69" s="60"/>
      <c r="B69" s="2" t="s">
        <v>80</v>
      </c>
      <c r="C69" s="4" t="s">
        <v>29</v>
      </c>
      <c r="D69" s="4" t="s">
        <v>29</v>
      </c>
      <c r="E69" s="16" t="s">
        <v>29</v>
      </c>
      <c r="F69" s="4" t="s">
        <v>29</v>
      </c>
      <c r="G69" s="16" t="s">
        <v>29</v>
      </c>
      <c r="H69" s="17" t="s">
        <v>29</v>
      </c>
    </row>
    <row r="70" spans="1:8" ht="30" x14ac:dyDescent="0.25">
      <c r="A70" s="34"/>
      <c r="B70" s="1" t="s">
        <v>31</v>
      </c>
      <c r="C70" s="11" t="s">
        <v>62</v>
      </c>
      <c r="D70" s="11" t="s">
        <v>63</v>
      </c>
      <c r="E70" s="12" t="s">
        <v>64</v>
      </c>
      <c r="F70" s="11" t="s">
        <v>65</v>
      </c>
      <c r="G70" s="12" t="s">
        <v>32</v>
      </c>
      <c r="H70" s="13" t="s">
        <v>66</v>
      </c>
    </row>
    <row r="71" spans="1:8" x14ac:dyDescent="0.25">
      <c r="A71" s="55" t="s">
        <v>41</v>
      </c>
      <c r="B71" s="2" t="s">
        <v>76</v>
      </c>
      <c r="C71" s="4" t="s">
        <v>29</v>
      </c>
      <c r="D71" s="4" t="s">
        <v>29</v>
      </c>
      <c r="E71" s="16" t="s">
        <v>29</v>
      </c>
      <c r="F71" s="4" t="s">
        <v>29</v>
      </c>
      <c r="G71" s="16" t="s">
        <v>29</v>
      </c>
      <c r="H71" s="17" t="s">
        <v>29</v>
      </c>
    </row>
    <row r="72" spans="1:8" x14ac:dyDescent="0.25">
      <c r="A72" s="55"/>
      <c r="B72" s="2" t="s">
        <v>77</v>
      </c>
      <c r="C72" s="4">
        <v>5</v>
      </c>
      <c r="D72" s="4">
        <v>5</v>
      </c>
      <c r="E72" s="16">
        <v>1</v>
      </c>
      <c r="F72" s="4">
        <v>5</v>
      </c>
      <c r="G72" s="16">
        <v>1</v>
      </c>
      <c r="H72" s="17">
        <v>3.8</v>
      </c>
    </row>
    <row r="73" spans="1:8" x14ac:dyDescent="0.25">
      <c r="A73" s="55"/>
      <c r="B73" s="2" t="s">
        <v>78</v>
      </c>
      <c r="C73" s="4">
        <v>75</v>
      </c>
      <c r="D73" s="4">
        <v>73</v>
      </c>
      <c r="E73" s="16">
        <v>0.97333333333333338</v>
      </c>
      <c r="F73" s="4">
        <v>68</v>
      </c>
      <c r="G73" s="16">
        <v>0.90666666666666662</v>
      </c>
      <c r="H73" s="17">
        <v>3.4219178082191779</v>
      </c>
    </row>
    <row r="74" spans="1:8" x14ac:dyDescent="0.25">
      <c r="A74" s="55"/>
      <c r="B74" s="2" t="s">
        <v>79</v>
      </c>
      <c r="C74" s="4" t="s">
        <v>29</v>
      </c>
      <c r="D74" s="4" t="s">
        <v>29</v>
      </c>
      <c r="E74" s="16" t="s">
        <v>29</v>
      </c>
      <c r="F74" s="4" t="s">
        <v>29</v>
      </c>
      <c r="G74" s="16" t="s">
        <v>29</v>
      </c>
      <c r="H74" s="17" t="s">
        <v>29</v>
      </c>
    </row>
    <row r="75" spans="1:8" x14ac:dyDescent="0.25">
      <c r="A75" s="55"/>
      <c r="B75" s="2" t="s">
        <v>80</v>
      </c>
      <c r="C75" s="4" t="s">
        <v>29</v>
      </c>
      <c r="D75" s="4" t="s">
        <v>29</v>
      </c>
      <c r="E75" s="16" t="s">
        <v>29</v>
      </c>
      <c r="F75" s="4" t="s">
        <v>29</v>
      </c>
      <c r="G75" s="16" t="s">
        <v>29</v>
      </c>
      <c r="H75" s="17" t="s">
        <v>29</v>
      </c>
    </row>
    <row r="76" spans="1:8" ht="30" x14ac:dyDescent="0.25">
      <c r="A76" s="34"/>
      <c r="B76" s="1" t="s">
        <v>31</v>
      </c>
      <c r="C76" s="11" t="s">
        <v>62</v>
      </c>
      <c r="D76" s="11" t="s">
        <v>63</v>
      </c>
      <c r="E76" s="12" t="s">
        <v>64</v>
      </c>
      <c r="F76" s="11" t="s">
        <v>65</v>
      </c>
      <c r="G76" s="12" t="s">
        <v>32</v>
      </c>
      <c r="H76" s="13" t="s">
        <v>66</v>
      </c>
    </row>
    <row r="77" spans="1:8" x14ac:dyDescent="0.25">
      <c r="A77" s="55" t="s">
        <v>42</v>
      </c>
      <c r="B77" s="2" t="s">
        <v>76</v>
      </c>
      <c r="C77" s="4" t="s">
        <v>29</v>
      </c>
      <c r="D77" s="4" t="s">
        <v>29</v>
      </c>
      <c r="E77" s="16" t="s">
        <v>29</v>
      </c>
      <c r="F77" s="4" t="s">
        <v>29</v>
      </c>
      <c r="G77" s="16" t="s">
        <v>29</v>
      </c>
      <c r="H77" s="17" t="s">
        <v>29</v>
      </c>
    </row>
    <row r="78" spans="1:8" x14ac:dyDescent="0.25">
      <c r="A78" s="55"/>
      <c r="B78" s="2" t="s">
        <v>77</v>
      </c>
      <c r="C78" s="4" t="s">
        <v>29</v>
      </c>
      <c r="D78" s="4" t="s">
        <v>29</v>
      </c>
      <c r="E78" s="16" t="s">
        <v>29</v>
      </c>
      <c r="F78" s="4" t="s">
        <v>29</v>
      </c>
      <c r="G78" s="16" t="s">
        <v>29</v>
      </c>
      <c r="H78" s="17" t="s">
        <v>29</v>
      </c>
    </row>
    <row r="79" spans="1:8" x14ac:dyDescent="0.25">
      <c r="A79" s="55"/>
      <c r="B79" s="2" t="s">
        <v>78</v>
      </c>
      <c r="C79" s="4" t="s">
        <v>29</v>
      </c>
      <c r="D79" s="4" t="s">
        <v>29</v>
      </c>
      <c r="E79" s="16" t="s">
        <v>29</v>
      </c>
      <c r="F79" s="4" t="s">
        <v>29</v>
      </c>
      <c r="G79" s="16" t="s">
        <v>29</v>
      </c>
      <c r="H79" s="17" t="s">
        <v>29</v>
      </c>
    </row>
    <row r="80" spans="1:8" x14ac:dyDescent="0.25">
      <c r="A80" s="55"/>
      <c r="B80" s="2" t="s">
        <v>79</v>
      </c>
      <c r="C80" s="4">
        <v>24</v>
      </c>
      <c r="D80" s="4">
        <v>23</v>
      </c>
      <c r="E80" s="16">
        <v>0.95833333333333337</v>
      </c>
      <c r="F80" s="4">
        <v>20</v>
      </c>
      <c r="G80" s="16">
        <v>0.83333333333333337</v>
      </c>
      <c r="H80" s="17">
        <v>3.1739130434782608</v>
      </c>
    </row>
    <row r="81" spans="1:8" x14ac:dyDescent="0.25">
      <c r="A81" s="55"/>
      <c r="B81" s="2" t="s">
        <v>80</v>
      </c>
      <c r="C81" s="4">
        <v>29</v>
      </c>
      <c r="D81" s="4">
        <v>29</v>
      </c>
      <c r="E81" s="16">
        <v>1</v>
      </c>
      <c r="F81" s="4">
        <v>22</v>
      </c>
      <c r="G81" s="16">
        <v>0.75862068965517238</v>
      </c>
      <c r="H81" s="17">
        <v>2.6896551724137931</v>
      </c>
    </row>
    <row r="82" spans="1:8" ht="30" x14ac:dyDescent="0.25">
      <c r="A82" s="34"/>
      <c r="B82" s="1" t="s">
        <v>31</v>
      </c>
      <c r="C82" s="11" t="s">
        <v>62</v>
      </c>
      <c r="D82" s="11" t="s">
        <v>63</v>
      </c>
      <c r="E82" s="12" t="s">
        <v>64</v>
      </c>
      <c r="F82" s="11" t="s">
        <v>65</v>
      </c>
      <c r="G82" s="12" t="s">
        <v>32</v>
      </c>
      <c r="H82" s="13" t="s">
        <v>66</v>
      </c>
    </row>
    <row r="83" spans="1:8" x14ac:dyDescent="0.25">
      <c r="A83" s="55" t="s">
        <v>70</v>
      </c>
      <c r="B83" s="2" t="s">
        <v>76</v>
      </c>
      <c r="C83" s="4">
        <v>28</v>
      </c>
      <c r="D83" s="4">
        <v>27</v>
      </c>
      <c r="E83" s="16">
        <v>0.9642857142857143</v>
      </c>
      <c r="F83" s="4">
        <v>21</v>
      </c>
      <c r="G83" s="16">
        <v>0.75</v>
      </c>
      <c r="H83" s="17">
        <v>2.2962962962962963</v>
      </c>
    </row>
    <row r="84" spans="1:8" x14ac:dyDescent="0.25">
      <c r="A84" s="55"/>
      <c r="B84" s="2" t="s">
        <v>77</v>
      </c>
      <c r="C84" s="4">
        <v>27</v>
      </c>
      <c r="D84" s="4">
        <v>23</v>
      </c>
      <c r="E84" s="16">
        <v>0.85185185185185186</v>
      </c>
      <c r="F84" s="4">
        <v>18</v>
      </c>
      <c r="G84" s="16">
        <v>0.66666666666666663</v>
      </c>
      <c r="H84" s="17">
        <v>2.652173913043478</v>
      </c>
    </row>
    <row r="85" spans="1:8" x14ac:dyDescent="0.25">
      <c r="A85" s="55"/>
      <c r="B85" s="2" t="s">
        <v>78</v>
      </c>
      <c r="C85" s="4">
        <v>30</v>
      </c>
      <c r="D85" s="4">
        <v>28</v>
      </c>
      <c r="E85" s="16">
        <v>0.93333333333333335</v>
      </c>
      <c r="F85" s="4">
        <v>27</v>
      </c>
      <c r="G85" s="16">
        <v>0.9</v>
      </c>
      <c r="H85" s="17">
        <v>3.1071428571428572</v>
      </c>
    </row>
    <row r="86" spans="1:8" x14ac:dyDescent="0.25">
      <c r="A86" s="55"/>
      <c r="B86" s="2" t="s">
        <v>79</v>
      </c>
      <c r="C86" s="4">
        <v>22</v>
      </c>
      <c r="D86" s="4">
        <v>19</v>
      </c>
      <c r="E86" s="16">
        <v>0.86363636363636365</v>
      </c>
      <c r="F86" s="4">
        <v>15</v>
      </c>
      <c r="G86" s="16">
        <v>0.68181818181818177</v>
      </c>
      <c r="H86" s="17">
        <v>2.8421052631578947</v>
      </c>
    </row>
    <row r="87" spans="1:8" x14ac:dyDescent="0.25">
      <c r="A87" s="55"/>
      <c r="B87" s="2" t="s">
        <v>80</v>
      </c>
      <c r="C87" s="4">
        <v>14</v>
      </c>
      <c r="D87" s="4">
        <v>14</v>
      </c>
      <c r="E87" s="16">
        <v>1</v>
      </c>
      <c r="F87" s="4">
        <v>14</v>
      </c>
      <c r="G87" s="16">
        <v>1</v>
      </c>
      <c r="H87" s="17">
        <v>3.4285714285714284</v>
      </c>
    </row>
  </sheetData>
  <mergeCells count="15">
    <mergeCell ref="A65:A69"/>
    <mergeCell ref="A83:A87"/>
    <mergeCell ref="A35:A39"/>
    <mergeCell ref="A41:A45"/>
    <mergeCell ref="A47:A51"/>
    <mergeCell ref="A59:A63"/>
    <mergeCell ref="A71:A75"/>
    <mergeCell ref="A77:A81"/>
    <mergeCell ref="A53:A57"/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I9" sqref="I9"/>
    </sheetView>
  </sheetViews>
  <sheetFormatPr defaultRowHeight="15" x14ac:dyDescent="0.25"/>
  <cols>
    <col min="1" max="1" width="20" style="31" customWidth="1"/>
    <col min="2" max="2" width="16.7109375" style="8" customWidth="1"/>
    <col min="3" max="4" width="13.7109375" style="8" customWidth="1"/>
    <col min="5" max="5" width="13.7109375" style="18" customWidth="1"/>
    <col min="6" max="6" width="13.7109375" style="8" customWidth="1"/>
    <col min="7" max="7" width="13.7109375" style="18" customWidth="1"/>
    <col min="8" max="8" width="13.7109375" style="19" customWidth="1"/>
    <col min="9" max="9" width="16.7109375" customWidth="1"/>
    <col min="10" max="15" width="13.7109375" customWidth="1"/>
  </cols>
  <sheetData>
    <row r="1" spans="1:15" ht="30" x14ac:dyDescent="0.25">
      <c r="A1" s="32" t="s">
        <v>61</v>
      </c>
      <c r="B1" s="1" t="s">
        <v>31</v>
      </c>
      <c r="C1" s="11" t="s">
        <v>62</v>
      </c>
      <c r="D1" s="11" t="s">
        <v>63</v>
      </c>
      <c r="E1" s="12" t="s">
        <v>64</v>
      </c>
      <c r="F1" s="11" t="s">
        <v>65</v>
      </c>
      <c r="G1" s="12" t="s">
        <v>32</v>
      </c>
      <c r="H1" s="13" t="s">
        <v>66</v>
      </c>
    </row>
    <row r="2" spans="1:15" x14ac:dyDescent="0.25">
      <c r="A2" s="55" t="s">
        <v>43</v>
      </c>
      <c r="B2" s="41" t="s">
        <v>76</v>
      </c>
      <c r="C2" s="4">
        <v>797</v>
      </c>
      <c r="D2" s="4">
        <v>673</v>
      </c>
      <c r="E2" s="16">
        <v>0.84441656210790461</v>
      </c>
      <c r="F2" s="4">
        <v>494</v>
      </c>
      <c r="G2" s="16">
        <v>0.61982434127979924</v>
      </c>
      <c r="H2" s="23">
        <v>2.3723564954682783</v>
      </c>
    </row>
    <row r="3" spans="1:15" x14ac:dyDescent="0.25">
      <c r="A3" s="55"/>
      <c r="B3" s="41" t="s">
        <v>77</v>
      </c>
      <c r="C3" s="4">
        <v>754</v>
      </c>
      <c r="D3" s="4">
        <v>671</v>
      </c>
      <c r="E3" s="16">
        <v>0.88992042440318297</v>
      </c>
      <c r="F3" s="4">
        <v>574</v>
      </c>
      <c r="G3" s="16">
        <v>0.76127320954907163</v>
      </c>
      <c r="H3" s="23">
        <v>2.8459214501510575</v>
      </c>
    </row>
    <row r="4" spans="1:15" x14ac:dyDescent="0.25">
      <c r="A4" s="55"/>
      <c r="B4" s="41" t="s">
        <v>78</v>
      </c>
      <c r="C4" s="4">
        <v>711</v>
      </c>
      <c r="D4" s="4">
        <v>627</v>
      </c>
      <c r="E4" s="16">
        <v>0.88185654008438819</v>
      </c>
      <c r="F4" s="4">
        <v>522</v>
      </c>
      <c r="G4" s="16">
        <v>0.73417721518987344</v>
      </c>
      <c r="H4" s="23">
        <v>2.7200642054574642</v>
      </c>
    </row>
    <row r="5" spans="1:15" x14ac:dyDescent="0.25">
      <c r="A5" s="55"/>
      <c r="B5" s="41" t="s">
        <v>79</v>
      </c>
      <c r="C5" s="4">
        <v>588</v>
      </c>
      <c r="D5" s="4">
        <v>540</v>
      </c>
      <c r="E5" s="16">
        <v>0.91836734693877553</v>
      </c>
      <c r="F5" s="4">
        <v>420</v>
      </c>
      <c r="G5" s="16">
        <v>0.7142857142857143</v>
      </c>
      <c r="H5" s="23">
        <v>2.5538175046554934</v>
      </c>
    </row>
    <row r="6" spans="1:15" x14ac:dyDescent="0.25">
      <c r="A6" s="55"/>
      <c r="B6" s="41" t="s">
        <v>80</v>
      </c>
      <c r="C6" s="4">
        <v>496</v>
      </c>
      <c r="D6" s="4">
        <v>445</v>
      </c>
      <c r="E6" s="16">
        <v>0.89717741935483875</v>
      </c>
      <c r="F6" s="4">
        <v>366</v>
      </c>
      <c r="G6" s="16">
        <v>0.73790322580645162</v>
      </c>
      <c r="H6" s="23">
        <v>2.6799999999999993</v>
      </c>
    </row>
    <row r="7" spans="1:15" x14ac:dyDescent="0.25">
      <c r="A7" s="55" t="s">
        <v>44</v>
      </c>
      <c r="B7" s="41" t="s">
        <v>76</v>
      </c>
      <c r="C7" s="20">
        <v>208</v>
      </c>
      <c r="D7" s="20">
        <v>165</v>
      </c>
      <c r="E7" s="21">
        <v>0.79326923076923073</v>
      </c>
      <c r="F7" s="20">
        <v>128</v>
      </c>
      <c r="G7" s="21">
        <v>0.61538461538461542</v>
      </c>
      <c r="H7" s="72">
        <v>2.4500000000000002</v>
      </c>
    </row>
    <row r="8" spans="1:15" x14ac:dyDescent="0.25">
      <c r="A8" s="55"/>
      <c r="B8" s="41" t="s">
        <v>77</v>
      </c>
      <c r="C8" s="20">
        <v>235</v>
      </c>
      <c r="D8" s="20">
        <v>190</v>
      </c>
      <c r="E8" s="21">
        <v>0.80851063829787229</v>
      </c>
      <c r="F8" s="20">
        <v>158</v>
      </c>
      <c r="G8" s="21">
        <v>0.67234042553191486</v>
      </c>
      <c r="H8" s="72">
        <v>2.628191489361702</v>
      </c>
    </row>
    <row r="9" spans="1:15" x14ac:dyDescent="0.25">
      <c r="A9" s="55"/>
      <c r="B9" s="41" t="s">
        <v>78</v>
      </c>
      <c r="C9" s="20">
        <v>241</v>
      </c>
      <c r="D9" s="20">
        <v>205</v>
      </c>
      <c r="E9" s="21">
        <v>0.85062240663900412</v>
      </c>
      <c r="F9" s="20">
        <v>172</v>
      </c>
      <c r="G9" s="21">
        <v>0.7136929460580913</v>
      </c>
      <c r="H9" s="72">
        <v>2.6752525252525254</v>
      </c>
    </row>
    <row r="10" spans="1:15" x14ac:dyDescent="0.25">
      <c r="A10" s="55"/>
      <c r="B10" s="41" t="s">
        <v>79</v>
      </c>
      <c r="C10" s="20">
        <v>251</v>
      </c>
      <c r="D10" s="20">
        <v>215</v>
      </c>
      <c r="E10" s="21">
        <v>0.85657370517928288</v>
      </c>
      <c r="F10" s="20">
        <v>182</v>
      </c>
      <c r="G10" s="21">
        <v>0.72509960159362552</v>
      </c>
      <c r="H10" s="72">
        <v>2.6874999999999996</v>
      </c>
    </row>
    <row r="11" spans="1:15" x14ac:dyDescent="0.25">
      <c r="A11" s="55"/>
      <c r="B11" s="41" t="s">
        <v>80</v>
      </c>
      <c r="C11" s="20">
        <v>276</v>
      </c>
      <c r="D11" s="20">
        <v>229</v>
      </c>
      <c r="E11" s="21">
        <v>0.82971014492753625</v>
      </c>
      <c r="F11" s="20">
        <v>200</v>
      </c>
      <c r="G11" s="21">
        <v>0.72463768115942029</v>
      </c>
      <c r="H11" s="72">
        <v>2.9258928571428569</v>
      </c>
    </row>
    <row r="14" spans="1:15" ht="39" customHeight="1" x14ac:dyDescent="0.25">
      <c r="A14" s="61" t="s">
        <v>43</v>
      </c>
      <c r="B14" s="61"/>
      <c r="C14" s="61"/>
      <c r="D14" s="61"/>
      <c r="E14" s="61"/>
      <c r="F14" s="61"/>
      <c r="G14" s="61"/>
      <c r="H14" s="61"/>
      <c r="I14" s="61" t="s">
        <v>44</v>
      </c>
      <c r="J14" s="61"/>
      <c r="K14" s="61"/>
      <c r="L14" s="61"/>
      <c r="M14" s="61"/>
      <c r="N14" s="61"/>
      <c r="O14" s="61"/>
    </row>
    <row r="15" spans="1:15" ht="30" x14ac:dyDescent="0.25">
      <c r="A15" s="32" t="s">
        <v>45</v>
      </c>
      <c r="B15" s="40" t="s">
        <v>31</v>
      </c>
      <c r="C15" s="11" t="s">
        <v>62</v>
      </c>
      <c r="D15" s="11" t="s">
        <v>63</v>
      </c>
      <c r="E15" s="11" t="s">
        <v>64</v>
      </c>
      <c r="F15" s="11" t="s">
        <v>65</v>
      </c>
      <c r="G15" s="11" t="s">
        <v>32</v>
      </c>
      <c r="H15" s="11" t="s">
        <v>66</v>
      </c>
      <c r="I15" s="40" t="s">
        <v>31</v>
      </c>
      <c r="J15" s="11" t="s">
        <v>62</v>
      </c>
      <c r="K15" s="11" t="s">
        <v>63</v>
      </c>
      <c r="L15" s="11" t="s">
        <v>64</v>
      </c>
      <c r="M15" s="11" t="s">
        <v>65</v>
      </c>
      <c r="N15" s="11" t="s">
        <v>32</v>
      </c>
      <c r="O15" s="11" t="s">
        <v>66</v>
      </c>
    </row>
    <row r="16" spans="1:15" x14ac:dyDescent="0.25">
      <c r="A16" s="62" t="s">
        <v>46</v>
      </c>
      <c r="B16" s="41" t="s">
        <v>76</v>
      </c>
      <c r="C16" s="42">
        <v>50</v>
      </c>
      <c r="D16" s="42">
        <v>40</v>
      </c>
      <c r="E16" s="43">
        <v>0.8</v>
      </c>
      <c r="F16" s="42">
        <v>26</v>
      </c>
      <c r="G16" s="43">
        <v>0.52</v>
      </c>
      <c r="H16" s="44">
        <v>2.125</v>
      </c>
      <c r="I16" s="41" t="s">
        <v>76</v>
      </c>
      <c r="J16" s="42">
        <v>7</v>
      </c>
      <c r="K16" s="42">
        <v>5</v>
      </c>
      <c r="L16" s="43">
        <v>0.7142857142857143</v>
      </c>
      <c r="M16" s="42">
        <v>1</v>
      </c>
      <c r="N16" s="43">
        <v>0.14285714285714285</v>
      </c>
      <c r="O16" s="44">
        <v>1</v>
      </c>
    </row>
    <row r="17" spans="1:15" x14ac:dyDescent="0.25">
      <c r="A17" s="63"/>
      <c r="B17" s="41" t="s">
        <v>77</v>
      </c>
      <c r="C17" s="42">
        <v>51</v>
      </c>
      <c r="D17" s="42">
        <v>43</v>
      </c>
      <c r="E17" s="43">
        <v>0.84313725490196079</v>
      </c>
      <c r="F17" s="42">
        <v>40</v>
      </c>
      <c r="G17" s="43">
        <v>0.78431372549019607</v>
      </c>
      <c r="H17" s="44">
        <v>3.2209302325581395</v>
      </c>
      <c r="I17" s="41" t="s">
        <v>77</v>
      </c>
      <c r="J17" s="42">
        <v>15</v>
      </c>
      <c r="K17" s="42">
        <v>13</v>
      </c>
      <c r="L17" s="43">
        <v>0.8666666666666667</v>
      </c>
      <c r="M17" s="42">
        <v>9</v>
      </c>
      <c r="N17" s="43">
        <v>0.6</v>
      </c>
      <c r="O17" s="44">
        <v>2.2846153846153845</v>
      </c>
    </row>
    <row r="18" spans="1:15" x14ac:dyDescent="0.25">
      <c r="A18" s="63"/>
      <c r="B18" s="41" t="s">
        <v>78</v>
      </c>
      <c r="C18" s="42">
        <v>46</v>
      </c>
      <c r="D18" s="42">
        <v>42</v>
      </c>
      <c r="E18" s="43">
        <v>0.91304347826086951</v>
      </c>
      <c r="F18" s="42">
        <v>35</v>
      </c>
      <c r="G18" s="43">
        <v>0.76086956521739135</v>
      </c>
      <c r="H18" s="44">
        <v>2.6195121951219513</v>
      </c>
      <c r="I18" s="41" t="s">
        <v>78</v>
      </c>
      <c r="J18" s="42">
        <v>9</v>
      </c>
      <c r="K18" s="42">
        <v>8</v>
      </c>
      <c r="L18" s="43">
        <v>0.88888888888888884</v>
      </c>
      <c r="M18" s="42">
        <v>7</v>
      </c>
      <c r="N18" s="43">
        <v>0.77777777777777779</v>
      </c>
      <c r="O18" s="44">
        <v>2.2124999999999999</v>
      </c>
    </row>
    <row r="19" spans="1:15" x14ac:dyDescent="0.25">
      <c r="A19" s="63"/>
      <c r="B19" s="41" t="s">
        <v>79</v>
      </c>
      <c r="C19" s="42">
        <v>42</v>
      </c>
      <c r="D19" s="42">
        <v>36</v>
      </c>
      <c r="E19" s="43">
        <v>0.8571428571428571</v>
      </c>
      <c r="F19" s="42">
        <v>28</v>
      </c>
      <c r="G19" s="43">
        <v>0.66666666666666663</v>
      </c>
      <c r="H19" s="44">
        <v>2.5194444444444444</v>
      </c>
      <c r="I19" s="41" t="s">
        <v>79</v>
      </c>
      <c r="J19" s="42">
        <v>12</v>
      </c>
      <c r="K19" s="42">
        <v>9</v>
      </c>
      <c r="L19" s="43">
        <v>0.75</v>
      </c>
      <c r="M19" s="42">
        <v>7</v>
      </c>
      <c r="N19" s="43">
        <v>0.58333333333333337</v>
      </c>
      <c r="O19" s="44">
        <v>2.9666666666666663</v>
      </c>
    </row>
    <row r="20" spans="1:15" x14ac:dyDescent="0.25">
      <c r="A20" s="64"/>
      <c r="B20" s="41" t="s">
        <v>80</v>
      </c>
      <c r="C20" s="42">
        <v>36</v>
      </c>
      <c r="D20" s="42">
        <v>33</v>
      </c>
      <c r="E20" s="43">
        <v>0.91666666666666663</v>
      </c>
      <c r="F20" s="42">
        <v>28</v>
      </c>
      <c r="G20" s="43">
        <v>0.77777777777777779</v>
      </c>
      <c r="H20" s="44">
        <v>2.7242424242424246</v>
      </c>
      <c r="I20" s="41" t="s">
        <v>80</v>
      </c>
      <c r="J20" s="42">
        <v>13</v>
      </c>
      <c r="K20" s="42">
        <v>8</v>
      </c>
      <c r="L20" s="43">
        <v>0.61538461538461542</v>
      </c>
      <c r="M20" s="42">
        <v>5</v>
      </c>
      <c r="N20" s="43">
        <v>0.38461538461538464</v>
      </c>
      <c r="O20" s="44">
        <v>2.125</v>
      </c>
    </row>
    <row r="21" spans="1:15" x14ac:dyDescent="0.25">
      <c r="A21" s="66" t="s">
        <v>47</v>
      </c>
      <c r="B21" s="45" t="s">
        <v>76</v>
      </c>
      <c r="C21" s="46">
        <v>7</v>
      </c>
      <c r="D21" s="46">
        <v>5</v>
      </c>
      <c r="E21" s="47">
        <v>0.7142857142857143</v>
      </c>
      <c r="F21" s="46">
        <v>4</v>
      </c>
      <c r="G21" s="47">
        <v>0.5714285714285714</v>
      </c>
      <c r="H21" s="48">
        <v>2.6</v>
      </c>
      <c r="I21" s="45" t="s">
        <v>76</v>
      </c>
      <c r="J21" s="46" t="s">
        <v>29</v>
      </c>
      <c r="K21" s="46" t="s">
        <v>29</v>
      </c>
      <c r="L21" s="47" t="s">
        <v>29</v>
      </c>
      <c r="M21" s="46" t="s">
        <v>29</v>
      </c>
      <c r="N21" s="47" t="s">
        <v>29</v>
      </c>
      <c r="O21" s="48" t="s">
        <v>29</v>
      </c>
    </row>
    <row r="22" spans="1:15" x14ac:dyDescent="0.25">
      <c r="A22" s="66"/>
      <c r="B22" s="45" t="s">
        <v>77</v>
      </c>
      <c r="C22" s="46">
        <v>6</v>
      </c>
      <c r="D22" s="46">
        <v>6</v>
      </c>
      <c r="E22" s="47">
        <v>1</v>
      </c>
      <c r="F22" s="46">
        <v>4</v>
      </c>
      <c r="G22" s="47">
        <v>0.66666666666666663</v>
      </c>
      <c r="H22" s="48">
        <v>2.6166666666666663</v>
      </c>
      <c r="I22" s="45" t="s">
        <v>77</v>
      </c>
      <c r="J22" s="46">
        <v>1</v>
      </c>
      <c r="K22" s="46">
        <v>1</v>
      </c>
      <c r="L22" s="47">
        <v>1</v>
      </c>
      <c r="M22" s="46">
        <v>1</v>
      </c>
      <c r="N22" s="47">
        <v>1</v>
      </c>
      <c r="O22" s="48">
        <v>3</v>
      </c>
    </row>
    <row r="23" spans="1:15" x14ac:dyDescent="0.25">
      <c r="A23" s="66"/>
      <c r="B23" s="45" t="s">
        <v>78</v>
      </c>
      <c r="C23" s="46">
        <v>15</v>
      </c>
      <c r="D23" s="46">
        <v>14</v>
      </c>
      <c r="E23" s="47">
        <v>0.93333333333333335</v>
      </c>
      <c r="F23" s="46">
        <v>14</v>
      </c>
      <c r="G23" s="47">
        <v>0.93333333333333335</v>
      </c>
      <c r="H23" s="48">
        <v>3.7571428571428571</v>
      </c>
      <c r="I23" s="45" t="s">
        <v>78</v>
      </c>
      <c r="J23" s="46">
        <v>4</v>
      </c>
      <c r="K23" s="46">
        <v>4</v>
      </c>
      <c r="L23" s="47">
        <v>1</v>
      </c>
      <c r="M23" s="46">
        <v>4</v>
      </c>
      <c r="N23" s="47">
        <v>1</v>
      </c>
      <c r="O23" s="48">
        <v>3.8250000000000006</v>
      </c>
    </row>
    <row r="24" spans="1:15" x14ac:dyDescent="0.25">
      <c r="A24" s="66"/>
      <c r="B24" s="45" t="s">
        <v>79</v>
      </c>
      <c r="C24" s="46">
        <v>7</v>
      </c>
      <c r="D24" s="46">
        <v>7</v>
      </c>
      <c r="E24" s="47">
        <v>1</v>
      </c>
      <c r="F24" s="46">
        <v>5</v>
      </c>
      <c r="G24" s="47">
        <v>0.7142857142857143</v>
      </c>
      <c r="H24" s="48">
        <v>2.4714285714285715</v>
      </c>
      <c r="I24" s="45" t="s">
        <v>79</v>
      </c>
      <c r="J24" s="46">
        <v>1</v>
      </c>
      <c r="K24" s="46">
        <v>0</v>
      </c>
      <c r="L24" s="47">
        <v>0</v>
      </c>
      <c r="M24" s="46">
        <v>0</v>
      </c>
      <c r="N24" s="47">
        <v>0</v>
      </c>
      <c r="O24" s="48"/>
    </row>
    <row r="25" spans="1:15" x14ac:dyDescent="0.25">
      <c r="A25" s="66"/>
      <c r="B25" s="45" t="s">
        <v>80</v>
      </c>
      <c r="C25" s="46">
        <v>17</v>
      </c>
      <c r="D25" s="46">
        <v>16</v>
      </c>
      <c r="E25" s="47">
        <v>0.94117647058823528</v>
      </c>
      <c r="F25" s="46">
        <v>15</v>
      </c>
      <c r="G25" s="47">
        <v>0.88235294117647056</v>
      </c>
      <c r="H25" s="48">
        <v>3.375</v>
      </c>
      <c r="I25" s="45" t="s">
        <v>80</v>
      </c>
      <c r="J25" s="46" t="s">
        <v>29</v>
      </c>
      <c r="K25" s="46" t="s">
        <v>29</v>
      </c>
      <c r="L25" s="47" t="s">
        <v>29</v>
      </c>
      <c r="M25" s="46" t="s">
        <v>29</v>
      </c>
      <c r="N25" s="47" t="s">
        <v>29</v>
      </c>
      <c r="O25" s="48" t="s">
        <v>29</v>
      </c>
    </row>
    <row r="26" spans="1:15" x14ac:dyDescent="0.25">
      <c r="A26" s="67" t="s">
        <v>8</v>
      </c>
      <c r="B26" s="41" t="s">
        <v>76</v>
      </c>
      <c r="C26" s="42">
        <v>19</v>
      </c>
      <c r="D26" s="42">
        <v>19</v>
      </c>
      <c r="E26" s="43">
        <v>1</v>
      </c>
      <c r="F26" s="42">
        <v>16</v>
      </c>
      <c r="G26" s="43">
        <v>0.84210526315789469</v>
      </c>
      <c r="H26" s="44">
        <v>2.736842105263158</v>
      </c>
      <c r="I26" s="41" t="s">
        <v>76</v>
      </c>
      <c r="J26" s="42">
        <v>8</v>
      </c>
      <c r="K26" s="42">
        <v>7</v>
      </c>
      <c r="L26" s="43">
        <v>0.875</v>
      </c>
      <c r="M26" s="42">
        <v>7</v>
      </c>
      <c r="N26" s="43">
        <v>0.875</v>
      </c>
      <c r="O26" s="44">
        <v>3</v>
      </c>
    </row>
    <row r="27" spans="1:15" x14ac:dyDescent="0.25">
      <c r="A27" s="67"/>
      <c r="B27" s="41" t="s">
        <v>77</v>
      </c>
      <c r="C27" s="42">
        <v>16</v>
      </c>
      <c r="D27" s="42">
        <v>16</v>
      </c>
      <c r="E27" s="43">
        <v>1</v>
      </c>
      <c r="F27" s="42">
        <v>15</v>
      </c>
      <c r="G27" s="43">
        <v>0.9375</v>
      </c>
      <c r="H27" s="44">
        <v>3.3384615384615381</v>
      </c>
      <c r="I27" s="41" t="s">
        <v>77</v>
      </c>
      <c r="J27" s="42">
        <v>4</v>
      </c>
      <c r="K27" s="42">
        <v>3</v>
      </c>
      <c r="L27" s="43">
        <v>0.75</v>
      </c>
      <c r="M27" s="42">
        <v>3</v>
      </c>
      <c r="N27" s="43">
        <v>0.75</v>
      </c>
      <c r="O27" s="44">
        <v>3.6666666666666665</v>
      </c>
    </row>
    <row r="28" spans="1:15" x14ac:dyDescent="0.25">
      <c r="A28" s="67"/>
      <c r="B28" s="41" t="s">
        <v>78</v>
      </c>
      <c r="C28" s="42">
        <v>23</v>
      </c>
      <c r="D28" s="42">
        <v>18</v>
      </c>
      <c r="E28" s="43">
        <v>0.78260869565217395</v>
      </c>
      <c r="F28" s="42">
        <v>16</v>
      </c>
      <c r="G28" s="43">
        <v>0.69565217391304346</v>
      </c>
      <c r="H28" s="44">
        <v>3.1111111111111112</v>
      </c>
      <c r="I28" s="41" t="s">
        <v>78</v>
      </c>
      <c r="J28" s="42">
        <v>2</v>
      </c>
      <c r="K28" s="42">
        <v>2</v>
      </c>
      <c r="L28" s="43">
        <v>1</v>
      </c>
      <c r="M28" s="42">
        <v>1</v>
      </c>
      <c r="N28" s="43">
        <v>0.5</v>
      </c>
      <c r="O28" s="44">
        <v>4</v>
      </c>
    </row>
    <row r="29" spans="1:15" x14ac:dyDescent="0.25">
      <c r="A29" s="67"/>
      <c r="B29" s="41" t="s">
        <v>79</v>
      </c>
      <c r="C29" s="42">
        <v>10</v>
      </c>
      <c r="D29" s="42">
        <v>9</v>
      </c>
      <c r="E29" s="43">
        <v>0.9</v>
      </c>
      <c r="F29" s="42">
        <v>9</v>
      </c>
      <c r="G29" s="43">
        <v>0.9</v>
      </c>
      <c r="H29" s="44">
        <v>3.3333333333333335</v>
      </c>
      <c r="I29" s="41" t="s">
        <v>79</v>
      </c>
      <c r="J29" s="42">
        <v>7</v>
      </c>
      <c r="K29" s="42">
        <v>6</v>
      </c>
      <c r="L29" s="43">
        <v>0.8571428571428571</v>
      </c>
      <c r="M29" s="42">
        <v>5</v>
      </c>
      <c r="N29" s="43">
        <v>0.7142857142857143</v>
      </c>
      <c r="O29" s="44">
        <v>2.7833333333333332</v>
      </c>
    </row>
    <row r="30" spans="1:15" x14ac:dyDescent="0.25">
      <c r="A30" s="67"/>
      <c r="B30" s="41" t="s">
        <v>80</v>
      </c>
      <c r="C30" s="42">
        <v>15</v>
      </c>
      <c r="D30" s="42">
        <v>15</v>
      </c>
      <c r="E30" s="43">
        <v>1</v>
      </c>
      <c r="F30" s="42">
        <v>14</v>
      </c>
      <c r="G30" s="43">
        <v>0.93333333333333335</v>
      </c>
      <c r="H30" s="44">
        <v>2.9230769230769229</v>
      </c>
      <c r="I30" s="41" t="s">
        <v>80</v>
      </c>
      <c r="J30" s="42">
        <v>3</v>
      </c>
      <c r="K30" s="42">
        <v>3</v>
      </c>
      <c r="L30" s="43">
        <v>1</v>
      </c>
      <c r="M30" s="42">
        <v>2</v>
      </c>
      <c r="N30" s="43">
        <v>0.66666666666666663</v>
      </c>
      <c r="O30" s="44">
        <v>2</v>
      </c>
    </row>
    <row r="31" spans="1:15" x14ac:dyDescent="0.25">
      <c r="A31" s="68" t="s">
        <v>9</v>
      </c>
      <c r="B31" s="45" t="s">
        <v>76</v>
      </c>
      <c r="C31" s="46">
        <v>19</v>
      </c>
      <c r="D31" s="46">
        <v>16</v>
      </c>
      <c r="E31" s="47">
        <v>0.84210526315789469</v>
      </c>
      <c r="F31" s="46">
        <v>14</v>
      </c>
      <c r="G31" s="47">
        <v>0.73684210526315785</v>
      </c>
      <c r="H31" s="48">
        <v>2.9125000000000001</v>
      </c>
      <c r="I31" s="45" t="s">
        <v>76</v>
      </c>
      <c r="J31" s="46">
        <v>4</v>
      </c>
      <c r="K31" s="46">
        <v>3</v>
      </c>
      <c r="L31" s="47">
        <v>0.75</v>
      </c>
      <c r="M31" s="46">
        <v>3</v>
      </c>
      <c r="N31" s="47">
        <v>0.75</v>
      </c>
      <c r="O31" s="48">
        <v>2.6666666666666665</v>
      </c>
    </row>
    <row r="32" spans="1:15" x14ac:dyDescent="0.25">
      <c r="A32" s="68"/>
      <c r="B32" s="45" t="s">
        <v>77</v>
      </c>
      <c r="C32" s="46">
        <v>18</v>
      </c>
      <c r="D32" s="46">
        <v>14</v>
      </c>
      <c r="E32" s="47">
        <v>0.77777777777777779</v>
      </c>
      <c r="F32" s="46">
        <v>11</v>
      </c>
      <c r="G32" s="47">
        <v>0.61111111111111116</v>
      </c>
      <c r="H32" s="48">
        <v>2.2785714285714285</v>
      </c>
      <c r="I32" s="45" t="s">
        <v>77</v>
      </c>
      <c r="J32" s="46">
        <v>7</v>
      </c>
      <c r="K32" s="46">
        <v>7</v>
      </c>
      <c r="L32" s="47">
        <v>1</v>
      </c>
      <c r="M32" s="46">
        <v>6</v>
      </c>
      <c r="N32" s="47">
        <v>0.8571428571428571</v>
      </c>
      <c r="O32" s="48">
        <v>3.1428571428571428</v>
      </c>
    </row>
    <row r="33" spans="1:15" x14ac:dyDescent="0.25">
      <c r="A33" s="68"/>
      <c r="B33" s="45" t="s">
        <v>78</v>
      </c>
      <c r="C33" s="46">
        <v>18</v>
      </c>
      <c r="D33" s="46">
        <v>15</v>
      </c>
      <c r="E33" s="47">
        <v>0.83333333333333337</v>
      </c>
      <c r="F33" s="46">
        <v>14</v>
      </c>
      <c r="G33" s="47">
        <v>0.77777777777777779</v>
      </c>
      <c r="H33" s="48">
        <v>3.3333333333333335</v>
      </c>
      <c r="I33" s="45" t="s">
        <v>78</v>
      </c>
      <c r="J33" s="46">
        <v>5</v>
      </c>
      <c r="K33" s="46">
        <v>3</v>
      </c>
      <c r="L33" s="47">
        <v>0.6</v>
      </c>
      <c r="M33" s="46">
        <v>2</v>
      </c>
      <c r="N33" s="47">
        <v>0.4</v>
      </c>
      <c r="O33" s="48">
        <v>2.6666666666666665</v>
      </c>
    </row>
    <row r="34" spans="1:15" x14ac:dyDescent="0.25">
      <c r="A34" s="68"/>
      <c r="B34" s="45" t="s">
        <v>79</v>
      </c>
      <c r="C34" s="46">
        <v>15</v>
      </c>
      <c r="D34" s="46">
        <v>13</v>
      </c>
      <c r="E34" s="47">
        <v>0.8666666666666667</v>
      </c>
      <c r="F34" s="46">
        <v>11</v>
      </c>
      <c r="G34" s="47">
        <v>0.73333333333333328</v>
      </c>
      <c r="H34" s="48">
        <v>3.2076923076923083</v>
      </c>
      <c r="I34" s="45" t="s">
        <v>79</v>
      </c>
      <c r="J34" s="46">
        <v>2</v>
      </c>
      <c r="K34" s="46">
        <v>2</v>
      </c>
      <c r="L34" s="47">
        <v>1</v>
      </c>
      <c r="M34" s="46">
        <v>2</v>
      </c>
      <c r="N34" s="47">
        <v>1</v>
      </c>
      <c r="O34" s="48">
        <v>3.35</v>
      </c>
    </row>
    <row r="35" spans="1:15" x14ac:dyDescent="0.25">
      <c r="A35" s="68"/>
      <c r="B35" s="45" t="s">
        <v>80</v>
      </c>
      <c r="C35" s="46">
        <v>14</v>
      </c>
      <c r="D35" s="46">
        <v>12</v>
      </c>
      <c r="E35" s="47">
        <v>0.8571428571428571</v>
      </c>
      <c r="F35" s="46">
        <v>9</v>
      </c>
      <c r="G35" s="47">
        <v>0.6428571428571429</v>
      </c>
      <c r="H35" s="48">
        <v>2.5333333333333332</v>
      </c>
      <c r="I35" s="45" t="s">
        <v>80</v>
      </c>
      <c r="J35" s="46">
        <v>3</v>
      </c>
      <c r="K35" s="46">
        <v>2</v>
      </c>
      <c r="L35" s="47">
        <v>0.66666666666666663</v>
      </c>
      <c r="M35" s="46">
        <v>2</v>
      </c>
      <c r="N35" s="47">
        <v>0.66666666666666663</v>
      </c>
      <c r="O35" s="48">
        <v>3.35</v>
      </c>
    </row>
    <row r="36" spans="1:15" x14ac:dyDescent="0.25">
      <c r="A36" s="67" t="s">
        <v>10</v>
      </c>
      <c r="B36" s="41" t="s">
        <v>76</v>
      </c>
      <c r="C36" s="42">
        <v>333</v>
      </c>
      <c r="D36" s="42">
        <v>281</v>
      </c>
      <c r="E36" s="43">
        <v>0.84384384384384381</v>
      </c>
      <c r="F36" s="42">
        <v>189</v>
      </c>
      <c r="G36" s="43">
        <v>0.56756756756756754</v>
      </c>
      <c r="H36" s="44">
        <v>2.1725631768953066</v>
      </c>
      <c r="I36" s="41" t="s">
        <v>76</v>
      </c>
      <c r="J36" s="42">
        <v>62</v>
      </c>
      <c r="K36" s="42">
        <v>42</v>
      </c>
      <c r="L36" s="43">
        <v>0.67741935483870963</v>
      </c>
      <c r="M36" s="42">
        <v>28</v>
      </c>
      <c r="N36" s="43">
        <v>0.45161290322580644</v>
      </c>
      <c r="O36" s="44">
        <v>2.0476190476190474</v>
      </c>
    </row>
    <row r="37" spans="1:15" x14ac:dyDescent="0.25">
      <c r="A37" s="67"/>
      <c r="B37" s="41" t="s">
        <v>77</v>
      </c>
      <c r="C37" s="42">
        <v>311</v>
      </c>
      <c r="D37" s="42">
        <v>285</v>
      </c>
      <c r="E37" s="43">
        <v>0.91639871382636651</v>
      </c>
      <c r="F37" s="42">
        <v>239</v>
      </c>
      <c r="G37" s="43">
        <v>0.76848874598070738</v>
      </c>
      <c r="H37" s="44">
        <v>2.7028169014084509</v>
      </c>
      <c r="I37" s="41" t="s">
        <v>77</v>
      </c>
      <c r="J37" s="42">
        <v>57</v>
      </c>
      <c r="K37" s="42">
        <v>44</v>
      </c>
      <c r="L37" s="43">
        <v>0.77192982456140347</v>
      </c>
      <c r="M37" s="42">
        <v>35</v>
      </c>
      <c r="N37" s="43">
        <v>0.61403508771929827</v>
      </c>
      <c r="O37" s="44">
        <v>2.5</v>
      </c>
    </row>
    <row r="38" spans="1:15" x14ac:dyDescent="0.25">
      <c r="A38" s="67"/>
      <c r="B38" s="41" t="s">
        <v>78</v>
      </c>
      <c r="C38" s="42">
        <v>296</v>
      </c>
      <c r="D38" s="42">
        <v>258</v>
      </c>
      <c r="E38" s="43">
        <v>0.8716216216216216</v>
      </c>
      <c r="F38" s="42">
        <v>200</v>
      </c>
      <c r="G38" s="43">
        <v>0.67567567567567566</v>
      </c>
      <c r="H38" s="44">
        <v>2.4903100775193798</v>
      </c>
      <c r="I38" s="41" t="s">
        <v>78</v>
      </c>
      <c r="J38" s="42">
        <v>72</v>
      </c>
      <c r="K38" s="42">
        <v>56</v>
      </c>
      <c r="L38" s="43">
        <v>0.77777777777777779</v>
      </c>
      <c r="M38" s="42">
        <v>44</v>
      </c>
      <c r="N38" s="43">
        <v>0.61111111111111116</v>
      </c>
      <c r="O38" s="44">
        <v>2.3490909090909096</v>
      </c>
    </row>
    <row r="39" spans="1:15" x14ac:dyDescent="0.25">
      <c r="A39" s="67"/>
      <c r="B39" s="41" t="s">
        <v>79</v>
      </c>
      <c r="C39" s="42">
        <v>258</v>
      </c>
      <c r="D39" s="42">
        <v>236</v>
      </c>
      <c r="E39" s="43">
        <v>0.9147286821705426</v>
      </c>
      <c r="F39" s="42">
        <v>179</v>
      </c>
      <c r="G39" s="43">
        <v>0.69379844961240311</v>
      </c>
      <c r="H39" s="44">
        <v>2.4353191489361699</v>
      </c>
      <c r="I39" s="41" t="s">
        <v>79</v>
      </c>
      <c r="J39" s="42">
        <v>63</v>
      </c>
      <c r="K39" s="42">
        <v>52</v>
      </c>
      <c r="L39" s="43">
        <v>0.82539682539682535</v>
      </c>
      <c r="M39" s="42">
        <v>42</v>
      </c>
      <c r="N39" s="43">
        <v>0.66666666666666663</v>
      </c>
      <c r="O39" s="44">
        <v>2.3639999999999999</v>
      </c>
    </row>
    <row r="40" spans="1:15" x14ac:dyDescent="0.25">
      <c r="A40" s="67"/>
      <c r="B40" s="41" t="s">
        <v>80</v>
      </c>
      <c r="C40" s="42">
        <v>224</v>
      </c>
      <c r="D40" s="42">
        <v>200</v>
      </c>
      <c r="E40" s="43">
        <v>0.8928571428571429</v>
      </c>
      <c r="F40" s="42">
        <v>160</v>
      </c>
      <c r="G40" s="43">
        <v>0.7142857142857143</v>
      </c>
      <c r="H40" s="44">
        <v>2.5186868686868689</v>
      </c>
      <c r="I40" s="41" t="s">
        <v>80</v>
      </c>
      <c r="J40" s="42">
        <v>65</v>
      </c>
      <c r="K40" s="42">
        <v>49</v>
      </c>
      <c r="L40" s="43">
        <v>0.75384615384615383</v>
      </c>
      <c r="M40" s="42">
        <v>46</v>
      </c>
      <c r="N40" s="43">
        <v>0.70769230769230773</v>
      </c>
      <c r="O40" s="44">
        <v>2.8808510638297871</v>
      </c>
    </row>
    <row r="41" spans="1:15" x14ac:dyDescent="0.25">
      <c r="A41" s="68" t="s">
        <v>11</v>
      </c>
      <c r="B41" s="45" t="s">
        <v>76</v>
      </c>
      <c r="C41" s="46">
        <v>5</v>
      </c>
      <c r="D41" s="46">
        <v>4</v>
      </c>
      <c r="E41" s="47">
        <v>0.8</v>
      </c>
      <c r="F41" s="46">
        <v>1</v>
      </c>
      <c r="G41" s="47">
        <v>0.2</v>
      </c>
      <c r="H41" s="48">
        <v>0.75</v>
      </c>
      <c r="I41" s="45" t="s">
        <v>76</v>
      </c>
      <c r="J41" s="46">
        <v>1</v>
      </c>
      <c r="K41" s="46">
        <v>0</v>
      </c>
      <c r="L41" s="47">
        <v>0</v>
      </c>
      <c r="M41" s="46">
        <v>0</v>
      </c>
      <c r="N41" s="47">
        <v>0</v>
      </c>
      <c r="O41" s="48" t="s">
        <v>29</v>
      </c>
    </row>
    <row r="42" spans="1:15" x14ac:dyDescent="0.25">
      <c r="A42" s="68"/>
      <c r="B42" s="45" t="s">
        <v>77</v>
      </c>
      <c r="C42" s="46">
        <v>1</v>
      </c>
      <c r="D42" s="46">
        <v>1</v>
      </c>
      <c r="E42" s="47">
        <v>1</v>
      </c>
      <c r="F42" s="46">
        <v>1</v>
      </c>
      <c r="G42" s="47">
        <v>1</v>
      </c>
      <c r="H42" s="48">
        <v>4</v>
      </c>
      <c r="I42" s="45" t="s">
        <v>77</v>
      </c>
      <c r="J42" s="46" t="s">
        <v>29</v>
      </c>
      <c r="K42" s="46" t="s">
        <v>29</v>
      </c>
      <c r="L42" s="47" t="s">
        <v>29</v>
      </c>
      <c r="M42" s="46" t="s">
        <v>29</v>
      </c>
      <c r="N42" s="47" t="s">
        <v>29</v>
      </c>
      <c r="O42" s="48" t="s">
        <v>29</v>
      </c>
    </row>
    <row r="43" spans="1:15" x14ac:dyDescent="0.25">
      <c r="A43" s="68"/>
      <c r="B43" s="45" t="s">
        <v>78</v>
      </c>
      <c r="C43" s="46">
        <v>5</v>
      </c>
      <c r="D43" s="46">
        <v>4</v>
      </c>
      <c r="E43" s="47">
        <v>0.8</v>
      </c>
      <c r="F43" s="46">
        <v>3</v>
      </c>
      <c r="G43" s="47">
        <v>0.6</v>
      </c>
      <c r="H43" s="48">
        <v>2.5750000000000002</v>
      </c>
      <c r="I43" s="45" t="s">
        <v>78</v>
      </c>
      <c r="J43" s="46">
        <v>1</v>
      </c>
      <c r="K43" s="46">
        <v>1</v>
      </c>
      <c r="L43" s="47">
        <v>1</v>
      </c>
      <c r="M43" s="46">
        <v>1</v>
      </c>
      <c r="N43" s="47">
        <v>1</v>
      </c>
      <c r="O43" s="48" t="s">
        <v>29</v>
      </c>
    </row>
    <row r="44" spans="1:15" x14ac:dyDescent="0.25">
      <c r="A44" s="68"/>
      <c r="B44" s="45" t="s">
        <v>79</v>
      </c>
      <c r="C44" s="46">
        <v>3</v>
      </c>
      <c r="D44" s="46">
        <v>3</v>
      </c>
      <c r="E44" s="47">
        <v>1</v>
      </c>
      <c r="F44" s="46">
        <v>2</v>
      </c>
      <c r="G44" s="47">
        <v>0.66666666666666663</v>
      </c>
      <c r="H44" s="48">
        <v>2.5666666666666664</v>
      </c>
      <c r="I44" s="45" t="s">
        <v>79</v>
      </c>
      <c r="J44" s="46">
        <v>1</v>
      </c>
      <c r="K44" s="46">
        <v>0</v>
      </c>
      <c r="L44" s="47">
        <v>0</v>
      </c>
      <c r="M44" s="46">
        <v>0</v>
      </c>
      <c r="N44" s="47">
        <v>0</v>
      </c>
      <c r="O44" s="48" t="s">
        <v>29</v>
      </c>
    </row>
    <row r="45" spans="1:15" x14ac:dyDescent="0.25">
      <c r="A45" s="68"/>
      <c r="B45" s="45" t="s">
        <v>80</v>
      </c>
      <c r="C45" s="46">
        <v>3</v>
      </c>
      <c r="D45" s="46">
        <v>3</v>
      </c>
      <c r="E45" s="47">
        <v>1</v>
      </c>
      <c r="F45" s="46">
        <v>3</v>
      </c>
      <c r="G45" s="47">
        <v>1</v>
      </c>
      <c r="H45" s="48">
        <v>2.3333333333333335</v>
      </c>
      <c r="I45" s="45" t="s">
        <v>80</v>
      </c>
      <c r="J45" s="46" t="s">
        <v>29</v>
      </c>
      <c r="K45" s="46" t="s">
        <v>29</v>
      </c>
      <c r="L45" s="47" t="s">
        <v>29</v>
      </c>
      <c r="M45" s="46" t="s">
        <v>29</v>
      </c>
      <c r="N45" s="47" t="s">
        <v>29</v>
      </c>
      <c r="O45" s="48" t="s">
        <v>29</v>
      </c>
    </row>
    <row r="46" spans="1:15" x14ac:dyDescent="0.25">
      <c r="A46" s="65" t="s">
        <v>81</v>
      </c>
      <c r="B46" s="41" t="s">
        <v>76</v>
      </c>
      <c r="C46" s="42">
        <v>298</v>
      </c>
      <c r="D46" s="42">
        <v>259</v>
      </c>
      <c r="E46" s="43">
        <v>0.86912751677852351</v>
      </c>
      <c r="F46" s="42">
        <v>206</v>
      </c>
      <c r="G46" s="43">
        <v>0.6912751677852349</v>
      </c>
      <c r="H46" s="44">
        <v>2.5731225296442686</v>
      </c>
      <c r="I46" s="41" t="s">
        <v>76</v>
      </c>
      <c r="J46" s="42">
        <v>107</v>
      </c>
      <c r="K46" s="42">
        <v>91</v>
      </c>
      <c r="L46" s="43">
        <v>0.85046728971962615</v>
      </c>
      <c r="M46" s="42">
        <v>74</v>
      </c>
      <c r="N46" s="43">
        <v>0.69158878504672894</v>
      </c>
      <c r="O46" s="44">
        <v>2.632183908045977</v>
      </c>
    </row>
    <row r="47" spans="1:15" x14ac:dyDescent="0.25">
      <c r="A47" s="65"/>
      <c r="B47" s="41" t="s">
        <v>77</v>
      </c>
      <c r="C47" s="42">
        <v>288</v>
      </c>
      <c r="D47" s="42">
        <v>255</v>
      </c>
      <c r="E47" s="43">
        <v>0.88541666666666663</v>
      </c>
      <c r="F47" s="42">
        <v>224</v>
      </c>
      <c r="G47" s="43">
        <v>0.77777777777777779</v>
      </c>
      <c r="H47" s="44">
        <v>2.9796</v>
      </c>
      <c r="I47" s="41" t="s">
        <v>77</v>
      </c>
      <c r="J47" s="42">
        <v>132</v>
      </c>
      <c r="K47" s="42">
        <v>107</v>
      </c>
      <c r="L47" s="43">
        <v>0.81060606060606055</v>
      </c>
      <c r="M47" s="42">
        <v>91</v>
      </c>
      <c r="N47" s="43">
        <v>0.68939393939393945</v>
      </c>
      <c r="O47" s="44">
        <v>2.6323809523809523</v>
      </c>
    </row>
    <row r="48" spans="1:15" x14ac:dyDescent="0.25">
      <c r="A48" s="65"/>
      <c r="B48" s="41" t="s">
        <v>78</v>
      </c>
      <c r="C48" s="42">
        <v>262</v>
      </c>
      <c r="D48" s="42">
        <v>236</v>
      </c>
      <c r="E48" s="43">
        <v>0.9007633587786259</v>
      </c>
      <c r="F48" s="42">
        <v>204</v>
      </c>
      <c r="G48" s="43">
        <v>0.77862595419847325</v>
      </c>
      <c r="H48" s="44">
        <v>2.8030042918454936</v>
      </c>
      <c r="I48" s="41" t="s">
        <v>78</v>
      </c>
      <c r="J48" s="42">
        <v>134</v>
      </c>
      <c r="K48" s="42">
        <v>119</v>
      </c>
      <c r="L48" s="43">
        <v>0.88805970149253732</v>
      </c>
      <c r="M48" s="42">
        <v>104</v>
      </c>
      <c r="N48" s="43">
        <v>0.77611940298507465</v>
      </c>
      <c r="O48" s="44">
        <v>2.8478260869565211</v>
      </c>
    </row>
    <row r="49" spans="1:15" x14ac:dyDescent="0.25">
      <c r="A49" s="65"/>
      <c r="B49" s="41" t="s">
        <v>79</v>
      </c>
      <c r="C49" s="42">
        <v>211</v>
      </c>
      <c r="D49" s="42">
        <v>195</v>
      </c>
      <c r="E49" s="43">
        <v>0.92417061611374407</v>
      </c>
      <c r="F49" s="42">
        <v>151</v>
      </c>
      <c r="G49" s="43">
        <v>0.71563981042654023</v>
      </c>
      <c r="H49" s="44">
        <v>2.566321243523316</v>
      </c>
      <c r="I49" s="41" t="s">
        <v>79</v>
      </c>
      <c r="J49" s="42">
        <v>142</v>
      </c>
      <c r="K49" s="42">
        <v>129</v>
      </c>
      <c r="L49" s="43">
        <v>0.90845070422535212</v>
      </c>
      <c r="M49" s="42">
        <v>113</v>
      </c>
      <c r="N49" s="43">
        <v>0.79577464788732399</v>
      </c>
      <c r="O49" s="44">
        <v>2.8783999999999996</v>
      </c>
    </row>
    <row r="50" spans="1:15" x14ac:dyDescent="0.25">
      <c r="A50" s="65"/>
      <c r="B50" s="41" t="s">
        <v>80</v>
      </c>
      <c r="C50" s="42">
        <v>147</v>
      </c>
      <c r="D50" s="42">
        <v>133</v>
      </c>
      <c r="E50" s="43">
        <v>0.90476190476190477</v>
      </c>
      <c r="F50" s="42">
        <v>114</v>
      </c>
      <c r="G50" s="43">
        <v>0.77551020408163263</v>
      </c>
      <c r="H50" s="44">
        <v>2.9454545454545458</v>
      </c>
      <c r="I50" s="41" t="s">
        <v>80</v>
      </c>
      <c r="J50" s="42">
        <v>171</v>
      </c>
      <c r="K50" s="42">
        <v>149</v>
      </c>
      <c r="L50" s="43">
        <v>0.87134502923976609</v>
      </c>
      <c r="M50" s="42">
        <v>130</v>
      </c>
      <c r="N50" s="43">
        <v>0.76023391812865493</v>
      </c>
      <c r="O50" s="44">
        <v>3.0205479452054798</v>
      </c>
    </row>
    <row r="51" spans="1:15" x14ac:dyDescent="0.25">
      <c r="A51" s="66" t="s">
        <v>49</v>
      </c>
      <c r="B51" s="45" t="s">
        <v>76</v>
      </c>
      <c r="C51" s="49">
        <v>55</v>
      </c>
      <c r="D51" s="46">
        <v>38</v>
      </c>
      <c r="E51" s="47">
        <v>0.69090909090909092</v>
      </c>
      <c r="F51" s="46">
        <v>29</v>
      </c>
      <c r="G51" s="47">
        <v>0.52727272727272723</v>
      </c>
      <c r="H51" s="48">
        <v>2.5054054054054054</v>
      </c>
      <c r="I51" s="45" t="s">
        <v>76</v>
      </c>
      <c r="J51" s="49">
        <v>16</v>
      </c>
      <c r="K51" s="46">
        <v>14</v>
      </c>
      <c r="L51" s="47">
        <v>0.875</v>
      </c>
      <c r="M51" s="46">
        <v>12</v>
      </c>
      <c r="N51" s="47">
        <v>0.75</v>
      </c>
      <c r="O51" s="48">
        <v>2.5384615384615383</v>
      </c>
    </row>
    <row r="52" spans="1:15" x14ac:dyDescent="0.25">
      <c r="A52" s="66"/>
      <c r="B52" s="45" t="s">
        <v>77</v>
      </c>
      <c r="C52" s="46">
        <v>54</v>
      </c>
      <c r="D52" s="46">
        <v>43</v>
      </c>
      <c r="E52" s="47">
        <v>0.79629629629629628</v>
      </c>
      <c r="F52" s="46">
        <v>35</v>
      </c>
      <c r="G52" s="47">
        <v>0.64814814814814814</v>
      </c>
      <c r="H52" s="48">
        <v>2.7511627906976743</v>
      </c>
      <c r="I52" s="45" t="s">
        <v>77</v>
      </c>
      <c r="J52" s="46">
        <v>14</v>
      </c>
      <c r="K52" s="46">
        <v>11</v>
      </c>
      <c r="L52" s="47">
        <v>0.7857142857142857</v>
      </c>
      <c r="M52" s="46">
        <v>10</v>
      </c>
      <c r="N52" s="47">
        <v>0.7142857142857143</v>
      </c>
      <c r="O52" s="48">
        <v>2.9090909090909092</v>
      </c>
    </row>
    <row r="53" spans="1:15" x14ac:dyDescent="0.25">
      <c r="A53" s="66"/>
      <c r="B53" s="45" t="s">
        <v>78</v>
      </c>
      <c r="C53" s="46">
        <v>41</v>
      </c>
      <c r="D53" s="46">
        <v>35</v>
      </c>
      <c r="E53" s="47">
        <v>0.85365853658536583</v>
      </c>
      <c r="F53" s="46">
        <v>32</v>
      </c>
      <c r="G53" s="47">
        <v>0.78048780487804881</v>
      </c>
      <c r="H53" s="48">
        <v>3.0771428571428574</v>
      </c>
      <c r="I53" s="45" t="s">
        <v>78</v>
      </c>
      <c r="J53" s="46">
        <v>13</v>
      </c>
      <c r="K53" s="46">
        <v>11</v>
      </c>
      <c r="L53" s="47">
        <v>0.84615384615384615</v>
      </c>
      <c r="M53" s="46">
        <v>8</v>
      </c>
      <c r="N53" s="47">
        <v>0.61538461538461542</v>
      </c>
      <c r="O53" s="48">
        <v>2.1818181818181817</v>
      </c>
    </row>
    <row r="54" spans="1:15" x14ac:dyDescent="0.25">
      <c r="A54" s="66"/>
      <c r="B54" s="45" t="s">
        <v>79</v>
      </c>
      <c r="C54" s="46">
        <v>40</v>
      </c>
      <c r="D54" s="46">
        <v>40</v>
      </c>
      <c r="E54" s="47">
        <v>1</v>
      </c>
      <c r="F54" s="46">
        <v>34</v>
      </c>
      <c r="G54" s="47">
        <v>0.85</v>
      </c>
      <c r="H54" s="48">
        <v>2.81</v>
      </c>
      <c r="I54" s="45" t="s">
        <v>79</v>
      </c>
      <c r="J54" s="46">
        <v>21</v>
      </c>
      <c r="K54" s="46">
        <v>15</v>
      </c>
      <c r="L54" s="47">
        <v>0.7142857142857143</v>
      </c>
      <c r="M54" s="46">
        <v>11</v>
      </c>
      <c r="N54" s="47">
        <v>0.52380952380952384</v>
      </c>
      <c r="O54" s="48">
        <v>1.7571428571428573</v>
      </c>
    </row>
    <row r="55" spans="1:15" x14ac:dyDescent="0.25">
      <c r="A55" s="66"/>
      <c r="B55" s="45" t="s">
        <v>80</v>
      </c>
      <c r="C55" s="46">
        <v>35</v>
      </c>
      <c r="D55" s="46">
        <v>29</v>
      </c>
      <c r="E55" s="47">
        <v>0.82857142857142863</v>
      </c>
      <c r="F55" s="46">
        <v>23</v>
      </c>
      <c r="G55" s="47">
        <v>0.65714285714285714</v>
      </c>
      <c r="H55" s="48">
        <v>2.4965517241379311</v>
      </c>
      <c r="I55" s="45" t="s">
        <v>80</v>
      </c>
      <c r="J55" s="46">
        <v>20</v>
      </c>
      <c r="K55" s="46">
        <v>17</v>
      </c>
      <c r="L55" s="47">
        <v>0.85</v>
      </c>
      <c r="M55" s="46">
        <v>14</v>
      </c>
      <c r="N55" s="47">
        <v>0.7</v>
      </c>
      <c r="O55" s="48">
        <v>2.7647058823529411</v>
      </c>
    </row>
    <row r="56" spans="1:15" x14ac:dyDescent="0.25">
      <c r="A56" s="65" t="s">
        <v>50</v>
      </c>
      <c r="B56" s="41" t="s">
        <v>76</v>
      </c>
      <c r="C56" s="42">
        <v>11</v>
      </c>
      <c r="D56" s="42">
        <v>11</v>
      </c>
      <c r="E56" s="43">
        <v>1</v>
      </c>
      <c r="F56" s="42">
        <v>9</v>
      </c>
      <c r="G56" s="43">
        <v>0.81818181818181823</v>
      </c>
      <c r="H56" s="44">
        <v>2.3090909090909091</v>
      </c>
      <c r="I56" s="41" t="s">
        <v>76</v>
      </c>
      <c r="J56" s="42">
        <v>3</v>
      </c>
      <c r="K56" s="42">
        <v>3</v>
      </c>
      <c r="L56" s="43">
        <v>1</v>
      </c>
      <c r="M56" s="42">
        <v>3</v>
      </c>
      <c r="N56" s="43">
        <v>1</v>
      </c>
      <c r="O56" s="44">
        <v>3.3333333333333335</v>
      </c>
    </row>
    <row r="57" spans="1:15" x14ac:dyDescent="0.25">
      <c r="A57" s="65"/>
      <c r="B57" s="41" t="s">
        <v>77</v>
      </c>
      <c r="C57" s="42">
        <v>9</v>
      </c>
      <c r="D57" s="42">
        <v>8</v>
      </c>
      <c r="E57" s="43">
        <v>0.88888888888888884</v>
      </c>
      <c r="F57" s="42">
        <v>5</v>
      </c>
      <c r="G57" s="43">
        <v>0.55555555555555558</v>
      </c>
      <c r="H57" s="44">
        <v>2.4624999999999999</v>
      </c>
      <c r="I57" s="41" t="s">
        <v>77</v>
      </c>
      <c r="J57" s="42">
        <v>5</v>
      </c>
      <c r="K57" s="42">
        <v>4</v>
      </c>
      <c r="L57" s="43">
        <v>0.8</v>
      </c>
      <c r="M57" s="42">
        <v>3</v>
      </c>
      <c r="N57" s="43">
        <v>0.6</v>
      </c>
      <c r="O57" s="44">
        <v>2.5</v>
      </c>
    </row>
    <row r="58" spans="1:15" x14ac:dyDescent="0.25">
      <c r="A58" s="65"/>
      <c r="B58" s="41" t="s">
        <v>78</v>
      </c>
      <c r="C58" s="42">
        <v>5</v>
      </c>
      <c r="D58" s="42">
        <v>5</v>
      </c>
      <c r="E58" s="43">
        <v>1</v>
      </c>
      <c r="F58" s="42">
        <v>4</v>
      </c>
      <c r="G58" s="43">
        <v>0.8</v>
      </c>
      <c r="H58" s="44">
        <v>3</v>
      </c>
      <c r="I58" s="41" t="s">
        <v>78</v>
      </c>
      <c r="J58" s="42">
        <v>1</v>
      </c>
      <c r="K58" s="42">
        <v>1</v>
      </c>
      <c r="L58" s="43">
        <v>1</v>
      </c>
      <c r="M58" s="42">
        <v>1</v>
      </c>
      <c r="N58" s="43">
        <v>1</v>
      </c>
      <c r="O58" s="44">
        <v>4</v>
      </c>
    </row>
    <row r="59" spans="1:15" x14ac:dyDescent="0.25">
      <c r="A59" s="65"/>
      <c r="B59" s="41" t="s">
        <v>79</v>
      </c>
      <c r="C59" s="42">
        <v>2</v>
      </c>
      <c r="D59" s="42">
        <v>1</v>
      </c>
      <c r="E59" s="43">
        <v>0.5</v>
      </c>
      <c r="F59" s="42">
        <v>1</v>
      </c>
      <c r="G59" s="43">
        <v>0.5</v>
      </c>
      <c r="H59" s="44">
        <v>4</v>
      </c>
      <c r="I59" s="41" t="s">
        <v>79</v>
      </c>
      <c r="J59" s="42">
        <v>2</v>
      </c>
      <c r="K59" s="42">
        <v>2</v>
      </c>
      <c r="L59" s="43">
        <v>1</v>
      </c>
      <c r="M59" s="42">
        <v>2</v>
      </c>
      <c r="N59" s="43">
        <v>1</v>
      </c>
      <c r="O59" s="44">
        <v>3.15</v>
      </c>
    </row>
    <row r="60" spans="1:15" x14ac:dyDescent="0.25">
      <c r="A60" s="65"/>
      <c r="B60" s="41" t="s">
        <v>80</v>
      </c>
      <c r="C60" s="42">
        <v>5</v>
      </c>
      <c r="D60" s="42">
        <v>4</v>
      </c>
      <c r="E60" s="43">
        <v>0.8</v>
      </c>
      <c r="F60" s="42">
        <v>0</v>
      </c>
      <c r="G60" s="43">
        <v>0</v>
      </c>
      <c r="H60" s="44">
        <v>0</v>
      </c>
      <c r="I60" s="41" t="s">
        <v>80</v>
      </c>
      <c r="J60" s="42">
        <v>1</v>
      </c>
      <c r="K60" s="42">
        <v>1</v>
      </c>
      <c r="L60" s="43">
        <v>1</v>
      </c>
      <c r="M60" s="42">
        <v>1</v>
      </c>
      <c r="N60" s="43">
        <v>1</v>
      </c>
      <c r="O60" s="44">
        <v>2.2999999999999998</v>
      </c>
    </row>
  </sheetData>
  <mergeCells count="13">
    <mergeCell ref="A46:A50"/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I14:O14"/>
    <mergeCell ref="A16:A20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I40" sqref="I40"/>
    </sheetView>
  </sheetViews>
  <sheetFormatPr defaultRowHeight="15" x14ac:dyDescent="0.25"/>
  <cols>
    <col min="1" max="1" width="14" style="31" customWidth="1"/>
    <col min="2" max="8" width="14" style="8" customWidth="1"/>
  </cols>
  <sheetData>
    <row r="1" spans="1:8" ht="30" x14ac:dyDescent="0.25">
      <c r="A1" s="32" t="s">
        <v>0</v>
      </c>
      <c r="B1" s="1" t="s">
        <v>31</v>
      </c>
      <c r="C1" s="11" t="s">
        <v>62</v>
      </c>
      <c r="D1" s="11" t="s">
        <v>63</v>
      </c>
      <c r="E1" s="12" t="s">
        <v>64</v>
      </c>
      <c r="F1" s="11" t="s">
        <v>65</v>
      </c>
      <c r="G1" s="12" t="s">
        <v>32</v>
      </c>
      <c r="H1" s="13" t="s">
        <v>66</v>
      </c>
    </row>
    <row r="2" spans="1:8" x14ac:dyDescent="0.25">
      <c r="A2" s="55" t="s">
        <v>1</v>
      </c>
      <c r="B2" s="2" t="s">
        <v>76</v>
      </c>
      <c r="C2" s="4">
        <v>508</v>
      </c>
      <c r="D2" s="4">
        <v>422</v>
      </c>
      <c r="E2" s="16">
        <v>0.8307086614173228</v>
      </c>
      <c r="F2" s="4">
        <v>325</v>
      </c>
      <c r="G2" s="16">
        <v>0.63976377952755903</v>
      </c>
      <c r="H2" s="17">
        <v>2.4485507246376814</v>
      </c>
    </row>
    <row r="3" spans="1:8" x14ac:dyDescent="0.25">
      <c r="A3" s="55"/>
      <c r="B3" s="2" t="s">
        <v>77</v>
      </c>
      <c r="C3" s="4">
        <v>495</v>
      </c>
      <c r="D3" s="4">
        <v>430</v>
      </c>
      <c r="E3" s="16">
        <v>0.86868686868686873</v>
      </c>
      <c r="F3" s="4">
        <v>372</v>
      </c>
      <c r="G3" s="16">
        <v>0.75151515151515147</v>
      </c>
      <c r="H3" s="17">
        <v>2.8504761904761904</v>
      </c>
    </row>
    <row r="4" spans="1:8" x14ac:dyDescent="0.25">
      <c r="A4" s="55"/>
      <c r="B4" s="2" t="s">
        <v>78</v>
      </c>
      <c r="C4" s="4">
        <v>455</v>
      </c>
      <c r="D4" s="4">
        <v>403</v>
      </c>
      <c r="E4" s="16">
        <v>0.88571428571428568</v>
      </c>
      <c r="F4" s="4">
        <v>343</v>
      </c>
      <c r="G4" s="16">
        <v>0.75384615384615383</v>
      </c>
      <c r="H4" s="17">
        <v>2.7610552763819096</v>
      </c>
    </row>
    <row r="5" spans="1:8" x14ac:dyDescent="0.25">
      <c r="A5" s="55"/>
      <c r="B5" s="2" t="s">
        <v>79</v>
      </c>
      <c r="C5" s="4">
        <v>428</v>
      </c>
      <c r="D5" s="4">
        <v>386</v>
      </c>
      <c r="E5" s="16">
        <v>0.90186915887850472</v>
      </c>
      <c r="F5" s="4">
        <v>318</v>
      </c>
      <c r="G5" s="16">
        <v>0.7429906542056075</v>
      </c>
      <c r="H5" s="17">
        <v>2.6498687664041998</v>
      </c>
    </row>
    <row r="6" spans="1:8" x14ac:dyDescent="0.25">
      <c r="A6" s="55"/>
      <c r="B6" s="2" t="s">
        <v>80</v>
      </c>
      <c r="C6" s="4">
        <v>381</v>
      </c>
      <c r="D6" s="4">
        <v>335</v>
      </c>
      <c r="E6" s="16">
        <v>0.87926509186351709</v>
      </c>
      <c r="F6" s="4">
        <v>288</v>
      </c>
      <c r="G6" s="16">
        <v>0.75590551181102361</v>
      </c>
      <c r="H6" s="17">
        <v>2.849695121951219</v>
      </c>
    </row>
    <row r="7" spans="1:8" x14ac:dyDescent="0.25">
      <c r="A7" s="55" t="s">
        <v>2</v>
      </c>
      <c r="B7" s="2" t="s">
        <v>76</v>
      </c>
      <c r="C7" s="4">
        <v>490</v>
      </c>
      <c r="D7" s="4">
        <v>412</v>
      </c>
      <c r="E7" s="16">
        <v>0.84081632653061222</v>
      </c>
      <c r="F7" s="4">
        <v>294</v>
      </c>
      <c r="G7" s="16">
        <v>0.6</v>
      </c>
      <c r="H7" s="17">
        <v>2.3212871287128714</v>
      </c>
    </row>
    <row r="8" spans="1:8" x14ac:dyDescent="0.25">
      <c r="A8" s="55"/>
      <c r="B8" s="2" t="s">
        <v>77</v>
      </c>
      <c r="C8" s="4">
        <v>491</v>
      </c>
      <c r="D8" s="4">
        <v>428</v>
      </c>
      <c r="E8" s="16">
        <v>0.8716904276985743</v>
      </c>
      <c r="F8" s="4">
        <v>357</v>
      </c>
      <c r="G8" s="16">
        <v>0.72708757637474541</v>
      </c>
      <c r="H8" s="17">
        <v>2.7444964871194384</v>
      </c>
    </row>
    <row r="9" spans="1:8" x14ac:dyDescent="0.25">
      <c r="A9" s="55"/>
      <c r="B9" s="2" t="s">
        <v>78</v>
      </c>
      <c r="C9" s="4">
        <v>480</v>
      </c>
      <c r="D9" s="4">
        <v>415</v>
      </c>
      <c r="E9" s="16">
        <v>0.86458333333333337</v>
      </c>
      <c r="F9" s="4">
        <v>338</v>
      </c>
      <c r="G9" s="16">
        <v>0.70416666666666672</v>
      </c>
      <c r="H9" s="17">
        <v>2.6342298288508559</v>
      </c>
    </row>
    <row r="10" spans="1:8" x14ac:dyDescent="0.25">
      <c r="A10" s="55"/>
      <c r="B10" s="2" t="s">
        <v>79</v>
      </c>
      <c r="C10" s="4">
        <v>403</v>
      </c>
      <c r="D10" s="4">
        <v>361</v>
      </c>
      <c r="E10" s="16">
        <v>0.8957816377171216</v>
      </c>
      <c r="F10" s="4">
        <v>278</v>
      </c>
      <c r="G10" s="16">
        <v>0.6898263027295285</v>
      </c>
      <c r="H10" s="17">
        <v>2.5328651685393258</v>
      </c>
    </row>
    <row r="11" spans="1:8" x14ac:dyDescent="0.25">
      <c r="A11" s="55"/>
      <c r="B11" s="2" t="s">
        <v>80</v>
      </c>
      <c r="C11" s="4">
        <v>376</v>
      </c>
      <c r="D11" s="4">
        <v>325</v>
      </c>
      <c r="E11" s="16">
        <v>0.86436170212765961</v>
      </c>
      <c r="F11" s="4">
        <v>273</v>
      </c>
      <c r="G11" s="16">
        <v>0.72606382978723405</v>
      </c>
      <c r="H11" s="17">
        <v>2.7543478260869563</v>
      </c>
    </row>
    <row r="12" spans="1:8" ht="30" x14ac:dyDescent="0.25">
      <c r="A12" s="32" t="s">
        <v>45</v>
      </c>
      <c r="B12" s="1" t="s">
        <v>31</v>
      </c>
      <c r="C12" s="11" t="s">
        <v>62</v>
      </c>
      <c r="D12" s="11" t="s">
        <v>63</v>
      </c>
      <c r="E12" s="12" t="s">
        <v>64</v>
      </c>
      <c r="F12" s="11" t="s">
        <v>65</v>
      </c>
      <c r="G12" s="12" t="s">
        <v>32</v>
      </c>
      <c r="H12" s="13" t="s">
        <v>66</v>
      </c>
    </row>
    <row r="13" spans="1:8" x14ac:dyDescent="0.25">
      <c r="A13" s="69" t="s">
        <v>46</v>
      </c>
      <c r="B13" s="2" t="s">
        <v>76</v>
      </c>
      <c r="C13" s="4">
        <v>57</v>
      </c>
      <c r="D13" s="4">
        <v>45</v>
      </c>
      <c r="E13" s="16">
        <v>0.78947368421052633</v>
      </c>
      <c r="F13" s="4">
        <v>27</v>
      </c>
      <c r="G13" s="16">
        <v>0.47368421052631576</v>
      </c>
      <c r="H13" s="17">
        <v>2</v>
      </c>
    </row>
    <row r="14" spans="1:8" x14ac:dyDescent="0.25">
      <c r="A14" s="70"/>
      <c r="B14" s="2" t="s">
        <v>77</v>
      </c>
      <c r="C14" s="4">
        <v>66</v>
      </c>
      <c r="D14" s="4">
        <v>56</v>
      </c>
      <c r="E14" s="16">
        <v>0.84848484848484851</v>
      </c>
      <c r="F14" s="4">
        <v>49</v>
      </c>
      <c r="G14" s="16">
        <v>0.74242424242424243</v>
      </c>
      <c r="H14" s="17">
        <v>3.0035714285714286</v>
      </c>
    </row>
    <row r="15" spans="1:8" x14ac:dyDescent="0.25">
      <c r="A15" s="70"/>
      <c r="B15" s="2" t="s">
        <v>78</v>
      </c>
      <c r="C15" s="4">
        <v>55</v>
      </c>
      <c r="D15" s="4">
        <v>50</v>
      </c>
      <c r="E15" s="16">
        <v>0.90909090909090906</v>
      </c>
      <c r="F15" s="4">
        <v>42</v>
      </c>
      <c r="G15" s="16">
        <v>0.76363636363636367</v>
      </c>
      <c r="H15" s="17">
        <v>2.5530612244897961</v>
      </c>
    </row>
    <row r="16" spans="1:8" x14ac:dyDescent="0.25">
      <c r="A16" s="70"/>
      <c r="B16" s="2" t="s">
        <v>79</v>
      </c>
      <c r="C16" s="4">
        <v>54</v>
      </c>
      <c r="D16" s="4">
        <v>45</v>
      </c>
      <c r="E16" s="16">
        <v>0.83333333333333337</v>
      </c>
      <c r="F16" s="4">
        <v>35</v>
      </c>
      <c r="G16" s="16">
        <v>0.64814814814814814</v>
      </c>
      <c r="H16" s="17">
        <v>2.6088888888888886</v>
      </c>
    </row>
    <row r="17" spans="1:8" x14ac:dyDescent="0.25">
      <c r="A17" s="71"/>
      <c r="B17" s="2" t="s">
        <v>80</v>
      </c>
      <c r="C17" s="4">
        <v>49</v>
      </c>
      <c r="D17" s="4">
        <v>41</v>
      </c>
      <c r="E17" s="16">
        <v>0.83673469387755106</v>
      </c>
      <c r="F17" s="4">
        <v>33</v>
      </c>
      <c r="G17" s="16">
        <v>0.67346938775510201</v>
      </c>
      <c r="H17" s="17">
        <v>2.6073170731707318</v>
      </c>
    </row>
    <row r="18" spans="1:8" x14ac:dyDescent="0.25">
      <c r="A18" s="60" t="s">
        <v>47</v>
      </c>
      <c r="B18" s="2" t="s">
        <v>76</v>
      </c>
      <c r="C18" s="4">
        <v>7</v>
      </c>
      <c r="D18" s="4">
        <v>5</v>
      </c>
      <c r="E18" s="16">
        <v>0.7142857142857143</v>
      </c>
      <c r="F18" s="4">
        <v>4</v>
      </c>
      <c r="G18" s="16">
        <v>0.5714285714285714</v>
      </c>
      <c r="H18" s="17">
        <v>2.6</v>
      </c>
    </row>
    <row r="19" spans="1:8" x14ac:dyDescent="0.25">
      <c r="A19" s="60"/>
      <c r="B19" s="2" t="s">
        <v>77</v>
      </c>
      <c r="C19" s="22">
        <v>7</v>
      </c>
      <c r="D19" s="22">
        <v>7</v>
      </c>
      <c r="E19" s="16">
        <v>1</v>
      </c>
      <c r="F19" s="22">
        <v>5</v>
      </c>
      <c r="G19" s="16">
        <v>0.7142857142857143</v>
      </c>
      <c r="H19" s="23">
        <v>2.6714285714285713</v>
      </c>
    </row>
    <row r="20" spans="1:8" x14ac:dyDescent="0.25">
      <c r="A20" s="60"/>
      <c r="B20" s="2" t="s">
        <v>78</v>
      </c>
      <c r="C20" s="4">
        <v>19</v>
      </c>
      <c r="D20" s="4">
        <v>18</v>
      </c>
      <c r="E20" s="16">
        <v>0.94736842105263153</v>
      </c>
      <c r="F20" s="4">
        <v>18</v>
      </c>
      <c r="G20" s="16">
        <v>0.94736842105263153</v>
      </c>
      <c r="H20" s="17">
        <v>3.7722222222222226</v>
      </c>
    </row>
    <row r="21" spans="1:8" x14ac:dyDescent="0.25">
      <c r="A21" s="60"/>
      <c r="B21" s="2" t="s">
        <v>79</v>
      </c>
      <c r="C21" s="4">
        <v>8</v>
      </c>
      <c r="D21" s="4">
        <v>7</v>
      </c>
      <c r="E21" s="16">
        <v>0.875</v>
      </c>
      <c r="F21" s="4">
        <v>5</v>
      </c>
      <c r="G21" s="16">
        <v>0.625</v>
      </c>
      <c r="H21" s="17">
        <v>2.4714285714285715</v>
      </c>
    </row>
    <row r="22" spans="1:8" x14ac:dyDescent="0.25">
      <c r="A22" s="60"/>
      <c r="B22" s="2" t="s">
        <v>80</v>
      </c>
      <c r="C22" s="4">
        <v>17</v>
      </c>
      <c r="D22" s="4">
        <v>16</v>
      </c>
      <c r="E22" s="16">
        <v>0.94117647058823528</v>
      </c>
      <c r="F22" s="4">
        <v>15</v>
      </c>
      <c r="G22" s="16">
        <v>0.88235294117647056</v>
      </c>
      <c r="H22" s="17">
        <v>3.375</v>
      </c>
    </row>
    <row r="23" spans="1:8" x14ac:dyDescent="0.25">
      <c r="A23" s="55" t="s">
        <v>8</v>
      </c>
      <c r="B23" s="2" t="s">
        <v>76</v>
      </c>
      <c r="C23" s="4">
        <v>27</v>
      </c>
      <c r="D23" s="4">
        <v>26</v>
      </c>
      <c r="E23" s="16">
        <v>0.96296296296296291</v>
      </c>
      <c r="F23" s="4">
        <v>23</v>
      </c>
      <c r="G23" s="16">
        <v>0.85185185185185186</v>
      </c>
      <c r="H23" s="17">
        <v>2.8076923076923075</v>
      </c>
    </row>
    <row r="24" spans="1:8" x14ac:dyDescent="0.25">
      <c r="A24" s="55"/>
      <c r="B24" s="2" t="s">
        <v>77</v>
      </c>
      <c r="C24" s="22">
        <v>20</v>
      </c>
      <c r="D24" s="22">
        <v>19</v>
      </c>
      <c r="E24" s="16">
        <v>0.95</v>
      </c>
      <c r="F24" s="22">
        <v>18</v>
      </c>
      <c r="G24" s="16">
        <v>0.9</v>
      </c>
      <c r="H24" s="23">
        <v>3.4</v>
      </c>
    </row>
    <row r="25" spans="1:8" x14ac:dyDescent="0.25">
      <c r="A25" s="55"/>
      <c r="B25" s="2" t="s">
        <v>78</v>
      </c>
      <c r="C25" s="4">
        <v>25</v>
      </c>
      <c r="D25" s="4">
        <v>20</v>
      </c>
      <c r="E25" s="16">
        <v>0.8</v>
      </c>
      <c r="F25" s="4">
        <v>17</v>
      </c>
      <c r="G25" s="16">
        <v>0.68</v>
      </c>
      <c r="H25" s="17">
        <v>3.1578947368421053</v>
      </c>
    </row>
    <row r="26" spans="1:8" x14ac:dyDescent="0.25">
      <c r="A26" s="55"/>
      <c r="B26" s="2" t="s">
        <v>79</v>
      </c>
      <c r="C26" s="4">
        <v>17</v>
      </c>
      <c r="D26" s="4">
        <v>15</v>
      </c>
      <c r="E26" s="16">
        <v>0.88235294117647056</v>
      </c>
      <c r="F26" s="4">
        <v>14</v>
      </c>
      <c r="G26" s="16">
        <v>0.82352941176470584</v>
      </c>
      <c r="H26" s="17">
        <v>3.1133333333333337</v>
      </c>
    </row>
    <row r="27" spans="1:8" x14ac:dyDescent="0.25">
      <c r="A27" s="55"/>
      <c r="B27" s="2" t="s">
        <v>80</v>
      </c>
      <c r="C27" s="4">
        <v>18</v>
      </c>
      <c r="D27" s="4">
        <v>18</v>
      </c>
      <c r="E27" s="16">
        <v>1</v>
      </c>
      <c r="F27" s="4">
        <v>16</v>
      </c>
      <c r="G27" s="16">
        <v>0.88888888888888884</v>
      </c>
      <c r="H27" s="17">
        <v>2.75</v>
      </c>
    </row>
    <row r="28" spans="1:8" x14ac:dyDescent="0.25">
      <c r="A28" s="55" t="s">
        <v>9</v>
      </c>
      <c r="B28" s="2" t="s">
        <v>76</v>
      </c>
      <c r="C28" s="4">
        <v>23</v>
      </c>
      <c r="D28" s="4">
        <v>19</v>
      </c>
      <c r="E28" s="16">
        <v>0.82608695652173914</v>
      </c>
      <c r="F28" s="4">
        <v>17</v>
      </c>
      <c r="G28" s="16">
        <v>0.73913043478260865</v>
      </c>
      <c r="H28" s="17">
        <v>2.8736842105263158</v>
      </c>
    </row>
    <row r="29" spans="1:8" x14ac:dyDescent="0.25">
      <c r="A29" s="55"/>
      <c r="B29" s="2" t="s">
        <v>77</v>
      </c>
      <c r="C29" s="4">
        <v>25</v>
      </c>
      <c r="D29" s="4">
        <v>21</v>
      </c>
      <c r="E29" s="16">
        <v>0.84</v>
      </c>
      <c r="F29" s="4">
        <v>17</v>
      </c>
      <c r="G29" s="16">
        <v>0.68</v>
      </c>
      <c r="H29" s="17">
        <v>2.5666666666666669</v>
      </c>
    </row>
    <row r="30" spans="1:8" x14ac:dyDescent="0.25">
      <c r="A30" s="55"/>
      <c r="B30" s="2" t="s">
        <v>78</v>
      </c>
      <c r="C30" s="4">
        <v>23</v>
      </c>
      <c r="D30" s="4">
        <v>18</v>
      </c>
      <c r="E30" s="16">
        <v>0.78260869565217395</v>
      </c>
      <c r="F30" s="4">
        <v>16</v>
      </c>
      <c r="G30" s="16">
        <v>0.69565217391304346</v>
      </c>
      <c r="H30" s="17">
        <v>3.2222222222222223</v>
      </c>
    </row>
    <row r="31" spans="1:8" x14ac:dyDescent="0.25">
      <c r="A31" s="55"/>
      <c r="B31" s="2" t="s">
        <v>79</v>
      </c>
      <c r="C31" s="4">
        <v>17</v>
      </c>
      <c r="D31" s="4">
        <v>15</v>
      </c>
      <c r="E31" s="16">
        <v>0.88235294117647056</v>
      </c>
      <c r="F31" s="4">
        <v>13</v>
      </c>
      <c r="G31" s="16">
        <v>0.76470588235294112</v>
      </c>
      <c r="H31" s="17">
        <v>3.2266666666666661</v>
      </c>
    </row>
    <row r="32" spans="1:8" x14ac:dyDescent="0.25">
      <c r="A32" s="55"/>
      <c r="B32" s="2" t="s">
        <v>80</v>
      </c>
      <c r="C32" s="4">
        <v>17</v>
      </c>
      <c r="D32" s="4">
        <v>14</v>
      </c>
      <c r="E32" s="16">
        <v>0.82352941176470584</v>
      </c>
      <c r="F32" s="4">
        <v>11</v>
      </c>
      <c r="G32" s="16">
        <v>0.6470588235294118</v>
      </c>
      <c r="H32" s="17">
        <v>2.6500000000000004</v>
      </c>
    </row>
    <row r="33" spans="1:8" x14ac:dyDescent="0.25">
      <c r="A33" s="55" t="s">
        <v>10</v>
      </c>
      <c r="B33" s="2" t="s">
        <v>76</v>
      </c>
      <c r="C33" s="4">
        <v>395</v>
      </c>
      <c r="D33" s="4">
        <v>323</v>
      </c>
      <c r="E33" s="16">
        <v>0.8177215189873418</v>
      </c>
      <c r="F33" s="4">
        <v>217</v>
      </c>
      <c r="G33" s="16">
        <v>0.54936708860759498</v>
      </c>
      <c r="H33" s="17">
        <v>2.156112852664577</v>
      </c>
    </row>
    <row r="34" spans="1:8" x14ac:dyDescent="0.25">
      <c r="A34" s="55"/>
      <c r="B34" s="2" t="s">
        <v>77</v>
      </c>
      <c r="C34" s="4">
        <v>368</v>
      </c>
      <c r="D34" s="4">
        <v>329</v>
      </c>
      <c r="E34" s="16">
        <v>0.89402173913043481</v>
      </c>
      <c r="F34" s="4">
        <v>274</v>
      </c>
      <c r="G34" s="16">
        <v>0.74456521739130432</v>
      </c>
      <c r="H34" s="17">
        <v>2.6756097560975611</v>
      </c>
    </row>
    <row r="35" spans="1:8" x14ac:dyDescent="0.25">
      <c r="A35" s="55"/>
      <c r="B35" s="2" t="s">
        <v>78</v>
      </c>
      <c r="C35" s="4">
        <v>368</v>
      </c>
      <c r="D35" s="4">
        <v>314</v>
      </c>
      <c r="E35" s="16">
        <v>0.85326086956521741</v>
      </c>
      <c r="F35" s="4">
        <v>244</v>
      </c>
      <c r="G35" s="16">
        <v>0.66304347826086951</v>
      </c>
      <c r="H35" s="17">
        <v>2.4654952076677312</v>
      </c>
    </row>
    <row r="36" spans="1:8" x14ac:dyDescent="0.25">
      <c r="A36" s="55"/>
      <c r="B36" s="2" t="s">
        <v>79</v>
      </c>
      <c r="C36" s="4">
        <v>321</v>
      </c>
      <c r="D36" s="4">
        <v>288</v>
      </c>
      <c r="E36" s="16">
        <v>0.89719626168224298</v>
      </c>
      <c r="F36" s="4">
        <v>221</v>
      </c>
      <c r="G36" s="16">
        <v>0.68847352024922115</v>
      </c>
      <c r="H36" s="17">
        <v>2.4228070175438599</v>
      </c>
    </row>
    <row r="37" spans="1:8" x14ac:dyDescent="0.25">
      <c r="A37" s="55"/>
      <c r="B37" s="2" t="s">
        <v>80</v>
      </c>
      <c r="C37" s="4">
        <v>289</v>
      </c>
      <c r="D37" s="4">
        <v>249</v>
      </c>
      <c r="E37" s="16">
        <v>0.86159169550173009</v>
      </c>
      <c r="F37" s="4">
        <v>206</v>
      </c>
      <c r="G37" s="16">
        <v>0.71280276816609001</v>
      </c>
      <c r="H37" s="17">
        <v>2.5881632653061226</v>
      </c>
    </row>
    <row r="38" spans="1:8" x14ac:dyDescent="0.25">
      <c r="A38" s="55" t="s">
        <v>11</v>
      </c>
      <c r="B38" s="2" t="s">
        <v>76</v>
      </c>
      <c r="C38" s="4">
        <v>6</v>
      </c>
      <c r="D38" s="4">
        <v>4</v>
      </c>
      <c r="E38" s="16">
        <v>0.66666666666666663</v>
      </c>
      <c r="F38" s="4">
        <v>1</v>
      </c>
      <c r="G38" s="16">
        <v>0.16666666666666666</v>
      </c>
      <c r="H38" s="17">
        <v>0.75</v>
      </c>
    </row>
    <row r="39" spans="1:8" x14ac:dyDescent="0.25">
      <c r="A39" s="55"/>
      <c r="B39" s="2" t="s">
        <v>77</v>
      </c>
      <c r="C39" s="4">
        <v>1</v>
      </c>
      <c r="D39" s="4">
        <v>1</v>
      </c>
      <c r="E39" s="16">
        <v>1</v>
      </c>
      <c r="F39" s="4">
        <v>1</v>
      </c>
      <c r="G39" s="16">
        <v>1</v>
      </c>
      <c r="H39" s="17">
        <v>4</v>
      </c>
    </row>
    <row r="40" spans="1:8" x14ac:dyDescent="0.25">
      <c r="A40" s="55"/>
      <c r="B40" s="2" t="s">
        <v>78</v>
      </c>
      <c r="C40" s="4">
        <v>6</v>
      </c>
      <c r="D40" s="4">
        <v>5</v>
      </c>
      <c r="E40" s="16">
        <v>0.83333333333333337</v>
      </c>
      <c r="F40" s="4">
        <v>4</v>
      </c>
      <c r="G40" s="16">
        <v>0.66666666666666663</v>
      </c>
      <c r="H40" s="17">
        <v>2.5750000000000002</v>
      </c>
    </row>
    <row r="41" spans="1:8" x14ac:dyDescent="0.25">
      <c r="A41" s="55"/>
      <c r="B41" s="2" t="s">
        <v>79</v>
      </c>
      <c r="C41" s="4">
        <v>4</v>
      </c>
      <c r="D41" s="4">
        <v>3</v>
      </c>
      <c r="E41" s="16">
        <v>0.75</v>
      </c>
      <c r="F41" s="4">
        <v>2</v>
      </c>
      <c r="G41" s="16">
        <v>0.5</v>
      </c>
      <c r="H41" s="17">
        <v>2.5666666666666669</v>
      </c>
    </row>
    <row r="42" spans="1:8" x14ac:dyDescent="0.25">
      <c r="A42" s="55"/>
      <c r="B42" s="2" t="s">
        <v>80</v>
      </c>
      <c r="C42" s="4">
        <v>3</v>
      </c>
      <c r="D42" s="4">
        <v>3</v>
      </c>
      <c r="E42" s="16">
        <v>1</v>
      </c>
      <c r="F42" s="4">
        <v>3</v>
      </c>
      <c r="G42" s="16">
        <v>1</v>
      </c>
      <c r="H42" s="17">
        <v>2.3333333333333335</v>
      </c>
    </row>
    <row r="43" spans="1:8" x14ac:dyDescent="0.25">
      <c r="A43" s="60" t="s">
        <v>48</v>
      </c>
      <c r="B43" s="2" t="s">
        <v>76</v>
      </c>
      <c r="C43" s="4">
        <v>405</v>
      </c>
      <c r="D43" s="4">
        <v>350</v>
      </c>
      <c r="E43" s="16">
        <v>0.86419753086419748</v>
      </c>
      <c r="F43" s="4">
        <v>280</v>
      </c>
      <c r="G43" s="16">
        <v>0.69135802469135799</v>
      </c>
      <c r="H43" s="17">
        <v>2.5882352941176472</v>
      </c>
    </row>
    <row r="44" spans="1:8" x14ac:dyDescent="0.25">
      <c r="A44" s="60"/>
      <c r="B44" s="2" t="s">
        <v>77</v>
      </c>
      <c r="C44" s="4">
        <v>420</v>
      </c>
      <c r="D44" s="4">
        <v>362</v>
      </c>
      <c r="E44" s="16">
        <v>0.86190476190476195</v>
      </c>
      <c r="F44" s="4">
        <v>315</v>
      </c>
      <c r="G44" s="16">
        <v>0.75</v>
      </c>
      <c r="H44" s="17">
        <v>2.8769014084507041</v>
      </c>
    </row>
    <row r="45" spans="1:8" x14ac:dyDescent="0.25">
      <c r="A45" s="60"/>
      <c r="B45" s="2" t="s">
        <v>78</v>
      </c>
      <c r="C45" s="4">
        <v>396</v>
      </c>
      <c r="D45" s="4">
        <v>355</v>
      </c>
      <c r="E45" s="16">
        <v>0.89646464646464652</v>
      </c>
      <c r="F45" s="4">
        <v>308</v>
      </c>
      <c r="G45" s="16">
        <v>0.77777777777777779</v>
      </c>
      <c r="H45" s="17">
        <v>2.8178160919540236</v>
      </c>
    </row>
    <row r="46" spans="1:8" x14ac:dyDescent="0.25">
      <c r="A46" s="60"/>
      <c r="B46" s="2" t="s">
        <v>79</v>
      </c>
      <c r="C46" s="4">
        <v>353</v>
      </c>
      <c r="D46" s="4">
        <v>324</v>
      </c>
      <c r="E46" s="16">
        <v>0.9178470254957507</v>
      </c>
      <c r="F46" s="4">
        <v>264</v>
      </c>
      <c r="G46" s="16">
        <v>0.74787535410764872</v>
      </c>
      <c r="H46" s="17">
        <v>2.688993710691824</v>
      </c>
    </row>
    <row r="47" spans="1:8" x14ac:dyDescent="0.25">
      <c r="A47" s="60"/>
      <c r="B47" s="2" t="s">
        <v>80</v>
      </c>
      <c r="C47" s="4">
        <v>318</v>
      </c>
      <c r="D47" s="4">
        <v>282</v>
      </c>
      <c r="E47" s="16">
        <v>0.8867924528301887</v>
      </c>
      <c r="F47" s="4">
        <v>244</v>
      </c>
      <c r="G47" s="16">
        <v>0.76729559748427678</v>
      </c>
      <c r="H47" s="17">
        <v>2.9848920863309356</v>
      </c>
    </row>
    <row r="48" spans="1:8" x14ac:dyDescent="0.25">
      <c r="A48" s="60" t="s">
        <v>49</v>
      </c>
      <c r="B48" s="2" t="s">
        <v>76</v>
      </c>
      <c r="C48" s="4">
        <v>71</v>
      </c>
      <c r="D48" s="4">
        <v>52</v>
      </c>
      <c r="E48" s="16">
        <v>0.73239436619718312</v>
      </c>
      <c r="F48" s="4">
        <v>41</v>
      </c>
      <c r="G48" s="16">
        <v>0.57746478873239437</v>
      </c>
      <c r="H48" s="17">
        <v>2.5139999999999998</v>
      </c>
    </row>
    <row r="49" spans="1:8" x14ac:dyDescent="0.25">
      <c r="A49" s="60"/>
      <c r="B49" s="2" t="s">
        <v>77</v>
      </c>
      <c r="C49" s="4">
        <v>68</v>
      </c>
      <c r="D49" s="4">
        <v>54</v>
      </c>
      <c r="E49" s="16">
        <v>0.79411764705882348</v>
      </c>
      <c r="F49" s="4">
        <v>45</v>
      </c>
      <c r="G49" s="16">
        <v>0.66176470588235292</v>
      </c>
      <c r="H49" s="17">
        <v>2.7833333333333332</v>
      </c>
    </row>
    <row r="50" spans="1:8" x14ac:dyDescent="0.25">
      <c r="A50" s="60"/>
      <c r="B50" s="2" t="s">
        <v>78</v>
      </c>
      <c r="C50" s="4">
        <v>54</v>
      </c>
      <c r="D50" s="4">
        <v>46</v>
      </c>
      <c r="E50" s="16">
        <v>0.85185185185185186</v>
      </c>
      <c r="F50" s="4">
        <v>40</v>
      </c>
      <c r="G50" s="16">
        <v>0.7407407407407407</v>
      </c>
      <c r="H50" s="17">
        <v>2.8630434782608698</v>
      </c>
    </row>
    <row r="51" spans="1:8" x14ac:dyDescent="0.25">
      <c r="A51" s="60"/>
      <c r="B51" s="2" t="s">
        <v>79</v>
      </c>
      <c r="C51" s="4">
        <v>61</v>
      </c>
      <c r="D51" s="4">
        <v>55</v>
      </c>
      <c r="E51" s="16">
        <v>0.90163934426229508</v>
      </c>
      <c r="F51" s="4">
        <v>45</v>
      </c>
      <c r="G51" s="16">
        <v>0.73770491803278693</v>
      </c>
      <c r="H51" s="17">
        <v>2.5370370370370372</v>
      </c>
    </row>
    <row r="52" spans="1:8" x14ac:dyDescent="0.25">
      <c r="A52" s="60"/>
      <c r="B52" s="2" t="s">
        <v>80</v>
      </c>
      <c r="C52" s="4">
        <v>55</v>
      </c>
      <c r="D52" s="4">
        <v>46</v>
      </c>
      <c r="E52" s="16">
        <v>0.83636363636363631</v>
      </c>
      <c r="F52" s="4">
        <v>37</v>
      </c>
      <c r="G52" s="16">
        <v>0.67272727272727273</v>
      </c>
      <c r="H52" s="17">
        <v>2.5956521739130434</v>
      </c>
    </row>
    <row r="53" spans="1:8" x14ac:dyDescent="0.25">
      <c r="A53" s="60" t="s">
        <v>50</v>
      </c>
      <c r="B53" s="2" t="s">
        <v>76</v>
      </c>
      <c r="C53" s="4">
        <v>14</v>
      </c>
      <c r="D53" s="4">
        <v>14</v>
      </c>
      <c r="E53" s="16">
        <v>1</v>
      </c>
      <c r="F53" s="4">
        <v>12</v>
      </c>
      <c r="G53" s="16">
        <v>0.8571428571428571</v>
      </c>
      <c r="H53" s="17">
        <v>2.5285714285714285</v>
      </c>
    </row>
    <row r="54" spans="1:8" x14ac:dyDescent="0.25">
      <c r="A54" s="60"/>
      <c r="B54" s="2" t="s">
        <v>77</v>
      </c>
      <c r="C54" s="4">
        <v>14</v>
      </c>
      <c r="D54" s="4">
        <v>12</v>
      </c>
      <c r="E54" s="16">
        <v>0.8571428571428571</v>
      </c>
      <c r="F54" s="4">
        <v>8</v>
      </c>
      <c r="G54" s="16">
        <v>0.5714285714285714</v>
      </c>
      <c r="H54" s="17">
        <v>2.4750000000000001</v>
      </c>
    </row>
    <row r="55" spans="1:8" x14ac:dyDescent="0.25">
      <c r="A55" s="60"/>
      <c r="B55" s="2" t="s">
        <v>78</v>
      </c>
      <c r="C55" s="4">
        <v>6</v>
      </c>
      <c r="D55" s="4">
        <v>6</v>
      </c>
      <c r="E55" s="16">
        <v>1</v>
      </c>
      <c r="F55" s="4">
        <v>5</v>
      </c>
      <c r="G55" s="16">
        <v>0.83333333333333337</v>
      </c>
      <c r="H55" s="17">
        <v>3.1666666666666665</v>
      </c>
    </row>
    <row r="56" spans="1:8" x14ac:dyDescent="0.25">
      <c r="A56" s="60"/>
      <c r="B56" s="2" t="s">
        <v>79</v>
      </c>
      <c r="C56" s="4">
        <v>4</v>
      </c>
      <c r="D56" s="4">
        <v>3</v>
      </c>
      <c r="E56" s="16">
        <v>0.75</v>
      </c>
      <c r="F56" s="4">
        <v>3</v>
      </c>
      <c r="G56" s="16">
        <v>0.75</v>
      </c>
      <c r="H56" s="17">
        <v>3.4333333333333331</v>
      </c>
    </row>
    <row r="57" spans="1:8" x14ac:dyDescent="0.25">
      <c r="A57" s="60"/>
      <c r="B57" s="2" t="s">
        <v>80</v>
      </c>
      <c r="C57" s="4">
        <v>6</v>
      </c>
      <c r="D57" s="4">
        <v>5</v>
      </c>
      <c r="E57" s="16">
        <v>0.83333333333333337</v>
      </c>
      <c r="F57" s="4">
        <v>1</v>
      </c>
      <c r="G57" s="16">
        <v>0.16666666666666666</v>
      </c>
      <c r="H57" s="17">
        <v>0.45999999999999996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K32" sqref="K32"/>
    </sheetView>
  </sheetViews>
  <sheetFormatPr defaultRowHeight="15" x14ac:dyDescent="0.25"/>
  <cols>
    <col min="1" max="1" width="15.42578125" style="31" customWidth="1"/>
    <col min="2" max="11" width="11.7109375" style="8" customWidth="1"/>
  </cols>
  <sheetData>
    <row r="1" spans="1:11" ht="45" x14ac:dyDescent="0.25">
      <c r="A1" s="29" t="s">
        <v>31</v>
      </c>
      <c r="B1" s="11" t="s">
        <v>51</v>
      </c>
      <c r="C1" s="11" t="s">
        <v>52</v>
      </c>
      <c r="D1" s="11" t="s">
        <v>53</v>
      </c>
      <c r="E1" s="11" t="s">
        <v>54</v>
      </c>
      <c r="F1" s="11" t="s">
        <v>55</v>
      </c>
      <c r="G1" s="11" t="s">
        <v>56</v>
      </c>
      <c r="H1" s="11" t="s">
        <v>57</v>
      </c>
      <c r="I1" s="11" t="s">
        <v>58</v>
      </c>
      <c r="J1" s="11" t="s">
        <v>59</v>
      </c>
      <c r="K1" s="11" t="s">
        <v>60</v>
      </c>
    </row>
    <row r="2" spans="1:11" x14ac:dyDescent="0.25">
      <c r="A2" s="2" t="s">
        <v>76</v>
      </c>
      <c r="B2" s="10">
        <v>32</v>
      </c>
      <c r="C2" s="24">
        <v>2988.696453</v>
      </c>
      <c r="D2" s="25">
        <v>466.98382078124996</v>
      </c>
      <c r="E2" s="24">
        <v>99.623215099999996</v>
      </c>
      <c r="F2" s="24">
        <v>6.4</v>
      </c>
      <c r="G2" s="26">
        <v>5.4</v>
      </c>
      <c r="H2" s="25">
        <v>15.566127359374999</v>
      </c>
      <c r="I2" s="10">
        <v>997</v>
      </c>
      <c r="J2" s="10">
        <v>1265</v>
      </c>
      <c r="K2" s="27">
        <v>0.78814229249011858</v>
      </c>
    </row>
    <row r="3" spans="1:11" x14ac:dyDescent="0.25">
      <c r="A3" s="2" t="s">
        <v>77</v>
      </c>
      <c r="B3" s="10">
        <v>30</v>
      </c>
      <c r="C3" s="24">
        <v>2897.3465999999999</v>
      </c>
      <c r="D3" s="25">
        <v>482.89109999999988</v>
      </c>
      <c r="E3" s="24">
        <v>96.578219999999988</v>
      </c>
      <c r="F3" s="24">
        <v>6.0000000000000009</v>
      </c>
      <c r="G3" s="26">
        <v>5.8000000000000007</v>
      </c>
      <c r="H3" s="25">
        <v>16.096369999999997</v>
      </c>
      <c r="I3" s="10">
        <v>959</v>
      </c>
      <c r="J3" s="10">
        <v>1284</v>
      </c>
      <c r="K3" s="27">
        <v>0.74688473520249221</v>
      </c>
    </row>
    <row r="4" spans="1:11" x14ac:dyDescent="0.25">
      <c r="A4" s="2" t="s">
        <v>78</v>
      </c>
      <c r="B4" s="10">
        <v>26</v>
      </c>
      <c r="C4" s="26">
        <v>2801.9584500000001</v>
      </c>
      <c r="D4" s="28">
        <v>538.83816346153844</v>
      </c>
      <c r="E4" s="26">
        <v>93.398615000000007</v>
      </c>
      <c r="F4" s="26">
        <v>5.2</v>
      </c>
      <c r="G4" s="26">
        <v>3.8000000000000003</v>
      </c>
      <c r="H4" s="28">
        <v>17.961272115384617</v>
      </c>
      <c r="I4" s="10">
        <v>927</v>
      </c>
      <c r="J4" s="10">
        <v>1328</v>
      </c>
      <c r="K4" s="27">
        <v>0.69804216867469882</v>
      </c>
    </row>
    <row r="5" spans="1:11" x14ac:dyDescent="0.25">
      <c r="A5" s="2" t="s">
        <v>79</v>
      </c>
      <c r="B5" s="10">
        <v>25</v>
      </c>
      <c r="C5" s="24">
        <v>2471.0555999999997</v>
      </c>
      <c r="D5" s="25">
        <v>494.21111999999994</v>
      </c>
      <c r="E5" s="24">
        <v>82.36851999999999</v>
      </c>
      <c r="F5" s="24">
        <v>5</v>
      </c>
      <c r="G5" s="26">
        <v>3.4000000000000004</v>
      </c>
      <c r="H5" s="25">
        <v>16.473703999999998</v>
      </c>
      <c r="I5" s="10">
        <v>823</v>
      </c>
      <c r="J5" s="10">
        <v>1204</v>
      </c>
      <c r="K5" s="27">
        <v>0.68355481727574752</v>
      </c>
    </row>
    <row r="6" spans="1:11" x14ac:dyDescent="0.25">
      <c r="A6" s="2" t="s">
        <v>80</v>
      </c>
      <c r="B6" s="10">
        <v>26</v>
      </c>
      <c r="C6" s="24">
        <v>2282.6894099999995</v>
      </c>
      <c r="D6" s="25">
        <v>438.97873269230746</v>
      </c>
      <c r="E6" s="24">
        <v>76.089646999999985</v>
      </c>
      <c r="F6" s="24">
        <v>5.200000000000002</v>
      </c>
      <c r="G6" s="26">
        <v>4.6542000000000021</v>
      </c>
      <c r="H6" s="25">
        <v>14.632624423076916</v>
      </c>
      <c r="I6" s="10">
        <v>760</v>
      </c>
      <c r="J6" s="10">
        <v>1195</v>
      </c>
      <c r="K6" s="27">
        <v>0.63598326359832635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2017-09-26T17:47:03Z</cp:lastPrinted>
  <dcterms:created xsi:type="dcterms:W3CDTF">2017-08-30T21:00:09Z</dcterms:created>
  <dcterms:modified xsi:type="dcterms:W3CDTF">2018-08-30T16:58:41Z</dcterms:modified>
</cp:coreProperties>
</file>