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1" l="1"/>
  <c r="K34" i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10" i="1"/>
  <c r="K9" i="1"/>
  <c r="K6" i="1"/>
  <c r="K5" i="1"/>
  <c r="K4" i="1"/>
  <c r="K7" i="1"/>
  <c r="I34" i="1"/>
  <c r="I33" i="1"/>
  <c r="I30" i="1"/>
  <c r="I29" i="1"/>
  <c r="I28" i="1"/>
  <c r="I27" i="1"/>
  <c r="I26" i="1"/>
  <c r="I23" i="1"/>
  <c r="I22" i="1"/>
  <c r="I21" i="1"/>
  <c r="I20" i="1"/>
  <c r="I16" i="1"/>
  <c r="I15" i="1"/>
  <c r="I14" i="1"/>
  <c r="I13" i="1"/>
  <c r="I12" i="1"/>
  <c r="I11" i="1"/>
  <c r="I10" i="1"/>
  <c r="I9" i="1"/>
  <c r="I6" i="1"/>
  <c r="I5" i="1"/>
  <c r="I4" i="1"/>
  <c r="I7" i="1"/>
  <c r="G34" i="1"/>
  <c r="G33" i="1"/>
  <c r="G30" i="1"/>
  <c r="G29" i="1"/>
  <c r="G28" i="1"/>
  <c r="G27" i="1"/>
  <c r="G26" i="1"/>
  <c r="G23" i="1"/>
  <c r="G22" i="1"/>
  <c r="G21" i="1"/>
  <c r="G20" i="1"/>
  <c r="G16" i="1"/>
  <c r="G15" i="1"/>
  <c r="G13" i="1"/>
  <c r="G11" i="1"/>
  <c r="G10" i="1"/>
  <c r="G9" i="1"/>
  <c r="G6" i="1"/>
  <c r="G5" i="1"/>
  <c r="G4" i="1"/>
  <c r="G7" i="1"/>
  <c r="E34" i="1"/>
  <c r="E33" i="1"/>
  <c r="E30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9" i="1"/>
  <c r="E7" i="1"/>
  <c r="E6" i="1"/>
  <c r="E5" i="1"/>
  <c r="E4" i="1"/>
  <c r="C34" i="1"/>
  <c r="C33" i="1"/>
  <c r="C30" i="1"/>
  <c r="C29" i="1"/>
  <c r="C28" i="1"/>
  <c r="C27" i="1"/>
  <c r="C26" i="1"/>
  <c r="C23" i="1"/>
  <c r="C22" i="1"/>
  <c r="C21" i="1"/>
  <c r="C20" i="1"/>
  <c r="C17" i="1"/>
  <c r="C16" i="1"/>
  <c r="C15" i="1"/>
  <c r="C14" i="1"/>
  <c r="C13" i="1"/>
  <c r="C12" i="1"/>
  <c r="C9" i="1"/>
  <c r="C5" i="1"/>
  <c r="C4" i="1"/>
  <c r="H35" i="1" l="1"/>
  <c r="I35" i="1" s="1"/>
  <c r="F35" i="1"/>
  <c r="G35" i="1" s="1"/>
  <c r="D35" i="1"/>
  <c r="E35" i="1" s="1"/>
  <c r="B35" i="1"/>
  <c r="C35" i="1" s="1"/>
  <c r="H31" i="1"/>
  <c r="I31" i="1" s="1"/>
  <c r="F31" i="1"/>
  <c r="G31" i="1" s="1"/>
  <c r="D31" i="1"/>
  <c r="E31" i="1" s="1"/>
  <c r="B31" i="1"/>
  <c r="C31" i="1" s="1"/>
  <c r="H24" i="1"/>
  <c r="I24" i="1" s="1"/>
  <c r="F24" i="1"/>
  <c r="G24" i="1" s="1"/>
  <c r="D24" i="1"/>
  <c r="E24" i="1" s="1"/>
  <c r="B24" i="1"/>
  <c r="C24" i="1" s="1"/>
  <c r="H18" i="1"/>
  <c r="I18" i="1" s="1"/>
  <c r="F18" i="1"/>
  <c r="G18" i="1" s="1"/>
  <c r="D18" i="1"/>
  <c r="E18" i="1" s="1"/>
  <c r="B18" i="1"/>
  <c r="C18" i="1" s="1"/>
  <c r="H7" i="1"/>
  <c r="F7" i="1"/>
  <c r="D7" i="1"/>
  <c r="B7" i="1"/>
  <c r="C7" i="1" s="1"/>
  <c r="L10" i="1" l="1"/>
  <c r="J35" i="1"/>
  <c r="K35" i="1" s="1"/>
  <c r="L34" i="1"/>
  <c r="L33" i="1"/>
  <c r="J31" i="1"/>
  <c r="K31" i="1" s="1"/>
  <c r="L30" i="1"/>
  <c r="L29" i="1"/>
  <c r="L28" i="1"/>
  <c r="L27" i="1"/>
  <c r="L26" i="1"/>
  <c r="J24" i="1"/>
  <c r="K24" i="1" s="1"/>
  <c r="L23" i="1"/>
  <c r="L22" i="1"/>
  <c r="L21" i="1"/>
  <c r="L20" i="1"/>
  <c r="J18" i="1"/>
  <c r="K18" i="1" s="1"/>
  <c r="L17" i="1"/>
  <c r="L16" i="1"/>
  <c r="L15" i="1"/>
  <c r="L13" i="1"/>
  <c r="L12" i="1"/>
  <c r="L9" i="1"/>
  <c r="J7" i="1"/>
  <c r="L5" i="1"/>
  <c r="L35" i="1" l="1"/>
  <c r="L7" i="1"/>
  <c r="L31" i="1"/>
  <c r="L18" i="1"/>
  <c r="L24" i="1"/>
</calcChain>
</file>

<file path=xl/sharedStrings.xml><?xml version="1.0" encoding="utf-8"?>
<sst xmlns="http://schemas.openxmlformats.org/spreadsheetml/2006/main" count="684" uniqueCount="83">
  <si>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</si>
  <si>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</si>
  <si>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</si>
  <si>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</si>
  <si>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</si>
  <si>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</si>
  <si>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</si>
  <si>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</si>
  <si>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</si>
  <si>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</si>
  <si>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</si>
  <si>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</si>
  <si>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</si>
  <si>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</si>
  <si>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</si>
  <si>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</si>
  <si>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</si>
  <si>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</si>
  <si>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</si>
  <si>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</si>
  <si>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</si>
  <si>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</si>
  <si>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</si>
  <si>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</si>
  <si>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</si>
  <si>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</si>
  <si>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</si>
  <si>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</si>
  <si>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</si>
  <si>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</si>
  <si>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Humanities
Student Characteristics</t>
  </si>
  <si>
    <t>Program</t>
  </si>
  <si>
    <t>Term</t>
  </si>
  <si>
    <t>Success Rate</t>
  </si>
  <si>
    <t>Course</t>
  </si>
  <si>
    <t>Humanities
Success and Retention Rates by Course</t>
  </si>
  <si>
    <t>Humanities</t>
  </si>
  <si>
    <t>HUM-110 : Principles of the Humanities</t>
  </si>
  <si>
    <t>HUM-116 : Kumeyaay Arts and Culture</t>
  </si>
  <si>
    <t>HUM-155 : World Mythology - Humanities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</si>
  <si>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</si>
  <si>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</si>
  <si>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</si>
  <si>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</si>
  <si>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</si>
  <si>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</si>
  <si>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</si>
  <si>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</si>
  <si>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</si>
  <si>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</si>
  <si>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</si>
  <si>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</si>
  <si>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</si>
  <si>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</si>
  <si>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</si>
  <si>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</si>
  <si>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</si>
  <si>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</si>
  <si>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</si>
  <si>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</si>
  <si>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</si>
  <si>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</si>
  <si>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</si>
  <si>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</si>
  <si>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</si>
  <si>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</si>
  <si>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</si>
  <si>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</si>
  <si>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</si>
  <si>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</si>
  <si>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</si>
  <si>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</si>
  <si>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Humanitites</t>
  </si>
  <si>
    <t>Less than full-time (less than 12 units)</t>
  </si>
  <si>
    <t>HUM-115 : Arts-Culture in Local Context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</si>
  <si>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</si>
  <si>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</si>
  <si>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</si>
  <si>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</si>
  <si>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</si>
  <si>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</si>
  <si>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</si>
  <si>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HUM-120 : European Humanities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</si>
</sst>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M16" sqref="M16"/>
    </sheetView>
  </sheetViews>
  <sheetFormatPr defaultRowHeight="15" x14ac:dyDescent="0.25"/>
  <cols>
    <col min="1" max="1" width="30" style="31" customWidth="1"/>
    <col min="2" max="12" width="8.28515625" style="9" customWidth="1"/>
  </cols>
  <sheetData>
    <row r="1" spans="1:12" x14ac:dyDescent="0.25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2" ht="30" x14ac:dyDescent="0.25">
      <c r="A3" s="34" t="s">
        <v>0</v>
      </c>
      <c r="B3" s="52" t="s">
        <v>77</v>
      </c>
      <c r="C3" s="53"/>
      <c r="D3" s="52" t="s">
        <v>78</v>
      </c>
      <c r="E3" s="53"/>
      <c r="F3" s="52" t="s">
        <v>79</v>
      </c>
      <c r="G3" s="53"/>
      <c r="H3" s="52" t="s">
        <v>80</v>
      </c>
      <c r="I3" s="53"/>
      <c r="J3" s="52" t="s">
        <v>81</v>
      </c>
      <c r="K3" s="53"/>
      <c r="L3" s="4" t="s">
        <v>1</v>
      </c>
    </row>
    <row r="4" spans="1:12" x14ac:dyDescent="0.25">
      <c r="A4" s="30" t="s">
        <v>2</v>
      </c>
      <c r="B4" s="5">
        <v>96</v>
      </c>
      <c r="C4" s="6">
        <f t="shared" ref="C4:C5" si="0">B4/190</f>
        <v>0.50526315789473686</v>
      </c>
      <c r="D4" s="5">
        <v>95</v>
      </c>
      <c r="E4" s="6">
        <f t="shared" ref="E4:E7" si="1">D4/190</f>
        <v>0.5</v>
      </c>
      <c r="F4" s="5">
        <v>79</v>
      </c>
      <c r="G4" s="6">
        <f t="shared" ref="G4:G6" si="2">F4/155</f>
        <v>0.50967741935483868</v>
      </c>
      <c r="H4" s="5">
        <v>130</v>
      </c>
      <c r="I4" s="6">
        <f t="shared" ref="I4:I6" si="3">H4/217</f>
        <v>0.59907834101382484</v>
      </c>
      <c r="J4" s="5">
        <v>102</v>
      </c>
      <c r="K4" s="6">
        <f t="shared" ref="K4:K6" si="4">J4/208</f>
        <v>0.49038461538461536</v>
      </c>
      <c r="L4" s="6">
        <f t="shared" ref="L4:L7" si="5">(J4-B4)/B4</f>
        <v>6.25E-2</v>
      </c>
    </row>
    <row r="5" spans="1:12" x14ac:dyDescent="0.25">
      <c r="A5" s="30" t="s">
        <v>3</v>
      </c>
      <c r="B5" s="5">
        <v>94</v>
      </c>
      <c r="C5" s="6">
        <f t="shared" si="0"/>
        <v>0.49473684210526314</v>
      </c>
      <c r="D5" s="5">
        <v>92</v>
      </c>
      <c r="E5" s="6">
        <f t="shared" si="1"/>
        <v>0.48421052631578948</v>
      </c>
      <c r="F5" s="5">
        <v>75</v>
      </c>
      <c r="G5" s="6">
        <f t="shared" si="2"/>
        <v>0.4838709677419355</v>
      </c>
      <c r="H5" s="5">
        <v>84</v>
      </c>
      <c r="I5" s="6">
        <f t="shared" si="3"/>
        <v>0.38709677419354838</v>
      </c>
      <c r="J5" s="5">
        <v>101</v>
      </c>
      <c r="K5" s="6">
        <f t="shared" si="4"/>
        <v>0.48557692307692307</v>
      </c>
      <c r="L5" s="6">
        <f t="shared" si="5"/>
        <v>7.4468085106382975E-2</v>
      </c>
    </row>
    <row r="6" spans="1:12" x14ac:dyDescent="0.25">
      <c r="A6" s="30" t="s">
        <v>4</v>
      </c>
      <c r="B6" s="19" t="s">
        <v>9</v>
      </c>
      <c r="C6" s="19" t="s">
        <v>9</v>
      </c>
      <c r="D6" s="5">
        <v>3</v>
      </c>
      <c r="E6" s="6">
        <f t="shared" si="1"/>
        <v>1.5789473684210527E-2</v>
      </c>
      <c r="F6" s="5">
        <v>1</v>
      </c>
      <c r="G6" s="6">
        <f t="shared" si="2"/>
        <v>6.4516129032258064E-3</v>
      </c>
      <c r="H6" s="5">
        <v>3</v>
      </c>
      <c r="I6" s="6">
        <f t="shared" si="3"/>
        <v>1.3824884792626729E-2</v>
      </c>
      <c r="J6" s="5">
        <v>5</v>
      </c>
      <c r="K6" s="6">
        <f t="shared" si="4"/>
        <v>2.403846153846154E-2</v>
      </c>
      <c r="L6" s="6">
        <v>1</v>
      </c>
    </row>
    <row r="7" spans="1:12" s="10" customFormat="1" x14ac:dyDescent="0.25">
      <c r="A7" s="37" t="s">
        <v>5</v>
      </c>
      <c r="B7" s="7">
        <f t="shared" ref="B7" si="6">SUM(B4:B6)</f>
        <v>190</v>
      </c>
      <c r="C7" s="8">
        <f>B7/190</f>
        <v>1</v>
      </c>
      <c r="D7" s="7">
        <f t="shared" ref="D7" si="7">SUM(D4:D6)</f>
        <v>190</v>
      </c>
      <c r="E7" s="8">
        <f t="shared" si="1"/>
        <v>1</v>
      </c>
      <c r="F7" s="7">
        <f t="shared" ref="F7" si="8">SUM(F4:F6)</f>
        <v>155</v>
      </c>
      <c r="G7" s="8">
        <f>F7/155</f>
        <v>1</v>
      </c>
      <c r="H7" s="7">
        <f>SUM(H4:H6)</f>
        <v>217</v>
      </c>
      <c r="I7" s="8">
        <f>H7/217</f>
        <v>1</v>
      </c>
      <c r="J7" s="7">
        <f>SUM(J4:J6)</f>
        <v>208</v>
      </c>
      <c r="K7" s="8">
        <f>J7/208</f>
        <v>1</v>
      </c>
      <c r="L7" s="8">
        <f t="shared" si="5"/>
        <v>9.4736842105263161E-2</v>
      </c>
    </row>
    <row r="8" spans="1:12" ht="30" x14ac:dyDescent="0.25">
      <c r="A8" s="34" t="s">
        <v>6</v>
      </c>
      <c r="B8" s="52" t="s">
        <v>77</v>
      </c>
      <c r="C8" s="53"/>
      <c r="D8" s="52" t="s">
        <v>78</v>
      </c>
      <c r="E8" s="53"/>
      <c r="F8" s="52" t="s">
        <v>79</v>
      </c>
      <c r="G8" s="53"/>
      <c r="H8" s="52" t="s">
        <v>80</v>
      </c>
      <c r="I8" s="53"/>
      <c r="J8" s="52" t="s">
        <v>81</v>
      </c>
      <c r="K8" s="53"/>
      <c r="L8" s="4" t="s">
        <v>1</v>
      </c>
    </row>
    <row r="9" spans="1:12" x14ac:dyDescent="0.25">
      <c r="A9" s="30" t="s">
        <v>7</v>
      </c>
      <c r="B9" s="5">
        <v>11</v>
      </c>
      <c r="C9" s="6">
        <f t="shared" ref="C9:C18" si="9">B9/190</f>
        <v>5.7894736842105263E-2</v>
      </c>
      <c r="D9" s="5">
        <v>13</v>
      </c>
      <c r="E9" s="6">
        <f t="shared" ref="E9:E18" si="10">D9/190</f>
        <v>6.8421052631578952E-2</v>
      </c>
      <c r="F9" s="5">
        <v>8</v>
      </c>
      <c r="G9" s="6">
        <f t="shared" ref="G9:G18" si="11">F9/155</f>
        <v>5.1612903225806452E-2</v>
      </c>
      <c r="H9" s="5">
        <v>6</v>
      </c>
      <c r="I9" s="6">
        <f t="shared" ref="I9:I18" si="12">H9/217</f>
        <v>2.7649769585253458E-2</v>
      </c>
      <c r="J9" s="5">
        <v>22</v>
      </c>
      <c r="K9" s="6">
        <f t="shared" ref="K9:K18" si="13">J9/208</f>
        <v>0.10576923076923077</v>
      </c>
      <c r="L9" s="6">
        <f t="shared" ref="L9:L18" si="14">(J9-B9)/B9</f>
        <v>1</v>
      </c>
    </row>
    <row r="10" spans="1:12" x14ac:dyDescent="0.25">
      <c r="A10" s="30" t="s">
        <v>8</v>
      </c>
      <c r="B10" s="19" t="s">
        <v>9</v>
      </c>
      <c r="C10" s="19" t="s">
        <v>9</v>
      </c>
      <c r="D10" s="19" t="s">
        <v>9</v>
      </c>
      <c r="E10" s="19" t="s">
        <v>9</v>
      </c>
      <c r="F10" s="19">
        <v>3</v>
      </c>
      <c r="G10" s="28">
        <f t="shared" si="11"/>
        <v>1.935483870967742E-2</v>
      </c>
      <c r="H10" s="5">
        <v>10</v>
      </c>
      <c r="I10" s="6">
        <f t="shared" si="12"/>
        <v>4.6082949308755762E-2</v>
      </c>
      <c r="J10" s="5">
        <v>2</v>
      </c>
      <c r="K10" s="6">
        <f t="shared" si="13"/>
        <v>9.6153846153846159E-3</v>
      </c>
      <c r="L10" s="6">
        <f>J10/J10</f>
        <v>1</v>
      </c>
    </row>
    <row r="11" spans="1:12" x14ac:dyDescent="0.25">
      <c r="A11" s="30" t="s">
        <v>10</v>
      </c>
      <c r="B11" s="19" t="s">
        <v>9</v>
      </c>
      <c r="C11" s="19" t="s">
        <v>9</v>
      </c>
      <c r="D11" s="5">
        <v>8</v>
      </c>
      <c r="E11" s="6">
        <f t="shared" si="10"/>
        <v>4.2105263157894736E-2</v>
      </c>
      <c r="F11" s="5">
        <v>2</v>
      </c>
      <c r="G11" s="6">
        <f t="shared" si="11"/>
        <v>1.2903225806451613E-2</v>
      </c>
      <c r="H11" s="5">
        <v>8</v>
      </c>
      <c r="I11" s="6">
        <f t="shared" si="12"/>
        <v>3.6866359447004608E-2</v>
      </c>
      <c r="J11" s="5">
        <v>3</v>
      </c>
      <c r="K11" s="6">
        <f t="shared" si="13"/>
        <v>1.4423076923076924E-2</v>
      </c>
      <c r="L11" s="6">
        <v>1</v>
      </c>
    </row>
    <row r="12" spans="1:12" x14ac:dyDescent="0.25">
      <c r="A12" s="30" t="s">
        <v>11</v>
      </c>
      <c r="B12" s="5">
        <v>6</v>
      </c>
      <c r="C12" s="6">
        <f t="shared" si="9"/>
        <v>3.1578947368421054E-2</v>
      </c>
      <c r="D12" s="5">
        <v>4</v>
      </c>
      <c r="E12" s="6">
        <f t="shared" si="10"/>
        <v>2.1052631578947368E-2</v>
      </c>
      <c r="F12" s="19" t="s">
        <v>9</v>
      </c>
      <c r="G12" s="19" t="s">
        <v>9</v>
      </c>
      <c r="H12" s="5">
        <v>4</v>
      </c>
      <c r="I12" s="6">
        <f t="shared" si="12"/>
        <v>1.8433179723502304E-2</v>
      </c>
      <c r="J12" s="5">
        <v>4</v>
      </c>
      <c r="K12" s="6">
        <f t="shared" si="13"/>
        <v>1.9230769230769232E-2</v>
      </c>
      <c r="L12" s="6">
        <f t="shared" si="14"/>
        <v>-0.33333333333333331</v>
      </c>
    </row>
    <row r="13" spans="1:12" x14ac:dyDescent="0.25">
      <c r="A13" s="30" t="s">
        <v>12</v>
      </c>
      <c r="B13" s="5">
        <v>76</v>
      </c>
      <c r="C13" s="6">
        <f t="shared" si="9"/>
        <v>0.4</v>
      </c>
      <c r="D13" s="5">
        <v>67</v>
      </c>
      <c r="E13" s="6">
        <f t="shared" si="10"/>
        <v>0.35263157894736841</v>
      </c>
      <c r="F13" s="5">
        <v>64</v>
      </c>
      <c r="G13" s="6">
        <f t="shared" si="11"/>
        <v>0.41290322580645161</v>
      </c>
      <c r="H13" s="5">
        <v>96</v>
      </c>
      <c r="I13" s="6">
        <f t="shared" si="12"/>
        <v>0.44239631336405533</v>
      </c>
      <c r="J13" s="5">
        <v>86</v>
      </c>
      <c r="K13" s="6">
        <f t="shared" si="13"/>
        <v>0.41346153846153844</v>
      </c>
      <c r="L13" s="6">
        <f t="shared" si="14"/>
        <v>0.13157894736842105</v>
      </c>
    </row>
    <row r="14" spans="1:12" x14ac:dyDescent="0.25">
      <c r="A14" s="30" t="s">
        <v>13</v>
      </c>
      <c r="B14" s="5">
        <v>3</v>
      </c>
      <c r="C14" s="6">
        <f t="shared" si="9"/>
        <v>1.5789473684210527E-2</v>
      </c>
      <c r="D14" s="19">
        <v>1</v>
      </c>
      <c r="E14" s="28">
        <f t="shared" si="10"/>
        <v>5.263157894736842E-3</v>
      </c>
      <c r="F14" s="19" t="s">
        <v>9</v>
      </c>
      <c r="G14" s="19" t="s">
        <v>9</v>
      </c>
      <c r="H14" s="5">
        <v>2</v>
      </c>
      <c r="I14" s="6">
        <f t="shared" si="12"/>
        <v>9.2165898617511521E-3</v>
      </c>
      <c r="J14" s="19" t="s">
        <v>9</v>
      </c>
      <c r="K14" s="19" t="s">
        <v>9</v>
      </c>
      <c r="L14" s="6">
        <v>-1</v>
      </c>
    </row>
    <row r="15" spans="1:12" x14ac:dyDescent="0.25">
      <c r="A15" s="30" t="s">
        <v>14</v>
      </c>
      <c r="B15" s="5">
        <v>74</v>
      </c>
      <c r="C15" s="6">
        <f t="shared" si="9"/>
        <v>0.38947368421052631</v>
      </c>
      <c r="D15" s="5">
        <v>79</v>
      </c>
      <c r="E15" s="6">
        <f t="shared" si="10"/>
        <v>0.41578947368421054</v>
      </c>
      <c r="F15" s="5">
        <v>67</v>
      </c>
      <c r="G15" s="6">
        <f t="shared" si="11"/>
        <v>0.43225806451612903</v>
      </c>
      <c r="H15" s="5">
        <v>75</v>
      </c>
      <c r="I15" s="6">
        <f t="shared" si="12"/>
        <v>0.34562211981566821</v>
      </c>
      <c r="J15" s="5">
        <v>65</v>
      </c>
      <c r="K15" s="6">
        <f t="shared" si="13"/>
        <v>0.3125</v>
      </c>
      <c r="L15" s="6">
        <f t="shared" si="14"/>
        <v>-0.12162162162162163</v>
      </c>
    </row>
    <row r="16" spans="1:12" x14ac:dyDescent="0.25">
      <c r="A16" s="30" t="s">
        <v>15</v>
      </c>
      <c r="B16" s="5">
        <v>17</v>
      </c>
      <c r="C16" s="6">
        <f t="shared" si="9"/>
        <v>8.9473684210526316E-2</v>
      </c>
      <c r="D16" s="5">
        <v>16</v>
      </c>
      <c r="E16" s="6">
        <f t="shared" si="10"/>
        <v>8.4210526315789472E-2</v>
      </c>
      <c r="F16" s="5">
        <v>11</v>
      </c>
      <c r="G16" s="6">
        <f t="shared" si="11"/>
        <v>7.0967741935483872E-2</v>
      </c>
      <c r="H16" s="5">
        <v>16</v>
      </c>
      <c r="I16" s="6">
        <f t="shared" si="12"/>
        <v>7.3732718894009217E-2</v>
      </c>
      <c r="J16" s="5">
        <v>25</v>
      </c>
      <c r="K16" s="6">
        <f t="shared" si="13"/>
        <v>0.1201923076923077</v>
      </c>
      <c r="L16" s="6">
        <f t="shared" si="14"/>
        <v>0.47058823529411764</v>
      </c>
    </row>
    <row r="17" spans="1:12" x14ac:dyDescent="0.25">
      <c r="A17" s="30" t="s">
        <v>16</v>
      </c>
      <c r="B17" s="5">
        <v>3</v>
      </c>
      <c r="C17" s="6">
        <f t="shared" si="9"/>
        <v>1.5789473684210527E-2</v>
      </c>
      <c r="D17" s="5">
        <v>2</v>
      </c>
      <c r="E17" s="6">
        <f t="shared" si="10"/>
        <v>1.0526315789473684E-2</v>
      </c>
      <c r="F17" s="19" t="s">
        <v>9</v>
      </c>
      <c r="G17" s="19" t="s">
        <v>9</v>
      </c>
      <c r="H17" s="19" t="s">
        <v>9</v>
      </c>
      <c r="I17" s="19" t="s">
        <v>9</v>
      </c>
      <c r="J17" s="5">
        <v>1</v>
      </c>
      <c r="K17" s="6">
        <f t="shared" si="13"/>
        <v>4.807692307692308E-3</v>
      </c>
      <c r="L17" s="6">
        <f t="shared" si="14"/>
        <v>-0.66666666666666663</v>
      </c>
    </row>
    <row r="18" spans="1:12" s="10" customFormat="1" x14ac:dyDescent="0.25">
      <c r="A18" s="37" t="s">
        <v>5</v>
      </c>
      <c r="B18" s="7">
        <f t="shared" ref="B18" si="15">SUM(B9:B17)</f>
        <v>190</v>
      </c>
      <c r="C18" s="8">
        <f t="shared" si="9"/>
        <v>1</v>
      </c>
      <c r="D18" s="7">
        <f t="shared" ref="D18" si="16">SUM(D9:D17)</f>
        <v>190</v>
      </c>
      <c r="E18" s="8">
        <f t="shared" si="10"/>
        <v>1</v>
      </c>
      <c r="F18" s="7">
        <f t="shared" ref="F18" si="17">SUM(F9:F17)</f>
        <v>155</v>
      </c>
      <c r="G18" s="8">
        <f t="shared" si="11"/>
        <v>1</v>
      </c>
      <c r="H18" s="7">
        <f t="shared" ref="H18" si="18">SUM(H9:H17)</f>
        <v>217</v>
      </c>
      <c r="I18" s="8">
        <f t="shared" si="12"/>
        <v>1</v>
      </c>
      <c r="J18" s="7">
        <f t="shared" ref="J18" si="19">SUM(J9:J17)</f>
        <v>208</v>
      </c>
      <c r="K18" s="8">
        <f t="shared" si="13"/>
        <v>1</v>
      </c>
      <c r="L18" s="8">
        <f t="shared" si="14"/>
        <v>9.4736842105263161E-2</v>
      </c>
    </row>
    <row r="19" spans="1:12" ht="30" x14ac:dyDescent="0.25">
      <c r="A19" s="34" t="s">
        <v>17</v>
      </c>
      <c r="B19" s="52" t="s">
        <v>77</v>
      </c>
      <c r="C19" s="53"/>
      <c r="D19" s="52" t="s">
        <v>78</v>
      </c>
      <c r="E19" s="53"/>
      <c r="F19" s="52" t="s">
        <v>79</v>
      </c>
      <c r="G19" s="53"/>
      <c r="H19" s="52" t="s">
        <v>80</v>
      </c>
      <c r="I19" s="53"/>
      <c r="J19" s="52" t="s">
        <v>81</v>
      </c>
      <c r="K19" s="53"/>
      <c r="L19" s="4" t="s">
        <v>1</v>
      </c>
    </row>
    <row r="20" spans="1:12" x14ac:dyDescent="0.25">
      <c r="A20" s="30" t="s">
        <v>18</v>
      </c>
      <c r="B20" s="5">
        <v>64</v>
      </c>
      <c r="C20" s="6">
        <f t="shared" ref="C20:C24" si="20">B20/190</f>
        <v>0.33684210526315789</v>
      </c>
      <c r="D20" s="5">
        <v>54</v>
      </c>
      <c r="E20" s="6">
        <f t="shared" ref="E20:E24" si="21">D20/190</f>
        <v>0.28421052631578947</v>
      </c>
      <c r="F20" s="5">
        <v>32</v>
      </c>
      <c r="G20" s="6">
        <f t="shared" ref="G20:G24" si="22">F20/155</f>
        <v>0.20645161290322581</v>
      </c>
      <c r="H20" s="5">
        <v>76</v>
      </c>
      <c r="I20" s="6">
        <f t="shared" ref="I20:I24" si="23">H20/217</f>
        <v>0.35023041474654376</v>
      </c>
      <c r="J20" s="5">
        <v>62</v>
      </c>
      <c r="K20" s="6">
        <f t="shared" ref="K20:K24" si="24">J20/208</f>
        <v>0.29807692307692307</v>
      </c>
      <c r="L20" s="6">
        <f t="shared" ref="L20:L24" si="25">(J20-B20)/B20</f>
        <v>-3.125E-2</v>
      </c>
    </row>
    <row r="21" spans="1:12" x14ac:dyDescent="0.25">
      <c r="A21" s="30" t="s">
        <v>19</v>
      </c>
      <c r="B21" s="5">
        <v>81</v>
      </c>
      <c r="C21" s="6">
        <f t="shared" si="20"/>
        <v>0.4263157894736842</v>
      </c>
      <c r="D21" s="5">
        <v>97</v>
      </c>
      <c r="E21" s="6">
        <f t="shared" si="21"/>
        <v>0.51052631578947372</v>
      </c>
      <c r="F21" s="5">
        <v>67</v>
      </c>
      <c r="G21" s="6">
        <f t="shared" si="22"/>
        <v>0.43225806451612903</v>
      </c>
      <c r="H21" s="5">
        <v>74</v>
      </c>
      <c r="I21" s="6">
        <f t="shared" si="23"/>
        <v>0.34101382488479265</v>
      </c>
      <c r="J21" s="5">
        <v>74</v>
      </c>
      <c r="K21" s="6">
        <f t="shared" si="24"/>
        <v>0.35576923076923078</v>
      </c>
      <c r="L21" s="6">
        <f t="shared" si="25"/>
        <v>-8.6419753086419748E-2</v>
      </c>
    </row>
    <row r="22" spans="1:12" x14ac:dyDescent="0.25">
      <c r="A22" s="30" t="s">
        <v>20</v>
      </c>
      <c r="B22" s="5">
        <v>37</v>
      </c>
      <c r="C22" s="6">
        <f t="shared" si="20"/>
        <v>0.19473684210526315</v>
      </c>
      <c r="D22" s="5">
        <v>31</v>
      </c>
      <c r="E22" s="6">
        <f t="shared" si="21"/>
        <v>0.16315789473684211</v>
      </c>
      <c r="F22" s="5">
        <v>49</v>
      </c>
      <c r="G22" s="6">
        <f t="shared" si="22"/>
        <v>0.31612903225806449</v>
      </c>
      <c r="H22" s="5">
        <v>44</v>
      </c>
      <c r="I22" s="6">
        <f t="shared" si="23"/>
        <v>0.20276497695852536</v>
      </c>
      <c r="J22" s="5">
        <v>53</v>
      </c>
      <c r="K22" s="6">
        <f t="shared" si="24"/>
        <v>0.25480769230769229</v>
      </c>
      <c r="L22" s="6">
        <f t="shared" si="25"/>
        <v>0.43243243243243246</v>
      </c>
    </row>
    <row r="23" spans="1:12" x14ac:dyDescent="0.25">
      <c r="A23" s="30" t="s">
        <v>21</v>
      </c>
      <c r="B23" s="5">
        <v>8</v>
      </c>
      <c r="C23" s="6">
        <f t="shared" si="20"/>
        <v>4.2105263157894736E-2</v>
      </c>
      <c r="D23" s="5">
        <v>8</v>
      </c>
      <c r="E23" s="6">
        <f t="shared" si="21"/>
        <v>4.2105263157894736E-2</v>
      </c>
      <c r="F23" s="5">
        <v>7</v>
      </c>
      <c r="G23" s="6">
        <f t="shared" si="22"/>
        <v>4.5161290322580643E-2</v>
      </c>
      <c r="H23" s="5">
        <v>23</v>
      </c>
      <c r="I23" s="6">
        <f t="shared" si="23"/>
        <v>0.10599078341013825</v>
      </c>
      <c r="J23" s="5">
        <v>19</v>
      </c>
      <c r="K23" s="6">
        <f t="shared" si="24"/>
        <v>9.1346153846153841E-2</v>
      </c>
      <c r="L23" s="6">
        <f t="shared" si="25"/>
        <v>1.375</v>
      </c>
    </row>
    <row r="24" spans="1:12" s="10" customFormat="1" x14ac:dyDescent="0.25">
      <c r="A24" s="37" t="s">
        <v>5</v>
      </c>
      <c r="B24" s="7">
        <f t="shared" ref="B24" si="26">SUM(B20:B23)</f>
        <v>190</v>
      </c>
      <c r="C24" s="8">
        <f t="shared" si="20"/>
        <v>1</v>
      </c>
      <c r="D24" s="7">
        <f t="shared" ref="D24" si="27">SUM(D20:D23)</f>
        <v>190</v>
      </c>
      <c r="E24" s="8">
        <f t="shared" si="21"/>
        <v>1</v>
      </c>
      <c r="F24" s="7">
        <f t="shared" ref="F24" si="28">SUM(F20:F23)</f>
        <v>155</v>
      </c>
      <c r="G24" s="8">
        <f t="shared" si="22"/>
        <v>1</v>
      </c>
      <c r="H24" s="7">
        <f t="shared" ref="H24" si="29">SUM(H20:H23)</f>
        <v>217</v>
      </c>
      <c r="I24" s="8">
        <f t="shared" si="23"/>
        <v>1</v>
      </c>
      <c r="J24" s="7">
        <f t="shared" ref="J24" si="30">SUM(J20:J23)</f>
        <v>208</v>
      </c>
      <c r="K24" s="8">
        <f t="shared" si="24"/>
        <v>1</v>
      </c>
      <c r="L24" s="8">
        <f t="shared" si="25"/>
        <v>9.4736842105263161E-2</v>
      </c>
    </row>
    <row r="25" spans="1:12" ht="30" x14ac:dyDescent="0.25">
      <c r="A25" s="38" t="s">
        <v>22</v>
      </c>
      <c r="B25" s="52" t="s">
        <v>77</v>
      </c>
      <c r="C25" s="53"/>
      <c r="D25" s="52" t="s">
        <v>78</v>
      </c>
      <c r="E25" s="53"/>
      <c r="F25" s="52" t="s">
        <v>79</v>
      </c>
      <c r="G25" s="53"/>
      <c r="H25" s="52" t="s">
        <v>80</v>
      </c>
      <c r="I25" s="53"/>
      <c r="J25" s="52" t="s">
        <v>81</v>
      </c>
      <c r="K25" s="53"/>
      <c r="L25" s="4" t="s">
        <v>1</v>
      </c>
    </row>
    <row r="26" spans="1:12" x14ac:dyDescent="0.25">
      <c r="A26" s="30" t="s">
        <v>23</v>
      </c>
      <c r="B26" s="5">
        <v>102</v>
      </c>
      <c r="C26" s="6">
        <f t="shared" ref="C26:C31" si="31">B26/190</f>
        <v>0.5368421052631579</v>
      </c>
      <c r="D26" s="5">
        <v>119</v>
      </c>
      <c r="E26" s="6">
        <f t="shared" ref="E26:E31" si="32">D26/190</f>
        <v>0.62631578947368416</v>
      </c>
      <c r="F26" s="5">
        <v>92</v>
      </c>
      <c r="G26" s="6">
        <f t="shared" ref="G26:G31" si="33">F26/155</f>
        <v>0.59354838709677415</v>
      </c>
      <c r="H26" s="5">
        <v>119</v>
      </c>
      <c r="I26" s="6">
        <f t="shared" ref="I26:I31" si="34">H26/217</f>
        <v>0.54838709677419351</v>
      </c>
      <c r="J26" s="5">
        <v>132</v>
      </c>
      <c r="K26" s="6">
        <f t="shared" ref="K26:K31" si="35">J26/208</f>
        <v>0.63461538461538458</v>
      </c>
      <c r="L26" s="6">
        <f t="shared" ref="L26:L31" si="36">(J26-B26)/B26</f>
        <v>0.29411764705882354</v>
      </c>
    </row>
    <row r="27" spans="1:12" x14ac:dyDescent="0.25">
      <c r="A27" s="30" t="s">
        <v>24</v>
      </c>
      <c r="B27" s="5">
        <v>40</v>
      </c>
      <c r="C27" s="6">
        <f t="shared" si="31"/>
        <v>0.21052631578947367</v>
      </c>
      <c r="D27" s="5">
        <v>29</v>
      </c>
      <c r="E27" s="6">
        <f t="shared" si="32"/>
        <v>0.15263157894736842</v>
      </c>
      <c r="F27" s="5">
        <v>33</v>
      </c>
      <c r="G27" s="6">
        <f t="shared" si="33"/>
        <v>0.2129032258064516</v>
      </c>
      <c r="H27" s="5">
        <v>32</v>
      </c>
      <c r="I27" s="6">
        <f t="shared" si="34"/>
        <v>0.14746543778801843</v>
      </c>
      <c r="J27" s="5">
        <v>25</v>
      </c>
      <c r="K27" s="6">
        <f t="shared" si="35"/>
        <v>0.1201923076923077</v>
      </c>
      <c r="L27" s="6">
        <f t="shared" si="36"/>
        <v>-0.375</v>
      </c>
    </row>
    <row r="28" spans="1:12" x14ac:dyDescent="0.25">
      <c r="A28" s="30" t="s">
        <v>25</v>
      </c>
      <c r="B28" s="5">
        <v>12</v>
      </c>
      <c r="C28" s="6">
        <f t="shared" si="31"/>
        <v>6.3157894736842107E-2</v>
      </c>
      <c r="D28" s="5">
        <v>19</v>
      </c>
      <c r="E28" s="6">
        <f t="shared" si="32"/>
        <v>0.1</v>
      </c>
      <c r="F28" s="5">
        <v>19</v>
      </c>
      <c r="G28" s="6">
        <f t="shared" si="33"/>
        <v>0.12258064516129032</v>
      </c>
      <c r="H28" s="5">
        <v>21</v>
      </c>
      <c r="I28" s="6">
        <f t="shared" si="34"/>
        <v>9.6774193548387094E-2</v>
      </c>
      <c r="J28" s="5">
        <v>24</v>
      </c>
      <c r="K28" s="6">
        <f t="shared" si="35"/>
        <v>0.11538461538461539</v>
      </c>
      <c r="L28" s="6">
        <f t="shared" si="36"/>
        <v>1</v>
      </c>
    </row>
    <row r="29" spans="1:12" x14ac:dyDescent="0.25">
      <c r="A29" s="30" t="s">
        <v>26</v>
      </c>
      <c r="B29" s="5">
        <v>2</v>
      </c>
      <c r="C29" s="6">
        <f t="shared" si="31"/>
        <v>1.0526315789473684E-2</v>
      </c>
      <c r="D29" s="19" t="s">
        <v>9</v>
      </c>
      <c r="E29" s="19" t="s">
        <v>9</v>
      </c>
      <c r="F29" s="5">
        <v>2</v>
      </c>
      <c r="G29" s="6">
        <f t="shared" si="33"/>
        <v>1.2903225806451613E-2</v>
      </c>
      <c r="H29" s="5">
        <v>3</v>
      </c>
      <c r="I29" s="6">
        <f t="shared" si="34"/>
        <v>1.3824884792626729E-2</v>
      </c>
      <c r="J29" s="5">
        <v>3</v>
      </c>
      <c r="K29" s="6">
        <f t="shared" si="35"/>
        <v>1.4423076923076924E-2</v>
      </c>
      <c r="L29" s="6">
        <f t="shared" si="36"/>
        <v>0.5</v>
      </c>
    </row>
    <row r="30" spans="1:12" x14ac:dyDescent="0.25">
      <c r="A30" s="30" t="s">
        <v>27</v>
      </c>
      <c r="B30" s="5">
        <v>34</v>
      </c>
      <c r="C30" s="6">
        <f t="shared" si="31"/>
        <v>0.17894736842105263</v>
      </c>
      <c r="D30" s="5">
        <v>23</v>
      </c>
      <c r="E30" s="6">
        <f t="shared" si="32"/>
        <v>0.12105263157894737</v>
      </c>
      <c r="F30" s="5">
        <v>9</v>
      </c>
      <c r="G30" s="6">
        <f t="shared" si="33"/>
        <v>5.8064516129032261E-2</v>
      </c>
      <c r="H30" s="5">
        <v>42</v>
      </c>
      <c r="I30" s="6">
        <f t="shared" si="34"/>
        <v>0.19354838709677419</v>
      </c>
      <c r="J30" s="5">
        <v>24</v>
      </c>
      <c r="K30" s="6">
        <f t="shared" si="35"/>
        <v>0.11538461538461539</v>
      </c>
      <c r="L30" s="6">
        <f t="shared" si="36"/>
        <v>-0.29411764705882354</v>
      </c>
    </row>
    <row r="31" spans="1:12" s="10" customFormat="1" x14ac:dyDescent="0.25">
      <c r="A31" s="37" t="s">
        <v>5</v>
      </c>
      <c r="B31" s="7">
        <f t="shared" ref="B31" si="37">SUM(B26:B30)</f>
        <v>190</v>
      </c>
      <c r="C31" s="8">
        <f t="shared" si="31"/>
        <v>1</v>
      </c>
      <c r="D31" s="7">
        <f t="shared" ref="D31" si="38">SUM(D26:D30)</f>
        <v>190</v>
      </c>
      <c r="E31" s="8">
        <f t="shared" si="32"/>
        <v>1</v>
      </c>
      <c r="F31" s="7">
        <f t="shared" ref="F31" si="39">SUM(F26:F30)</f>
        <v>155</v>
      </c>
      <c r="G31" s="8">
        <f t="shared" si="33"/>
        <v>1</v>
      </c>
      <c r="H31" s="7">
        <f t="shared" ref="H31" si="40">SUM(H26:H30)</f>
        <v>217</v>
      </c>
      <c r="I31" s="8">
        <f t="shared" si="34"/>
        <v>1</v>
      </c>
      <c r="J31" s="7">
        <f t="shared" ref="J31" si="41">SUM(J26:J30)</f>
        <v>208</v>
      </c>
      <c r="K31" s="8">
        <f t="shared" si="35"/>
        <v>1</v>
      </c>
      <c r="L31" s="8">
        <f t="shared" si="36"/>
        <v>9.4736842105263161E-2</v>
      </c>
    </row>
    <row r="32" spans="1:12" ht="30" x14ac:dyDescent="0.25">
      <c r="A32" s="34" t="s">
        <v>28</v>
      </c>
      <c r="B32" s="52" t="s">
        <v>77</v>
      </c>
      <c r="C32" s="53"/>
      <c r="D32" s="52" t="s">
        <v>78</v>
      </c>
      <c r="E32" s="53"/>
      <c r="F32" s="52" t="s">
        <v>79</v>
      </c>
      <c r="G32" s="53"/>
      <c r="H32" s="52" t="s">
        <v>80</v>
      </c>
      <c r="I32" s="53"/>
      <c r="J32" s="52" t="s">
        <v>81</v>
      </c>
      <c r="K32" s="53"/>
      <c r="L32" s="4" t="s">
        <v>1</v>
      </c>
    </row>
    <row r="33" spans="1:12" ht="30" x14ac:dyDescent="0.25">
      <c r="A33" s="39" t="s">
        <v>73</v>
      </c>
      <c r="B33" s="5">
        <v>119</v>
      </c>
      <c r="C33" s="6">
        <f t="shared" ref="C33:C35" si="42">B33/190</f>
        <v>0.62631578947368416</v>
      </c>
      <c r="D33" s="5">
        <v>109</v>
      </c>
      <c r="E33" s="6">
        <f t="shared" ref="E33:E35" si="43">D33/190</f>
        <v>0.5736842105263158</v>
      </c>
      <c r="F33" s="5">
        <v>87</v>
      </c>
      <c r="G33" s="6">
        <f t="shared" ref="G33:G35" si="44">F33/155</f>
        <v>0.56129032258064515</v>
      </c>
      <c r="H33" s="5">
        <v>142</v>
      </c>
      <c r="I33" s="6">
        <f t="shared" ref="I33:I35" si="45">H33/217</f>
        <v>0.65437788018433185</v>
      </c>
      <c r="J33" s="5">
        <v>127</v>
      </c>
      <c r="K33" s="6">
        <f t="shared" ref="K33:K35" si="46">J33/208</f>
        <v>0.61057692307692313</v>
      </c>
      <c r="L33" s="6">
        <f t="shared" ref="L33:L35" si="47">(J33-B33)/B33</f>
        <v>6.7226890756302518E-2</v>
      </c>
    </row>
    <row r="34" spans="1:12" x14ac:dyDescent="0.25">
      <c r="A34" s="30" t="s">
        <v>29</v>
      </c>
      <c r="B34" s="5">
        <v>71</v>
      </c>
      <c r="C34" s="6">
        <f t="shared" si="42"/>
        <v>0.37368421052631579</v>
      </c>
      <c r="D34" s="5">
        <v>81</v>
      </c>
      <c r="E34" s="6">
        <f t="shared" si="43"/>
        <v>0.4263157894736842</v>
      </c>
      <c r="F34" s="5">
        <v>68</v>
      </c>
      <c r="G34" s="6">
        <f t="shared" si="44"/>
        <v>0.43870967741935485</v>
      </c>
      <c r="H34" s="5">
        <v>75</v>
      </c>
      <c r="I34" s="6">
        <f t="shared" si="45"/>
        <v>0.34562211981566821</v>
      </c>
      <c r="J34" s="5">
        <v>81</v>
      </c>
      <c r="K34" s="6">
        <f t="shared" si="46"/>
        <v>0.38942307692307693</v>
      </c>
      <c r="L34" s="6">
        <f t="shared" si="47"/>
        <v>0.14084507042253522</v>
      </c>
    </row>
    <row r="35" spans="1:12" s="10" customFormat="1" x14ac:dyDescent="0.25">
      <c r="A35" s="37" t="s">
        <v>5</v>
      </c>
      <c r="B35" s="7">
        <f t="shared" ref="B35" si="48">SUM(B33:B34)</f>
        <v>190</v>
      </c>
      <c r="C35" s="8">
        <f t="shared" si="42"/>
        <v>1</v>
      </c>
      <c r="D35" s="7">
        <f t="shared" ref="D35" si="49">SUM(D33:D34)</f>
        <v>190</v>
      </c>
      <c r="E35" s="8">
        <f t="shared" si="43"/>
        <v>1</v>
      </c>
      <c r="F35" s="7">
        <f t="shared" ref="F35" si="50">SUM(F33:F34)</f>
        <v>155</v>
      </c>
      <c r="G35" s="8">
        <f t="shared" si="44"/>
        <v>1</v>
      </c>
      <c r="H35" s="7">
        <f t="shared" ref="H35" si="51">SUM(H33:H34)</f>
        <v>217</v>
      </c>
      <c r="I35" s="8">
        <f t="shared" si="45"/>
        <v>1</v>
      </c>
      <c r="J35" s="7">
        <f t="shared" ref="J35" si="52">SUM(J33:J34)</f>
        <v>208</v>
      </c>
      <c r="K35" s="8">
        <f t="shared" si="46"/>
        <v>1</v>
      </c>
      <c r="L35" s="8">
        <f t="shared" si="47"/>
        <v>9.4736842105263161E-2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2:C32"/>
    <mergeCell ref="D32:E32"/>
    <mergeCell ref="F32:G32"/>
    <mergeCell ref="H32:I32"/>
    <mergeCell ref="J32:K32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workbookViewId="0">
      <selection activeCell="N3" sqref="N3"/>
    </sheetView>
  </sheetViews>
  <sheetFormatPr defaultRowHeight="15" x14ac:dyDescent="0.25"/>
  <cols>
    <col min="1" max="1" width="38.140625" style="31" customWidth="1"/>
    <col min="2" max="2" width="18.5703125" style="9" customWidth="1"/>
    <col min="3" max="4" width="13.140625" style="9" customWidth="1"/>
    <col min="5" max="5" width="13.140625" style="17" customWidth="1"/>
    <col min="6" max="6" width="13.140625" style="9" customWidth="1"/>
    <col min="7" max="7" width="13.140625" style="17" customWidth="1"/>
    <col min="8" max="8" width="13.140625" style="18" customWidth="1"/>
  </cols>
  <sheetData>
    <row r="1" spans="1:8" x14ac:dyDescent="0.25">
      <c r="A1" s="54" t="s">
        <v>35</v>
      </c>
      <c r="B1" s="54"/>
      <c r="C1" s="54"/>
      <c r="D1" s="54"/>
      <c r="E1" s="54"/>
      <c r="F1" s="54"/>
      <c r="G1" s="54"/>
      <c r="H1" s="54"/>
    </row>
    <row r="2" spans="1:8" x14ac:dyDescent="0.25">
      <c r="A2" s="57"/>
      <c r="B2" s="57"/>
      <c r="C2" s="57"/>
      <c r="D2" s="57"/>
      <c r="E2" s="57"/>
      <c r="F2" s="57"/>
      <c r="G2" s="57"/>
      <c r="H2" s="57"/>
    </row>
    <row r="3" spans="1:8" ht="30" x14ac:dyDescent="0.25">
      <c r="A3" s="35" t="s">
        <v>31</v>
      </c>
      <c r="B3" s="2" t="s">
        <v>32</v>
      </c>
      <c r="C3" s="12" t="s">
        <v>64</v>
      </c>
      <c r="D3" s="12" t="s">
        <v>65</v>
      </c>
      <c r="E3" s="13" t="s">
        <v>66</v>
      </c>
      <c r="F3" s="12" t="s">
        <v>67</v>
      </c>
      <c r="G3" s="13" t="s">
        <v>33</v>
      </c>
      <c r="H3" s="14" t="s">
        <v>68</v>
      </c>
    </row>
    <row r="4" spans="1:8" x14ac:dyDescent="0.25">
      <c r="A4" s="58" t="s">
        <v>36</v>
      </c>
      <c r="B4" s="3" t="s">
        <v>77</v>
      </c>
      <c r="C4" s="5">
        <v>191</v>
      </c>
      <c r="D4" s="5">
        <v>138</v>
      </c>
      <c r="E4" s="15">
        <v>0.72251308900523559</v>
      </c>
      <c r="F4" s="5">
        <v>103</v>
      </c>
      <c r="G4" s="15">
        <v>0.53926701570680624</v>
      </c>
      <c r="H4" s="16" t="s">
        <v>9</v>
      </c>
    </row>
    <row r="5" spans="1:8" x14ac:dyDescent="0.25">
      <c r="A5" s="59"/>
      <c r="B5" s="3" t="s">
        <v>78</v>
      </c>
      <c r="C5" s="5">
        <v>195</v>
      </c>
      <c r="D5" s="5">
        <v>142</v>
      </c>
      <c r="E5" s="15">
        <v>0.72820512820512817</v>
      </c>
      <c r="F5" s="5">
        <v>120</v>
      </c>
      <c r="G5" s="15">
        <v>0.61538461538461542</v>
      </c>
      <c r="H5" s="16" t="s">
        <v>9</v>
      </c>
    </row>
    <row r="6" spans="1:8" x14ac:dyDescent="0.25">
      <c r="A6" s="59"/>
      <c r="B6" s="3" t="s">
        <v>79</v>
      </c>
      <c r="C6" s="5">
        <v>158</v>
      </c>
      <c r="D6" s="5">
        <v>120</v>
      </c>
      <c r="E6" s="15">
        <v>0.759493670886076</v>
      </c>
      <c r="F6" s="5">
        <v>101</v>
      </c>
      <c r="G6" s="15">
        <v>0.63924050632911389</v>
      </c>
      <c r="H6" s="16" t="s">
        <v>9</v>
      </c>
    </row>
    <row r="7" spans="1:8" x14ac:dyDescent="0.25">
      <c r="A7" s="59"/>
      <c r="B7" s="3" t="s">
        <v>80</v>
      </c>
      <c r="C7" s="5">
        <v>222</v>
      </c>
      <c r="D7" s="5">
        <v>191</v>
      </c>
      <c r="E7" s="15">
        <v>0.86036036036036034</v>
      </c>
      <c r="F7" s="5">
        <v>166</v>
      </c>
      <c r="G7" s="15">
        <v>0.74774774774774777</v>
      </c>
      <c r="H7" s="16" t="s">
        <v>9</v>
      </c>
    </row>
    <row r="8" spans="1:8" x14ac:dyDescent="0.25">
      <c r="A8" s="60"/>
      <c r="B8" s="3" t="s">
        <v>81</v>
      </c>
      <c r="C8" s="5">
        <v>209</v>
      </c>
      <c r="D8" s="5">
        <v>161</v>
      </c>
      <c r="E8" s="15">
        <v>0.77033492822966509</v>
      </c>
      <c r="F8" s="5">
        <v>127</v>
      </c>
      <c r="G8" s="15">
        <v>0.60765550239234445</v>
      </c>
      <c r="H8" s="16" t="s">
        <v>9</v>
      </c>
    </row>
    <row r="10" spans="1:8" ht="30" x14ac:dyDescent="0.25">
      <c r="A10" s="34" t="s">
        <v>34</v>
      </c>
      <c r="B10" s="2" t="s">
        <v>32</v>
      </c>
      <c r="C10" s="12" t="s">
        <v>64</v>
      </c>
      <c r="D10" s="12" t="s">
        <v>65</v>
      </c>
      <c r="E10" s="13" t="s">
        <v>66</v>
      </c>
      <c r="F10" s="12" t="s">
        <v>67</v>
      </c>
      <c r="G10" s="13" t="s">
        <v>33</v>
      </c>
      <c r="H10" s="14" t="s">
        <v>68</v>
      </c>
    </row>
    <row r="11" spans="1:8" x14ac:dyDescent="0.25">
      <c r="A11" s="61" t="s">
        <v>37</v>
      </c>
      <c r="B11" s="3" t="s">
        <v>77</v>
      </c>
      <c r="C11" s="5">
        <v>88</v>
      </c>
      <c r="D11" s="5">
        <v>64</v>
      </c>
      <c r="E11" s="15">
        <v>0.72727272727272729</v>
      </c>
      <c r="F11" s="5">
        <v>46</v>
      </c>
      <c r="G11" s="15">
        <v>0.52272727272727271</v>
      </c>
      <c r="H11" s="16">
        <v>2.2406249999999996</v>
      </c>
    </row>
    <row r="12" spans="1:8" x14ac:dyDescent="0.25">
      <c r="A12" s="61"/>
      <c r="B12" s="3" t="s">
        <v>78</v>
      </c>
      <c r="C12" s="5">
        <v>107</v>
      </c>
      <c r="D12" s="5">
        <v>76</v>
      </c>
      <c r="E12" s="15">
        <v>0.71028037383177567</v>
      </c>
      <c r="F12" s="5">
        <v>65</v>
      </c>
      <c r="G12" s="15">
        <v>0.60747663551401865</v>
      </c>
      <c r="H12" s="16">
        <v>2.8986666666666672</v>
      </c>
    </row>
    <row r="13" spans="1:8" x14ac:dyDescent="0.25">
      <c r="A13" s="61"/>
      <c r="B13" s="3" t="s">
        <v>79</v>
      </c>
      <c r="C13" s="5">
        <v>96</v>
      </c>
      <c r="D13" s="5">
        <v>72</v>
      </c>
      <c r="E13" s="15">
        <v>0.75</v>
      </c>
      <c r="F13" s="5">
        <v>57</v>
      </c>
      <c r="G13" s="15">
        <v>0.59375</v>
      </c>
      <c r="H13" s="16">
        <v>2.4375</v>
      </c>
    </row>
    <row r="14" spans="1:8" x14ac:dyDescent="0.25">
      <c r="A14" s="61"/>
      <c r="B14" s="3" t="s">
        <v>80</v>
      </c>
      <c r="C14" s="5">
        <v>116</v>
      </c>
      <c r="D14" s="5">
        <v>95</v>
      </c>
      <c r="E14" s="15">
        <v>0.81896551724137934</v>
      </c>
      <c r="F14" s="5">
        <v>80</v>
      </c>
      <c r="G14" s="15">
        <v>0.68965517241379315</v>
      </c>
      <c r="H14" s="16">
        <v>2.5787234042553191</v>
      </c>
    </row>
    <row r="15" spans="1:8" x14ac:dyDescent="0.25">
      <c r="A15" s="61"/>
      <c r="B15" s="3" t="s">
        <v>81</v>
      </c>
      <c r="C15" s="5">
        <v>103</v>
      </c>
      <c r="D15" s="5">
        <v>78</v>
      </c>
      <c r="E15" s="15">
        <v>0.75728155339805825</v>
      </c>
      <c r="F15" s="5">
        <v>56</v>
      </c>
      <c r="G15" s="15">
        <v>0.5436893203883495</v>
      </c>
      <c r="H15" s="16">
        <v>2.3272727272727272</v>
      </c>
    </row>
    <row r="16" spans="1:8" ht="30" x14ac:dyDescent="0.25">
      <c r="A16" s="36"/>
      <c r="B16" s="40" t="s">
        <v>32</v>
      </c>
      <c r="C16" s="12" t="s">
        <v>64</v>
      </c>
      <c r="D16" s="12" t="s">
        <v>65</v>
      </c>
      <c r="E16" s="13" t="s">
        <v>66</v>
      </c>
      <c r="F16" s="12" t="s">
        <v>67</v>
      </c>
      <c r="G16" s="13" t="s">
        <v>33</v>
      </c>
      <c r="H16" s="14" t="s">
        <v>68</v>
      </c>
    </row>
    <row r="17" spans="1:8" x14ac:dyDescent="0.25">
      <c r="A17" s="61" t="s">
        <v>74</v>
      </c>
      <c r="B17" s="3" t="s">
        <v>77</v>
      </c>
      <c r="C17" s="5" t="s">
        <v>9</v>
      </c>
      <c r="D17" s="5" t="s">
        <v>9</v>
      </c>
      <c r="E17" s="15" t="s">
        <v>9</v>
      </c>
      <c r="F17" s="5" t="s">
        <v>9</v>
      </c>
      <c r="G17" s="15" t="s">
        <v>9</v>
      </c>
      <c r="H17" s="16" t="s">
        <v>9</v>
      </c>
    </row>
    <row r="18" spans="1:8" x14ac:dyDescent="0.25">
      <c r="A18" s="61"/>
      <c r="B18" s="3" t="s">
        <v>78</v>
      </c>
      <c r="C18" s="5" t="s">
        <v>9</v>
      </c>
      <c r="D18" s="5" t="s">
        <v>9</v>
      </c>
      <c r="E18" s="15" t="s">
        <v>9</v>
      </c>
      <c r="F18" s="5" t="s">
        <v>9</v>
      </c>
      <c r="G18" s="15" t="s">
        <v>9</v>
      </c>
      <c r="H18" s="16" t="s">
        <v>9</v>
      </c>
    </row>
    <row r="19" spans="1:8" x14ac:dyDescent="0.25">
      <c r="A19" s="61"/>
      <c r="B19" s="3" t="s">
        <v>79</v>
      </c>
      <c r="C19" s="5" t="s">
        <v>9</v>
      </c>
      <c r="D19" s="5" t="s">
        <v>9</v>
      </c>
      <c r="E19" s="15" t="s">
        <v>9</v>
      </c>
      <c r="F19" s="5" t="s">
        <v>9</v>
      </c>
      <c r="G19" s="15" t="s">
        <v>9</v>
      </c>
      <c r="H19" s="16" t="s">
        <v>9</v>
      </c>
    </row>
    <row r="20" spans="1:8" x14ac:dyDescent="0.25">
      <c r="A20" s="61"/>
      <c r="B20" s="3" t="s">
        <v>80</v>
      </c>
      <c r="C20" s="5" t="s">
        <v>9</v>
      </c>
      <c r="D20" s="5" t="s">
        <v>9</v>
      </c>
      <c r="E20" s="15" t="s">
        <v>9</v>
      </c>
      <c r="F20" s="5" t="s">
        <v>9</v>
      </c>
      <c r="G20" s="15" t="s">
        <v>9</v>
      </c>
      <c r="H20" s="16" t="s">
        <v>9</v>
      </c>
    </row>
    <row r="21" spans="1:8" x14ac:dyDescent="0.25">
      <c r="A21" s="61"/>
      <c r="B21" s="3" t="s">
        <v>81</v>
      </c>
      <c r="C21" s="5">
        <v>29</v>
      </c>
      <c r="D21" s="5">
        <v>25</v>
      </c>
      <c r="E21" s="15">
        <v>0.86206896551724133</v>
      </c>
      <c r="F21" s="5">
        <v>18</v>
      </c>
      <c r="G21" s="15">
        <v>0.62068965517241381</v>
      </c>
      <c r="H21" s="16">
        <v>2.3279999999999998</v>
      </c>
    </row>
    <row r="22" spans="1:8" ht="30" x14ac:dyDescent="0.25">
      <c r="A22" s="36"/>
      <c r="B22" s="2" t="s">
        <v>32</v>
      </c>
      <c r="C22" s="12" t="s">
        <v>64</v>
      </c>
      <c r="D22" s="12" t="s">
        <v>65</v>
      </c>
      <c r="E22" s="13" t="s">
        <v>66</v>
      </c>
      <c r="F22" s="12" t="s">
        <v>67</v>
      </c>
      <c r="G22" s="13" t="s">
        <v>33</v>
      </c>
      <c r="H22" s="14" t="s">
        <v>68</v>
      </c>
    </row>
    <row r="23" spans="1:8" x14ac:dyDescent="0.25">
      <c r="A23" s="61" t="s">
        <v>38</v>
      </c>
      <c r="B23" s="3" t="s">
        <v>77</v>
      </c>
      <c r="C23" s="5" t="s">
        <v>9</v>
      </c>
      <c r="D23" s="5" t="s">
        <v>9</v>
      </c>
      <c r="E23" s="15" t="s">
        <v>9</v>
      </c>
      <c r="F23" s="5" t="s">
        <v>9</v>
      </c>
      <c r="G23" s="15" t="s">
        <v>9</v>
      </c>
      <c r="H23" s="16" t="s">
        <v>9</v>
      </c>
    </row>
    <row r="24" spans="1:8" x14ac:dyDescent="0.25">
      <c r="A24" s="61"/>
      <c r="B24" s="3" t="s">
        <v>78</v>
      </c>
      <c r="C24" s="5" t="s">
        <v>9</v>
      </c>
      <c r="D24" s="5" t="s">
        <v>9</v>
      </c>
      <c r="E24" s="15" t="s">
        <v>9</v>
      </c>
      <c r="F24" s="5" t="s">
        <v>9</v>
      </c>
      <c r="G24" s="15" t="s">
        <v>9</v>
      </c>
      <c r="H24" s="16" t="s">
        <v>9</v>
      </c>
    </row>
    <row r="25" spans="1:8" x14ac:dyDescent="0.25">
      <c r="A25" s="61"/>
      <c r="B25" s="3" t="s">
        <v>79</v>
      </c>
      <c r="C25" s="5" t="s">
        <v>9</v>
      </c>
      <c r="D25" s="5" t="s">
        <v>9</v>
      </c>
      <c r="E25" s="15" t="s">
        <v>9</v>
      </c>
      <c r="F25" s="5" t="s">
        <v>9</v>
      </c>
      <c r="G25" s="15" t="s">
        <v>9</v>
      </c>
      <c r="H25" s="16" t="s">
        <v>9</v>
      </c>
    </row>
    <row r="26" spans="1:8" x14ac:dyDescent="0.25">
      <c r="A26" s="61"/>
      <c r="B26" s="3" t="s">
        <v>80</v>
      </c>
      <c r="C26" s="5">
        <v>42</v>
      </c>
      <c r="D26" s="5">
        <v>41</v>
      </c>
      <c r="E26" s="15">
        <v>0.97619047619047616</v>
      </c>
      <c r="F26" s="5">
        <v>41</v>
      </c>
      <c r="G26" s="15">
        <v>0.97619047619047616</v>
      </c>
      <c r="H26" s="16">
        <v>3.5609756097560976</v>
      </c>
    </row>
    <row r="27" spans="1:8" x14ac:dyDescent="0.25">
      <c r="A27" s="61"/>
      <c r="B27" s="3" t="s">
        <v>81</v>
      </c>
      <c r="C27" s="5">
        <v>16</v>
      </c>
      <c r="D27" s="5">
        <v>15</v>
      </c>
      <c r="E27" s="15">
        <v>1</v>
      </c>
      <c r="F27" s="5">
        <v>15</v>
      </c>
      <c r="G27" s="15">
        <v>1</v>
      </c>
      <c r="H27" s="16">
        <v>3</v>
      </c>
    </row>
    <row r="28" spans="1:8" ht="30" x14ac:dyDescent="0.25">
      <c r="A28" s="36"/>
      <c r="B28" s="51" t="s">
        <v>32</v>
      </c>
      <c r="C28" s="12" t="s">
        <v>64</v>
      </c>
      <c r="D28" s="12" t="s">
        <v>65</v>
      </c>
      <c r="E28" s="13" t="s">
        <v>66</v>
      </c>
      <c r="F28" s="12" t="s">
        <v>67</v>
      </c>
      <c r="G28" s="13" t="s">
        <v>33</v>
      </c>
      <c r="H28" s="14" t="s">
        <v>68</v>
      </c>
    </row>
    <row r="29" spans="1:8" x14ac:dyDescent="0.25">
      <c r="A29" s="61" t="s">
        <v>82</v>
      </c>
      <c r="B29" s="3" t="s">
        <v>77</v>
      </c>
      <c r="C29" s="5">
        <v>14</v>
      </c>
      <c r="D29" s="5">
        <v>12</v>
      </c>
      <c r="E29" s="15">
        <v>0.8571428571428571</v>
      </c>
      <c r="F29" s="5">
        <v>8</v>
      </c>
      <c r="G29" s="15">
        <v>0.5714285714285714</v>
      </c>
      <c r="H29" s="16">
        <v>2.5</v>
      </c>
    </row>
    <row r="30" spans="1:8" x14ac:dyDescent="0.25">
      <c r="A30" s="61"/>
      <c r="B30" s="3" t="s">
        <v>78</v>
      </c>
      <c r="C30" s="5" t="s">
        <v>9</v>
      </c>
      <c r="D30" s="5" t="s">
        <v>9</v>
      </c>
      <c r="E30" s="15" t="s">
        <v>9</v>
      </c>
      <c r="F30" s="5" t="s">
        <v>9</v>
      </c>
      <c r="G30" s="15" t="s">
        <v>9</v>
      </c>
      <c r="H30" s="16" t="s">
        <v>9</v>
      </c>
    </row>
    <row r="31" spans="1:8" x14ac:dyDescent="0.25">
      <c r="A31" s="61"/>
      <c r="B31" s="3" t="s">
        <v>79</v>
      </c>
      <c r="C31" s="5" t="s">
        <v>9</v>
      </c>
      <c r="D31" s="5" t="s">
        <v>9</v>
      </c>
      <c r="E31" s="15" t="s">
        <v>9</v>
      </c>
      <c r="F31" s="5" t="s">
        <v>9</v>
      </c>
      <c r="G31" s="15" t="s">
        <v>9</v>
      </c>
      <c r="H31" s="16" t="s">
        <v>9</v>
      </c>
    </row>
    <row r="32" spans="1:8" x14ac:dyDescent="0.25">
      <c r="A32" s="61"/>
      <c r="B32" s="3" t="s">
        <v>80</v>
      </c>
      <c r="C32" s="5" t="s">
        <v>9</v>
      </c>
      <c r="D32" s="5" t="s">
        <v>9</v>
      </c>
      <c r="E32" s="15" t="s">
        <v>9</v>
      </c>
      <c r="F32" s="5" t="s">
        <v>9</v>
      </c>
      <c r="G32" s="15" t="s">
        <v>9</v>
      </c>
      <c r="H32" s="16" t="s">
        <v>9</v>
      </c>
    </row>
    <row r="33" spans="1:8" x14ac:dyDescent="0.25">
      <c r="A33" s="61"/>
      <c r="B33" s="3" t="s">
        <v>81</v>
      </c>
      <c r="C33" s="5" t="s">
        <v>9</v>
      </c>
      <c r="D33" s="5" t="s">
        <v>9</v>
      </c>
      <c r="E33" s="15" t="s">
        <v>9</v>
      </c>
      <c r="F33" s="5" t="s">
        <v>9</v>
      </c>
      <c r="G33" s="15" t="s">
        <v>9</v>
      </c>
      <c r="H33" s="16" t="s">
        <v>9</v>
      </c>
    </row>
    <row r="34" spans="1:8" ht="30" x14ac:dyDescent="0.25">
      <c r="A34" s="36"/>
      <c r="B34" s="2" t="s">
        <v>32</v>
      </c>
      <c r="C34" s="12" t="s">
        <v>64</v>
      </c>
      <c r="D34" s="12" t="s">
        <v>65</v>
      </c>
      <c r="E34" s="13" t="s">
        <v>66</v>
      </c>
      <c r="F34" s="12" t="s">
        <v>67</v>
      </c>
      <c r="G34" s="13" t="s">
        <v>33</v>
      </c>
      <c r="H34" s="14" t="s">
        <v>68</v>
      </c>
    </row>
    <row r="35" spans="1:8" x14ac:dyDescent="0.25">
      <c r="A35" s="61" t="s">
        <v>39</v>
      </c>
      <c r="B35" s="3" t="s">
        <v>77</v>
      </c>
      <c r="C35" s="5">
        <v>89</v>
      </c>
      <c r="D35" s="5">
        <v>62</v>
      </c>
      <c r="E35" s="15">
        <v>0.6966292134831461</v>
      </c>
      <c r="F35" s="5">
        <v>49</v>
      </c>
      <c r="G35" s="15">
        <v>0.550561797752809</v>
      </c>
      <c r="H35" s="16">
        <v>2.6081967213114754</v>
      </c>
    </row>
    <row r="36" spans="1:8" x14ac:dyDescent="0.25">
      <c r="A36" s="61"/>
      <c r="B36" s="3" t="s">
        <v>78</v>
      </c>
      <c r="C36" s="5">
        <v>88</v>
      </c>
      <c r="D36" s="5">
        <v>66</v>
      </c>
      <c r="E36" s="15">
        <v>0.75</v>
      </c>
      <c r="F36" s="5">
        <v>55</v>
      </c>
      <c r="G36" s="15">
        <v>0.625</v>
      </c>
      <c r="H36" s="16">
        <v>2.9030769230769233</v>
      </c>
    </row>
    <row r="37" spans="1:8" x14ac:dyDescent="0.25">
      <c r="A37" s="61"/>
      <c r="B37" s="3" t="s">
        <v>79</v>
      </c>
      <c r="C37" s="5">
        <v>62</v>
      </c>
      <c r="D37" s="5">
        <v>48</v>
      </c>
      <c r="E37" s="15">
        <v>0.77419354838709675</v>
      </c>
      <c r="F37" s="5">
        <v>44</v>
      </c>
      <c r="G37" s="15">
        <v>0.70967741935483875</v>
      </c>
      <c r="H37" s="16">
        <v>3.0416666666666665</v>
      </c>
    </row>
    <row r="38" spans="1:8" x14ac:dyDescent="0.25">
      <c r="A38" s="61"/>
      <c r="B38" s="3" t="s">
        <v>80</v>
      </c>
      <c r="C38" s="5">
        <v>64</v>
      </c>
      <c r="D38" s="5">
        <v>55</v>
      </c>
      <c r="E38" s="15">
        <v>0.859375</v>
      </c>
      <c r="F38" s="5">
        <v>45</v>
      </c>
      <c r="G38" s="15">
        <v>0.703125</v>
      </c>
      <c r="H38" s="16">
        <v>2.581818181818182</v>
      </c>
    </row>
    <row r="39" spans="1:8" x14ac:dyDescent="0.25">
      <c r="A39" s="61"/>
      <c r="B39" s="3" t="s">
        <v>81</v>
      </c>
      <c r="C39" s="5">
        <v>61</v>
      </c>
      <c r="D39" s="5">
        <v>43</v>
      </c>
      <c r="E39" s="15">
        <v>0.70491803278688525</v>
      </c>
      <c r="F39" s="5">
        <v>38</v>
      </c>
      <c r="G39" s="15">
        <v>0.62295081967213117</v>
      </c>
      <c r="H39" s="16">
        <v>3</v>
      </c>
    </row>
  </sheetData>
  <mergeCells count="7">
    <mergeCell ref="A1:H2"/>
    <mergeCell ref="A4:A8"/>
    <mergeCell ref="A11:A15"/>
    <mergeCell ref="A23:A27"/>
    <mergeCell ref="A35:A39"/>
    <mergeCell ref="A17:A21"/>
    <mergeCell ref="A29:A33"/>
  </mergeCells>
  <printOptions horizontalCentered="1"/>
  <pageMargins left="0.7" right="0.7" top="0.75" bottom="0.75" header="0.3" footer="0.3"/>
  <pageSetup scale="77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workbookViewId="0">
      <selection activeCell="I3" sqref="I3"/>
    </sheetView>
  </sheetViews>
  <sheetFormatPr defaultRowHeight="15" x14ac:dyDescent="0.25"/>
  <cols>
    <col min="1" max="1" width="20" style="31" customWidth="1"/>
    <col min="2" max="2" width="16.7109375" style="9" customWidth="1"/>
    <col min="3" max="4" width="13.7109375" style="9" customWidth="1"/>
    <col min="5" max="5" width="13.7109375" style="17" customWidth="1"/>
    <col min="6" max="6" width="13.7109375" style="9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</cols>
  <sheetData>
    <row r="1" spans="1:15" ht="30" x14ac:dyDescent="0.25">
      <c r="A1" s="34" t="s">
        <v>63</v>
      </c>
      <c r="B1" s="2" t="s">
        <v>32</v>
      </c>
      <c r="C1" s="12" t="s">
        <v>64</v>
      </c>
      <c r="D1" s="12" t="s">
        <v>65</v>
      </c>
      <c r="E1" s="13" t="s">
        <v>66</v>
      </c>
      <c r="F1" s="12" t="s">
        <v>67</v>
      </c>
      <c r="G1" s="13" t="s">
        <v>33</v>
      </c>
      <c r="H1" s="14" t="s">
        <v>68</v>
      </c>
    </row>
    <row r="2" spans="1:15" x14ac:dyDescent="0.25">
      <c r="A2" s="61" t="s">
        <v>40</v>
      </c>
      <c r="B2" s="42" t="s">
        <v>77</v>
      </c>
      <c r="C2" s="5">
        <v>163</v>
      </c>
      <c r="D2" s="5">
        <v>124</v>
      </c>
      <c r="E2" s="15">
        <v>0.76073619631901845</v>
      </c>
      <c r="F2" s="5">
        <v>93</v>
      </c>
      <c r="G2" s="15">
        <v>0.57055214723926384</v>
      </c>
      <c r="H2" s="22">
        <v>2.434959349593496</v>
      </c>
    </row>
    <row r="3" spans="1:15" x14ac:dyDescent="0.25">
      <c r="A3" s="61"/>
      <c r="B3" s="42" t="s">
        <v>78</v>
      </c>
      <c r="C3" s="5">
        <v>161</v>
      </c>
      <c r="D3" s="5">
        <v>126</v>
      </c>
      <c r="E3" s="15">
        <v>0.78260869565217395</v>
      </c>
      <c r="F3" s="5">
        <v>107</v>
      </c>
      <c r="G3" s="15">
        <v>0.6645962732919255</v>
      </c>
      <c r="H3" s="22">
        <v>2.9128000000000003</v>
      </c>
    </row>
    <row r="4" spans="1:15" x14ac:dyDescent="0.25">
      <c r="A4" s="61"/>
      <c r="B4" s="42" t="s">
        <v>79</v>
      </c>
      <c r="C4" s="5">
        <v>88</v>
      </c>
      <c r="D4" s="5">
        <v>72</v>
      </c>
      <c r="E4" s="15">
        <v>0.81818181818181823</v>
      </c>
      <c r="F4" s="5">
        <v>61</v>
      </c>
      <c r="G4" s="15">
        <v>0.69318181818181823</v>
      </c>
      <c r="H4" s="22">
        <v>2.7638888888888888</v>
      </c>
    </row>
    <row r="5" spans="1:15" x14ac:dyDescent="0.25">
      <c r="A5" s="61"/>
      <c r="B5" s="42" t="s">
        <v>80</v>
      </c>
      <c r="C5" s="5">
        <v>146</v>
      </c>
      <c r="D5" s="5">
        <v>134</v>
      </c>
      <c r="E5" s="15">
        <v>0.9178082191780822</v>
      </c>
      <c r="F5" s="5">
        <v>121</v>
      </c>
      <c r="G5" s="15">
        <v>0.82876712328767121</v>
      </c>
      <c r="H5" s="22">
        <v>2.9037313432835825</v>
      </c>
    </row>
    <row r="6" spans="1:15" x14ac:dyDescent="0.25">
      <c r="A6" s="61"/>
      <c r="B6" s="42" t="s">
        <v>81</v>
      </c>
      <c r="C6" s="5">
        <v>132</v>
      </c>
      <c r="D6" s="5">
        <v>112</v>
      </c>
      <c r="E6" s="15">
        <v>0.85496183206106868</v>
      </c>
      <c r="F6" s="5">
        <v>89</v>
      </c>
      <c r="G6" s="15">
        <v>0.67938931297709926</v>
      </c>
      <c r="H6" s="22">
        <v>2.5666666666666664</v>
      </c>
    </row>
    <row r="7" spans="1:15" x14ac:dyDescent="0.25">
      <c r="A7" s="61" t="s">
        <v>41</v>
      </c>
      <c r="B7" s="42" t="s">
        <v>77</v>
      </c>
      <c r="C7" s="19">
        <v>28</v>
      </c>
      <c r="D7" s="19">
        <v>14</v>
      </c>
      <c r="E7" s="20">
        <v>0.5</v>
      </c>
      <c r="F7" s="19">
        <v>10</v>
      </c>
      <c r="G7" s="20">
        <v>0.35714285714285715</v>
      </c>
      <c r="H7" s="78">
        <v>2.3571428571428572</v>
      </c>
    </row>
    <row r="8" spans="1:15" x14ac:dyDescent="0.25">
      <c r="A8" s="61"/>
      <c r="B8" s="42" t="s">
        <v>78</v>
      </c>
      <c r="C8" s="19">
        <v>34</v>
      </c>
      <c r="D8" s="19">
        <v>16</v>
      </c>
      <c r="E8" s="20">
        <v>0.47058823529411764</v>
      </c>
      <c r="F8" s="19">
        <v>13</v>
      </c>
      <c r="G8" s="20">
        <v>0.38235294117647056</v>
      </c>
      <c r="H8" s="78">
        <v>2.8</v>
      </c>
    </row>
    <row r="9" spans="1:15" x14ac:dyDescent="0.25">
      <c r="A9" s="61"/>
      <c r="B9" s="42" t="s">
        <v>79</v>
      </c>
      <c r="C9" s="19">
        <v>70</v>
      </c>
      <c r="D9" s="19">
        <v>48</v>
      </c>
      <c r="E9" s="20">
        <v>0.68571428571428572</v>
      </c>
      <c r="F9" s="19">
        <v>40</v>
      </c>
      <c r="G9" s="20">
        <v>0.5714285714285714</v>
      </c>
      <c r="H9" s="78">
        <v>2.5520833333333335</v>
      </c>
    </row>
    <row r="10" spans="1:15" x14ac:dyDescent="0.25">
      <c r="A10" s="61"/>
      <c r="B10" s="42" t="s">
        <v>80</v>
      </c>
      <c r="C10" s="19">
        <v>76</v>
      </c>
      <c r="D10" s="19">
        <v>57</v>
      </c>
      <c r="E10" s="20">
        <v>0.75</v>
      </c>
      <c r="F10" s="19">
        <v>45</v>
      </c>
      <c r="G10" s="20">
        <v>0.59210526315789469</v>
      </c>
      <c r="H10" s="78">
        <v>2.5232142857142859</v>
      </c>
    </row>
    <row r="11" spans="1:15" x14ac:dyDescent="0.25">
      <c r="A11" s="61"/>
      <c r="B11" s="42" t="s">
        <v>81</v>
      </c>
      <c r="C11" s="19">
        <v>77</v>
      </c>
      <c r="D11" s="19">
        <v>49</v>
      </c>
      <c r="E11" s="20">
        <v>0.63636363636363635</v>
      </c>
      <c r="F11" s="19">
        <v>38</v>
      </c>
      <c r="G11" s="20">
        <v>0.4935064935064935</v>
      </c>
      <c r="H11" s="78">
        <v>2.5729166666666665</v>
      </c>
    </row>
    <row r="14" spans="1:15" ht="34.5" customHeight="1" x14ac:dyDescent="0.25">
      <c r="A14" s="62" t="s">
        <v>40</v>
      </c>
      <c r="B14" s="62"/>
      <c r="C14" s="62"/>
      <c r="D14" s="62"/>
      <c r="E14" s="62"/>
      <c r="F14" s="62"/>
      <c r="G14" s="62"/>
      <c r="H14" s="62"/>
      <c r="I14" s="62" t="s">
        <v>41</v>
      </c>
      <c r="J14" s="62"/>
      <c r="K14" s="62"/>
      <c r="L14" s="62"/>
      <c r="M14" s="62"/>
      <c r="N14" s="62"/>
      <c r="O14" s="62"/>
    </row>
    <row r="15" spans="1:15" ht="30" x14ac:dyDescent="0.25">
      <c r="A15" s="41" t="s">
        <v>42</v>
      </c>
      <c r="B15" s="40" t="s">
        <v>32</v>
      </c>
      <c r="C15" s="12" t="s">
        <v>64</v>
      </c>
      <c r="D15" s="12" t="s">
        <v>65</v>
      </c>
      <c r="E15" s="12" t="s">
        <v>66</v>
      </c>
      <c r="F15" s="12" t="s">
        <v>67</v>
      </c>
      <c r="G15" s="12" t="s">
        <v>33</v>
      </c>
      <c r="H15" s="12" t="s">
        <v>68</v>
      </c>
      <c r="I15" s="40" t="s">
        <v>32</v>
      </c>
      <c r="J15" s="12" t="s">
        <v>64</v>
      </c>
      <c r="K15" s="12" t="s">
        <v>65</v>
      </c>
      <c r="L15" s="12" t="s">
        <v>66</v>
      </c>
      <c r="M15" s="12" t="s">
        <v>67</v>
      </c>
      <c r="N15" s="12" t="s">
        <v>33</v>
      </c>
      <c r="O15" s="12" t="s">
        <v>68</v>
      </c>
    </row>
    <row r="16" spans="1:15" x14ac:dyDescent="0.25">
      <c r="A16" s="63" t="s">
        <v>43</v>
      </c>
      <c r="B16" s="42" t="s">
        <v>77</v>
      </c>
      <c r="C16" s="43">
        <v>9</v>
      </c>
      <c r="D16" s="43">
        <v>8</v>
      </c>
      <c r="E16" s="44">
        <v>0.88888888888888884</v>
      </c>
      <c r="F16" s="43">
        <v>5</v>
      </c>
      <c r="G16" s="44">
        <v>0.55555555555555558</v>
      </c>
      <c r="H16" s="45">
        <v>1.5874999999999999</v>
      </c>
      <c r="I16" s="42" t="s">
        <v>77</v>
      </c>
      <c r="J16" s="43">
        <v>2</v>
      </c>
      <c r="K16" s="43">
        <v>1</v>
      </c>
      <c r="L16" s="44">
        <v>0.5</v>
      </c>
      <c r="M16" s="43">
        <v>0</v>
      </c>
      <c r="N16" s="44">
        <v>0</v>
      </c>
      <c r="O16" s="45">
        <v>1</v>
      </c>
    </row>
    <row r="17" spans="1:15" x14ac:dyDescent="0.25">
      <c r="A17" s="64"/>
      <c r="B17" s="42" t="s">
        <v>78</v>
      </c>
      <c r="C17" s="43">
        <v>10</v>
      </c>
      <c r="D17" s="43">
        <v>4</v>
      </c>
      <c r="E17" s="44">
        <v>0.4</v>
      </c>
      <c r="F17" s="43">
        <v>4</v>
      </c>
      <c r="G17" s="44">
        <v>0.4</v>
      </c>
      <c r="H17" s="45">
        <v>3.25</v>
      </c>
      <c r="I17" s="42" t="s">
        <v>78</v>
      </c>
      <c r="J17" s="43">
        <v>3</v>
      </c>
      <c r="K17" s="43">
        <v>1</v>
      </c>
      <c r="L17" s="44">
        <v>0.33333333333333331</v>
      </c>
      <c r="M17" s="43">
        <v>1</v>
      </c>
      <c r="N17" s="44">
        <v>0.33333333333333331</v>
      </c>
      <c r="O17" s="45">
        <v>2</v>
      </c>
    </row>
    <row r="18" spans="1:15" x14ac:dyDescent="0.25">
      <c r="A18" s="64"/>
      <c r="B18" s="42" t="s">
        <v>79</v>
      </c>
      <c r="C18" s="43">
        <v>6</v>
      </c>
      <c r="D18" s="43">
        <v>5</v>
      </c>
      <c r="E18" s="44">
        <v>0.83333333333333337</v>
      </c>
      <c r="F18" s="43">
        <v>5</v>
      </c>
      <c r="G18" s="44">
        <v>0.83333333333333337</v>
      </c>
      <c r="H18" s="45">
        <v>2.6</v>
      </c>
      <c r="I18" s="42" t="s">
        <v>79</v>
      </c>
      <c r="J18" s="43">
        <v>2</v>
      </c>
      <c r="K18" s="43">
        <v>2</v>
      </c>
      <c r="L18" s="44">
        <v>1</v>
      </c>
      <c r="M18" s="43">
        <v>1</v>
      </c>
      <c r="N18" s="44">
        <v>0.5</v>
      </c>
      <c r="O18" s="45">
        <v>1.5</v>
      </c>
    </row>
    <row r="19" spans="1:15" x14ac:dyDescent="0.25">
      <c r="A19" s="64"/>
      <c r="B19" s="42" t="s">
        <v>80</v>
      </c>
      <c r="C19" s="43">
        <v>5</v>
      </c>
      <c r="D19" s="43">
        <v>3</v>
      </c>
      <c r="E19" s="44">
        <v>0.6</v>
      </c>
      <c r="F19" s="43">
        <v>3</v>
      </c>
      <c r="G19" s="44">
        <v>0.6</v>
      </c>
      <c r="H19" s="45">
        <v>2.3333333333333335</v>
      </c>
      <c r="I19" s="42" t="s">
        <v>80</v>
      </c>
      <c r="J19" s="43">
        <v>1</v>
      </c>
      <c r="K19" s="43">
        <v>1</v>
      </c>
      <c r="L19" s="44">
        <v>1</v>
      </c>
      <c r="M19" s="43">
        <v>1</v>
      </c>
      <c r="N19" s="44">
        <v>1</v>
      </c>
      <c r="O19" s="45">
        <v>3</v>
      </c>
    </row>
    <row r="20" spans="1:15" x14ac:dyDescent="0.25">
      <c r="A20" s="65"/>
      <c r="B20" s="42" t="s">
        <v>81</v>
      </c>
      <c r="C20" s="43">
        <v>8</v>
      </c>
      <c r="D20" s="43">
        <v>6</v>
      </c>
      <c r="E20" s="44">
        <v>0.75</v>
      </c>
      <c r="F20" s="43">
        <v>4</v>
      </c>
      <c r="G20" s="44">
        <v>0.5</v>
      </c>
      <c r="H20" s="45">
        <v>2.1666666666666665</v>
      </c>
      <c r="I20" s="42" t="s">
        <v>81</v>
      </c>
      <c r="J20" s="43">
        <v>14</v>
      </c>
      <c r="K20" s="43">
        <v>8</v>
      </c>
      <c r="L20" s="44">
        <v>0.5714285714285714</v>
      </c>
      <c r="M20" s="43">
        <v>5</v>
      </c>
      <c r="N20" s="44">
        <v>0.35714285714285715</v>
      </c>
      <c r="O20" s="45">
        <v>2.1625000000000001</v>
      </c>
    </row>
    <row r="21" spans="1:15" x14ac:dyDescent="0.25">
      <c r="A21" s="67" t="s">
        <v>44</v>
      </c>
      <c r="B21" s="46" t="s">
        <v>77</v>
      </c>
      <c r="C21" s="47" t="s">
        <v>9</v>
      </c>
      <c r="D21" s="47" t="s">
        <v>9</v>
      </c>
      <c r="E21" s="48" t="s">
        <v>9</v>
      </c>
      <c r="F21" s="47" t="s">
        <v>9</v>
      </c>
      <c r="G21" s="48" t="s">
        <v>9</v>
      </c>
      <c r="H21" s="49" t="s">
        <v>9</v>
      </c>
      <c r="I21" s="46" t="s">
        <v>77</v>
      </c>
      <c r="J21" s="47" t="s">
        <v>9</v>
      </c>
      <c r="K21" s="47" t="s">
        <v>9</v>
      </c>
      <c r="L21" s="48" t="s">
        <v>9</v>
      </c>
      <c r="M21" s="47" t="s">
        <v>9</v>
      </c>
      <c r="N21" s="48" t="s">
        <v>9</v>
      </c>
      <c r="O21" s="49" t="s">
        <v>9</v>
      </c>
    </row>
    <row r="22" spans="1:15" x14ac:dyDescent="0.25">
      <c r="A22" s="67"/>
      <c r="B22" s="46" t="s">
        <v>78</v>
      </c>
      <c r="C22" s="47" t="s">
        <v>9</v>
      </c>
      <c r="D22" s="47" t="s">
        <v>9</v>
      </c>
      <c r="E22" s="48" t="s">
        <v>9</v>
      </c>
      <c r="F22" s="47" t="s">
        <v>9</v>
      </c>
      <c r="G22" s="48" t="s">
        <v>9</v>
      </c>
      <c r="H22" s="49" t="s">
        <v>9</v>
      </c>
      <c r="I22" s="46" t="s">
        <v>78</v>
      </c>
      <c r="J22" s="47" t="s">
        <v>9</v>
      </c>
      <c r="K22" s="47" t="s">
        <v>9</v>
      </c>
      <c r="L22" s="48" t="s">
        <v>9</v>
      </c>
      <c r="M22" s="47" t="s">
        <v>9</v>
      </c>
      <c r="N22" s="48" t="s">
        <v>9</v>
      </c>
      <c r="O22" s="49" t="s">
        <v>9</v>
      </c>
    </row>
    <row r="23" spans="1:15" x14ac:dyDescent="0.25">
      <c r="A23" s="67"/>
      <c r="B23" s="46" t="s">
        <v>79</v>
      </c>
      <c r="C23" s="47">
        <v>1</v>
      </c>
      <c r="D23" s="47">
        <v>1</v>
      </c>
      <c r="E23" s="48">
        <v>1</v>
      </c>
      <c r="F23" s="47">
        <v>1</v>
      </c>
      <c r="G23" s="48">
        <v>1</v>
      </c>
      <c r="H23" s="49">
        <v>3</v>
      </c>
      <c r="I23" s="46" t="s">
        <v>79</v>
      </c>
      <c r="J23" s="47">
        <v>2</v>
      </c>
      <c r="K23" s="47">
        <v>2</v>
      </c>
      <c r="L23" s="48">
        <v>1</v>
      </c>
      <c r="M23" s="47">
        <v>2</v>
      </c>
      <c r="N23" s="48">
        <v>1</v>
      </c>
      <c r="O23" s="49">
        <v>3.15</v>
      </c>
    </row>
    <row r="24" spans="1:15" x14ac:dyDescent="0.25">
      <c r="A24" s="67"/>
      <c r="B24" s="46" t="s">
        <v>80</v>
      </c>
      <c r="C24" s="47">
        <v>10</v>
      </c>
      <c r="D24" s="47">
        <v>10</v>
      </c>
      <c r="E24" s="48">
        <v>1</v>
      </c>
      <c r="F24" s="47">
        <v>10</v>
      </c>
      <c r="G24" s="48">
        <v>1</v>
      </c>
      <c r="H24" s="49">
        <v>3.4</v>
      </c>
      <c r="I24" s="46" t="s">
        <v>80</v>
      </c>
      <c r="J24" s="47" t="s">
        <v>9</v>
      </c>
      <c r="K24" s="47" t="s">
        <v>9</v>
      </c>
      <c r="L24" s="48" t="s">
        <v>9</v>
      </c>
      <c r="M24" s="47" t="s">
        <v>9</v>
      </c>
      <c r="N24" s="48" t="s">
        <v>9</v>
      </c>
      <c r="O24" s="49" t="s">
        <v>9</v>
      </c>
    </row>
    <row r="25" spans="1:15" x14ac:dyDescent="0.25">
      <c r="A25" s="67"/>
      <c r="B25" s="46" t="s">
        <v>81</v>
      </c>
      <c r="C25" s="47">
        <v>2</v>
      </c>
      <c r="D25" s="47">
        <v>2</v>
      </c>
      <c r="E25" s="48">
        <v>1</v>
      </c>
      <c r="F25" s="47">
        <v>2</v>
      </c>
      <c r="G25" s="48">
        <v>1</v>
      </c>
      <c r="H25" s="49">
        <v>3</v>
      </c>
      <c r="I25" s="46" t="s">
        <v>81</v>
      </c>
      <c r="J25" s="47" t="s">
        <v>9</v>
      </c>
      <c r="K25" s="47" t="s">
        <v>9</v>
      </c>
      <c r="L25" s="48" t="s">
        <v>9</v>
      </c>
      <c r="M25" s="47" t="s">
        <v>9</v>
      </c>
      <c r="N25" s="48" t="s">
        <v>9</v>
      </c>
      <c r="O25" s="49" t="s">
        <v>9</v>
      </c>
    </row>
    <row r="26" spans="1:15" x14ac:dyDescent="0.25">
      <c r="A26" s="68" t="s">
        <v>10</v>
      </c>
      <c r="B26" s="42" t="s">
        <v>77</v>
      </c>
      <c r="C26" s="43" t="s">
        <v>9</v>
      </c>
      <c r="D26" s="43" t="s">
        <v>9</v>
      </c>
      <c r="E26" s="44" t="s">
        <v>9</v>
      </c>
      <c r="F26" s="43" t="s">
        <v>9</v>
      </c>
      <c r="G26" s="44" t="s">
        <v>9</v>
      </c>
      <c r="H26" s="45" t="s">
        <v>9</v>
      </c>
      <c r="I26" s="42" t="s">
        <v>77</v>
      </c>
      <c r="J26" s="43" t="s">
        <v>9</v>
      </c>
      <c r="K26" s="43" t="s">
        <v>9</v>
      </c>
      <c r="L26" s="44" t="s">
        <v>9</v>
      </c>
      <c r="M26" s="43" t="s">
        <v>9</v>
      </c>
      <c r="N26" s="44" t="s">
        <v>9</v>
      </c>
      <c r="O26" s="45" t="s">
        <v>9</v>
      </c>
    </row>
    <row r="27" spans="1:15" x14ac:dyDescent="0.25">
      <c r="A27" s="68"/>
      <c r="B27" s="42" t="s">
        <v>78</v>
      </c>
      <c r="C27" s="43">
        <v>8</v>
      </c>
      <c r="D27" s="43">
        <v>5</v>
      </c>
      <c r="E27" s="44">
        <v>0.625</v>
      </c>
      <c r="F27" s="43">
        <v>5</v>
      </c>
      <c r="G27" s="44">
        <v>0.625</v>
      </c>
      <c r="H27" s="45">
        <v>4</v>
      </c>
      <c r="I27" s="42" t="s">
        <v>78</v>
      </c>
      <c r="J27" s="43" t="s">
        <v>9</v>
      </c>
      <c r="K27" s="43" t="s">
        <v>9</v>
      </c>
      <c r="L27" s="44" t="s">
        <v>9</v>
      </c>
      <c r="M27" s="43" t="s">
        <v>9</v>
      </c>
      <c r="N27" s="44" t="s">
        <v>9</v>
      </c>
      <c r="O27" s="45" t="s">
        <v>9</v>
      </c>
    </row>
    <row r="28" spans="1:15" x14ac:dyDescent="0.25">
      <c r="A28" s="68"/>
      <c r="B28" s="42" t="s">
        <v>79</v>
      </c>
      <c r="C28" s="43">
        <v>1</v>
      </c>
      <c r="D28" s="43">
        <v>1</v>
      </c>
      <c r="E28" s="44">
        <v>1</v>
      </c>
      <c r="F28" s="43">
        <v>1</v>
      </c>
      <c r="G28" s="44">
        <v>1</v>
      </c>
      <c r="H28" s="45">
        <v>4</v>
      </c>
      <c r="I28" s="42" t="s">
        <v>79</v>
      </c>
      <c r="J28" s="43">
        <v>1</v>
      </c>
      <c r="K28" s="43">
        <v>1</v>
      </c>
      <c r="L28" s="44">
        <v>1</v>
      </c>
      <c r="M28" s="43">
        <v>0</v>
      </c>
      <c r="N28" s="44">
        <v>0</v>
      </c>
      <c r="O28" s="45">
        <v>0</v>
      </c>
    </row>
    <row r="29" spans="1:15" x14ac:dyDescent="0.25">
      <c r="A29" s="68"/>
      <c r="B29" s="42" t="s">
        <v>80</v>
      </c>
      <c r="C29" s="43">
        <v>3</v>
      </c>
      <c r="D29" s="43">
        <v>3</v>
      </c>
      <c r="E29" s="44">
        <v>1</v>
      </c>
      <c r="F29" s="43">
        <v>2</v>
      </c>
      <c r="G29" s="44">
        <v>0.66666666666666663</v>
      </c>
      <c r="H29" s="45">
        <v>2.3333333333333335</v>
      </c>
      <c r="I29" s="42" t="s">
        <v>80</v>
      </c>
      <c r="J29" s="43">
        <v>5</v>
      </c>
      <c r="K29" s="43">
        <v>3</v>
      </c>
      <c r="L29" s="44">
        <v>0.6</v>
      </c>
      <c r="M29" s="43">
        <v>2</v>
      </c>
      <c r="N29" s="44">
        <v>0.4</v>
      </c>
      <c r="O29" s="45">
        <v>2.7666666666666671</v>
      </c>
    </row>
    <row r="30" spans="1:15" x14ac:dyDescent="0.25">
      <c r="A30" s="68"/>
      <c r="B30" s="42" t="s">
        <v>81</v>
      </c>
      <c r="C30" s="43">
        <v>1</v>
      </c>
      <c r="D30" s="43">
        <v>1</v>
      </c>
      <c r="E30" s="44">
        <v>1</v>
      </c>
      <c r="F30" s="43">
        <v>1</v>
      </c>
      <c r="G30" s="44">
        <v>1</v>
      </c>
      <c r="H30" s="45">
        <v>2</v>
      </c>
      <c r="I30" s="42" t="s">
        <v>81</v>
      </c>
      <c r="J30" s="43">
        <v>2</v>
      </c>
      <c r="K30" s="43">
        <v>2</v>
      </c>
      <c r="L30" s="44">
        <v>1</v>
      </c>
      <c r="M30" s="43">
        <v>2</v>
      </c>
      <c r="N30" s="44">
        <v>1</v>
      </c>
      <c r="O30" s="45">
        <v>2.15</v>
      </c>
    </row>
    <row r="31" spans="1:15" x14ac:dyDescent="0.25">
      <c r="A31" s="69" t="s">
        <v>11</v>
      </c>
      <c r="B31" s="46" t="s">
        <v>77</v>
      </c>
      <c r="C31" s="47">
        <v>5</v>
      </c>
      <c r="D31" s="47">
        <v>4</v>
      </c>
      <c r="E31" s="48">
        <v>0.8</v>
      </c>
      <c r="F31" s="47">
        <v>4</v>
      </c>
      <c r="G31" s="48">
        <v>0.8</v>
      </c>
      <c r="H31" s="49">
        <v>3.4249999999999998</v>
      </c>
      <c r="I31" s="46" t="s">
        <v>77</v>
      </c>
      <c r="J31" s="47">
        <v>1</v>
      </c>
      <c r="K31" s="47">
        <v>1</v>
      </c>
      <c r="L31" s="48">
        <v>1</v>
      </c>
      <c r="M31" s="47">
        <v>1</v>
      </c>
      <c r="N31" s="48">
        <v>1</v>
      </c>
      <c r="O31" s="49">
        <v>2</v>
      </c>
    </row>
    <row r="32" spans="1:15" x14ac:dyDescent="0.25">
      <c r="A32" s="69"/>
      <c r="B32" s="46" t="s">
        <v>78</v>
      </c>
      <c r="C32" s="47">
        <v>2</v>
      </c>
      <c r="D32" s="47">
        <v>1</v>
      </c>
      <c r="E32" s="48">
        <v>0.5</v>
      </c>
      <c r="F32" s="47">
        <v>1</v>
      </c>
      <c r="G32" s="48">
        <v>0.5</v>
      </c>
      <c r="H32" s="49">
        <v>4</v>
      </c>
      <c r="I32" s="46" t="s">
        <v>78</v>
      </c>
      <c r="J32" s="47">
        <v>2</v>
      </c>
      <c r="K32" s="47">
        <v>0</v>
      </c>
      <c r="L32" s="48">
        <v>0</v>
      </c>
      <c r="M32" s="47">
        <v>0</v>
      </c>
      <c r="N32" s="48">
        <v>0</v>
      </c>
      <c r="O32" s="49"/>
    </row>
    <row r="33" spans="1:15" x14ac:dyDescent="0.25">
      <c r="A33" s="69"/>
      <c r="B33" s="46" t="s">
        <v>79</v>
      </c>
      <c r="C33" s="47" t="s">
        <v>9</v>
      </c>
      <c r="D33" s="47" t="s">
        <v>9</v>
      </c>
      <c r="E33" s="48" t="s">
        <v>9</v>
      </c>
      <c r="F33" s="47" t="s">
        <v>9</v>
      </c>
      <c r="G33" s="48" t="s">
        <v>9</v>
      </c>
      <c r="H33" s="49" t="s">
        <v>9</v>
      </c>
      <c r="I33" s="46" t="s">
        <v>79</v>
      </c>
      <c r="J33" s="47" t="s">
        <v>9</v>
      </c>
      <c r="K33" s="47" t="s">
        <v>9</v>
      </c>
      <c r="L33" s="48" t="s">
        <v>9</v>
      </c>
      <c r="M33" s="47" t="s">
        <v>9</v>
      </c>
      <c r="N33" s="48" t="s">
        <v>9</v>
      </c>
      <c r="O33" s="49" t="s">
        <v>9</v>
      </c>
    </row>
    <row r="34" spans="1:15" x14ac:dyDescent="0.25">
      <c r="A34" s="69"/>
      <c r="B34" s="46" t="s">
        <v>80</v>
      </c>
      <c r="C34" s="47">
        <v>2</v>
      </c>
      <c r="D34" s="47">
        <v>2</v>
      </c>
      <c r="E34" s="48">
        <v>1</v>
      </c>
      <c r="F34" s="47">
        <v>2</v>
      </c>
      <c r="G34" s="48">
        <v>1</v>
      </c>
      <c r="H34" s="49">
        <v>4</v>
      </c>
      <c r="I34" s="46" t="s">
        <v>80</v>
      </c>
      <c r="J34" s="47">
        <v>2</v>
      </c>
      <c r="K34" s="47">
        <v>1</v>
      </c>
      <c r="L34" s="48">
        <v>0.5</v>
      </c>
      <c r="M34" s="47">
        <v>1</v>
      </c>
      <c r="N34" s="48">
        <v>0.5</v>
      </c>
      <c r="O34" s="49">
        <v>4</v>
      </c>
    </row>
    <row r="35" spans="1:15" x14ac:dyDescent="0.25">
      <c r="A35" s="69"/>
      <c r="B35" s="46" t="s">
        <v>81</v>
      </c>
      <c r="C35" s="47">
        <v>4</v>
      </c>
      <c r="D35" s="47">
        <v>4</v>
      </c>
      <c r="E35" s="48">
        <v>1</v>
      </c>
      <c r="F35" s="47">
        <v>4</v>
      </c>
      <c r="G35" s="48">
        <v>1</v>
      </c>
      <c r="H35" s="49">
        <v>2.75</v>
      </c>
      <c r="I35" s="46" t="s">
        <v>81</v>
      </c>
      <c r="J35" s="47" t="s">
        <v>9</v>
      </c>
      <c r="K35" s="47" t="s">
        <v>9</v>
      </c>
      <c r="L35" s="48" t="s">
        <v>9</v>
      </c>
      <c r="M35" s="47" t="s">
        <v>9</v>
      </c>
      <c r="N35" s="48" t="s">
        <v>9</v>
      </c>
      <c r="O35" s="49" t="s">
        <v>9</v>
      </c>
    </row>
    <row r="36" spans="1:15" x14ac:dyDescent="0.25">
      <c r="A36" s="68" t="s">
        <v>12</v>
      </c>
      <c r="B36" s="42" t="s">
        <v>77</v>
      </c>
      <c r="C36" s="43">
        <v>64</v>
      </c>
      <c r="D36" s="43">
        <v>46</v>
      </c>
      <c r="E36" s="44">
        <v>0.71875</v>
      </c>
      <c r="F36" s="43">
        <v>35</v>
      </c>
      <c r="G36" s="44">
        <v>0.546875</v>
      </c>
      <c r="H36" s="45">
        <v>2.4217391304347831</v>
      </c>
      <c r="I36" s="42" t="s">
        <v>77</v>
      </c>
      <c r="J36" s="43">
        <v>12</v>
      </c>
      <c r="K36" s="43">
        <v>7</v>
      </c>
      <c r="L36" s="44">
        <v>0.58333333333333337</v>
      </c>
      <c r="M36" s="43">
        <v>4</v>
      </c>
      <c r="N36" s="44">
        <v>0.33333333333333331</v>
      </c>
      <c r="O36" s="45">
        <v>2</v>
      </c>
    </row>
    <row r="37" spans="1:15" x14ac:dyDescent="0.25">
      <c r="A37" s="68"/>
      <c r="B37" s="42" t="s">
        <v>78</v>
      </c>
      <c r="C37" s="43">
        <v>53</v>
      </c>
      <c r="D37" s="43">
        <v>44</v>
      </c>
      <c r="E37" s="44">
        <v>0.83018867924528306</v>
      </c>
      <c r="F37" s="43">
        <v>37</v>
      </c>
      <c r="G37" s="44">
        <v>0.69811320754716977</v>
      </c>
      <c r="H37" s="45">
        <v>2.7727272727272729</v>
      </c>
      <c r="I37" s="42" t="s">
        <v>78</v>
      </c>
      <c r="J37" s="43">
        <v>14</v>
      </c>
      <c r="K37" s="43">
        <v>6</v>
      </c>
      <c r="L37" s="44">
        <v>0.42857142857142855</v>
      </c>
      <c r="M37" s="43">
        <v>5</v>
      </c>
      <c r="N37" s="44">
        <v>0.35714285714285715</v>
      </c>
      <c r="O37" s="45">
        <v>3.6</v>
      </c>
    </row>
    <row r="38" spans="1:15" x14ac:dyDescent="0.25">
      <c r="A38" s="68"/>
      <c r="B38" s="42" t="s">
        <v>79</v>
      </c>
      <c r="C38" s="43">
        <v>39</v>
      </c>
      <c r="D38" s="43">
        <v>31</v>
      </c>
      <c r="E38" s="44">
        <v>0.79487179487179482</v>
      </c>
      <c r="F38" s="43">
        <v>24</v>
      </c>
      <c r="G38" s="44">
        <v>0.61538461538461542</v>
      </c>
      <c r="H38" s="45">
        <v>2.3870967741935485</v>
      </c>
      <c r="I38" s="42" t="s">
        <v>79</v>
      </c>
      <c r="J38" s="43">
        <v>26</v>
      </c>
      <c r="K38" s="43">
        <v>15</v>
      </c>
      <c r="L38" s="44">
        <v>0.57692307692307687</v>
      </c>
      <c r="M38" s="43">
        <v>12</v>
      </c>
      <c r="N38" s="44">
        <v>0.46153846153846156</v>
      </c>
      <c r="O38" s="45">
        <v>2.3333333333333335</v>
      </c>
    </row>
    <row r="39" spans="1:15" x14ac:dyDescent="0.25">
      <c r="A39" s="68"/>
      <c r="B39" s="42" t="s">
        <v>80</v>
      </c>
      <c r="C39" s="43">
        <v>69</v>
      </c>
      <c r="D39" s="43">
        <v>66</v>
      </c>
      <c r="E39" s="44">
        <v>0.95652173913043481</v>
      </c>
      <c r="F39" s="43">
        <v>62</v>
      </c>
      <c r="G39" s="44">
        <v>0.89855072463768115</v>
      </c>
      <c r="H39" s="45">
        <v>2.9121212121212121</v>
      </c>
      <c r="I39" s="42" t="s">
        <v>80</v>
      </c>
      <c r="J39" s="43">
        <v>30</v>
      </c>
      <c r="K39" s="43">
        <v>20</v>
      </c>
      <c r="L39" s="44">
        <v>0.66666666666666663</v>
      </c>
      <c r="M39" s="43">
        <v>15</v>
      </c>
      <c r="N39" s="44">
        <v>0.5</v>
      </c>
      <c r="O39" s="45">
        <v>2.3684210526315788</v>
      </c>
    </row>
    <row r="40" spans="1:15" x14ac:dyDescent="0.25">
      <c r="A40" s="68"/>
      <c r="B40" s="42" t="s">
        <v>81</v>
      </c>
      <c r="C40" s="43">
        <v>59</v>
      </c>
      <c r="D40" s="43">
        <v>50</v>
      </c>
      <c r="E40" s="44">
        <v>0.84745762711864403</v>
      </c>
      <c r="F40" s="43">
        <v>39</v>
      </c>
      <c r="G40" s="44">
        <v>0.66101694915254239</v>
      </c>
      <c r="H40" s="45">
        <v>2.524</v>
      </c>
      <c r="I40" s="42" t="s">
        <v>81</v>
      </c>
      <c r="J40" s="43">
        <v>27</v>
      </c>
      <c r="K40" s="43">
        <v>18</v>
      </c>
      <c r="L40" s="44">
        <v>0.66666666666666663</v>
      </c>
      <c r="M40" s="43">
        <v>15</v>
      </c>
      <c r="N40" s="44">
        <v>0.55555555555555558</v>
      </c>
      <c r="O40" s="45">
        <v>2.841176470588235</v>
      </c>
    </row>
    <row r="41" spans="1:15" x14ac:dyDescent="0.25">
      <c r="A41" s="69" t="s">
        <v>13</v>
      </c>
      <c r="B41" s="46" t="s">
        <v>77</v>
      </c>
      <c r="C41" s="47">
        <v>3</v>
      </c>
      <c r="D41" s="47">
        <v>3</v>
      </c>
      <c r="E41" s="48">
        <v>1</v>
      </c>
      <c r="F41" s="47">
        <v>1</v>
      </c>
      <c r="G41" s="48">
        <v>0.33333333333333331</v>
      </c>
      <c r="H41" s="49">
        <v>1.3333333333333333</v>
      </c>
      <c r="I41" s="46" t="s">
        <v>77</v>
      </c>
      <c r="J41" s="47" t="s">
        <v>9</v>
      </c>
      <c r="K41" s="47" t="s">
        <v>9</v>
      </c>
      <c r="L41" s="48" t="s">
        <v>9</v>
      </c>
      <c r="M41" s="47" t="s">
        <v>9</v>
      </c>
      <c r="N41" s="48" t="s">
        <v>9</v>
      </c>
      <c r="O41" s="49" t="s">
        <v>9</v>
      </c>
    </row>
    <row r="42" spans="1:15" x14ac:dyDescent="0.25">
      <c r="A42" s="69"/>
      <c r="B42" s="46" t="s">
        <v>78</v>
      </c>
      <c r="C42" s="47">
        <v>1</v>
      </c>
      <c r="D42" s="47">
        <v>1</v>
      </c>
      <c r="E42" s="48">
        <v>1</v>
      </c>
      <c r="F42" s="47">
        <v>0</v>
      </c>
      <c r="G42" s="48">
        <v>0</v>
      </c>
      <c r="H42" s="49">
        <v>1</v>
      </c>
      <c r="I42" s="46" t="s">
        <v>78</v>
      </c>
      <c r="J42" s="47" t="s">
        <v>9</v>
      </c>
      <c r="K42" s="47" t="s">
        <v>9</v>
      </c>
      <c r="L42" s="48" t="s">
        <v>9</v>
      </c>
      <c r="M42" s="47" t="s">
        <v>9</v>
      </c>
      <c r="N42" s="48" t="s">
        <v>9</v>
      </c>
      <c r="O42" s="49" t="s">
        <v>9</v>
      </c>
    </row>
    <row r="43" spans="1:15" x14ac:dyDescent="0.25">
      <c r="A43" s="69"/>
      <c r="B43" s="46" t="s">
        <v>79</v>
      </c>
      <c r="C43" s="47" t="s">
        <v>9</v>
      </c>
      <c r="D43" s="47" t="s">
        <v>9</v>
      </c>
      <c r="E43" s="48" t="s">
        <v>9</v>
      </c>
      <c r="F43" s="47" t="s">
        <v>9</v>
      </c>
      <c r="G43" s="48" t="s">
        <v>9</v>
      </c>
      <c r="H43" s="49" t="s">
        <v>9</v>
      </c>
      <c r="I43" s="46" t="s">
        <v>79</v>
      </c>
      <c r="J43" s="47" t="s">
        <v>9</v>
      </c>
      <c r="K43" s="47" t="s">
        <v>9</v>
      </c>
      <c r="L43" s="48" t="s">
        <v>9</v>
      </c>
      <c r="M43" s="47" t="s">
        <v>9</v>
      </c>
      <c r="N43" s="48" t="s">
        <v>9</v>
      </c>
      <c r="O43" s="49" t="s">
        <v>9</v>
      </c>
    </row>
    <row r="44" spans="1:15" x14ac:dyDescent="0.25">
      <c r="A44" s="69"/>
      <c r="B44" s="46" t="s">
        <v>80</v>
      </c>
      <c r="C44" s="47">
        <v>1</v>
      </c>
      <c r="D44" s="47">
        <v>0</v>
      </c>
      <c r="E44" s="48">
        <v>0</v>
      </c>
      <c r="F44" s="47">
        <v>0</v>
      </c>
      <c r="G44" s="48">
        <v>0</v>
      </c>
      <c r="H44" s="49"/>
      <c r="I44" s="46" t="s">
        <v>80</v>
      </c>
      <c r="J44" s="47">
        <v>1</v>
      </c>
      <c r="K44" s="47">
        <v>1</v>
      </c>
      <c r="L44" s="48">
        <v>1</v>
      </c>
      <c r="M44" s="47">
        <v>0</v>
      </c>
      <c r="N44" s="48">
        <v>0</v>
      </c>
      <c r="O44" s="49">
        <v>0</v>
      </c>
    </row>
    <row r="45" spans="1:15" x14ac:dyDescent="0.25">
      <c r="A45" s="69"/>
      <c r="B45" s="46" t="s">
        <v>81</v>
      </c>
      <c r="C45" s="47" t="s">
        <v>9</v>
      </c>
      <c r="D45" s="47" t="s">
        <v>9</v>
      </c>
      <c r="E45" s="48" t="s">
        <v>9</v>
      </c>
      <c r="F45" s="47" t="s">
        <v>9</v>
      </c>
      <c r="G45" s="48" t="s">
        <v>9</v>
      </c>
      <c r="H45" s="49" t="s">
        <v>9</v>
      </c>
      <c r="I45" s="46" t="s">
        <v>81</v>
      </c>
      <c r="J45" s="47" t="s">
        <v>9</v>
      </c>
      <c r="K45" s="47" t="s">
        <v>9</v>
      </c>
      <c r="L45" s="48" t="s">
        <v>9</v>
      </c>
      <c r="M45" s="47" t="s">
        <v>9</v>
      </c>
      <c r="N45" s="48" t="s">
        <v>9</v>
      </c>
      <c r="O45" s="49" t="s">
        <v>9</v>
      </c>
    </row>
    <row r="46" spans="1:15" x14ac:dyDescent="0.25">
      <c r="A46" s="66" t="s">
        <v>75</v>
      </c>
      <c r="B46" s="42" t="s">
        <v>77</v>
      </c>
      <c r="C46" s="43">
        <v>66</v>
      </c>
      <c r="D46" s="43">
        <v>53</v>
      </c>
      <c r="E46" s="44">
        <v>0.80303030303030298</v>
      </c>
      <c r="F46" s="43">
        <v>41</v>
      </c>
      <c r="G46" s="44">
        <v>0.62121212121212122</v>
      </c>
      <c r="H46" s="45">
        <v>2.6288461538461538</v>
      </c>
      <c r="I46" s="42" t="s">
        <v>77</v>
      </c>
      <c r="J46" s="43">
        <v>9</v>
      </c>
      <c r="K46" s="43">
        <v>3</v>
      </c>
      <c r="L46" s="44">
        <v>0.33333333333333331</v>
      </c>
      <c r="M46" s="43">
        <v>3</v>
      </c>
      <c r="N46" s="44">
        <v>0.33333333333333331</v>
      </c>
      <c r="O46" s="45">
        <v>3</v>
      </c>
    </row>
    <row r="47" spans="1:15" x14ac:dyDescent="0.25">
      <c r="A47" s="66"/>
      <c r="B47" s="42" t="s">
        <v>78</v>
      </c>
      <c r="C47" s="43">
        <v>70</v>
      </c>
      <c r="D47" s="43">
        <v>57</v>
      </c>
      <c r="E47" s="44">
        <v>0.81428571428571428</v>
      </c>
      <c r="F47" s="43">
        <v>51</v>
      </c>
      <c r="G47" s="44">
        <v>0.72857142857142854</v>
      </c>
      <c r="H47" s="45">
        <v>3.0596491228070177</v>
      </c>
      <c r="I47" s="42" t="s">
        <v>78</v>
      </c>
      <c r="J47" s="43">
        <v>14</v>
      </c>
      <c r="K47" s="43">
        <v>9</v>
      </c>
      <c r="L47" s="44">
        <v>0.6428571428571429</v>
      </c>
      <c r="M47" s="43">
        <v>7</v>
      </c>
      <c r="N47" s="44">
        <v>0.5</v>
      </c>
      <c r="O47" s="45">
        <v>2.4444444444444446</v>
      </c>
    </row>
    <row r="48" spans="1:15" x14ac:dyDescent="0.25">
      <c r="A48" s="66"/>
      <c r="B48" s="42" t="s">
        <v>79</v>
      </c>
      <c r="C48" s="43">
        <v>33</v>
      </c>
      <c r="D48" s="43">
        <v>27</v>
      </c>
      <c r="E48" s="44">
        <v>0.81818181818181823</v>
      </c>
      <c r="F48" s="43">
        <v>24</v>
      </c>
      <c r="G48" s="44">
        <v>0.72727272727272729</v>
      </c>
      <c r="H48" s="45">
        <v>3.1851851851851851</v>
      </c>
      <c r="I48" s="42" t="s">
        <v>79</v>
      </c>
      <c r="J48" s="43">
        <v>36</v>
      </c>
      <c r="K48" s="43">
        <v>27</v>
      </c>
      <c r="L48" s="44">
        <v>0.75</v>
      </c>
      <c r="M48" s="43">
        <v>24</v>
      </c>
      <c r="N48" s="44">
        <v>0.66666666666666663</v>
      </c>
      <c r="O48" s="45">
        <v>2.7851851851851848</v>
      </c>
    </row>
    <row r="49" spans="1:15" x14ac:dyDescent="0.25">
      <c r="A49" s="66"/>
      <c r="B49" s="42" t="s">
        <v>80</v>
      </c>
      <c r="C49" s="43">
        <v>47</v>
      </c>
      <c r="D49" s="43">
        <v>42</v>
      </c>
      <c r="E49" s="44">
        <v>0.8936170212765957</v>
      </c>
      <c r="F49" s="43">
        <v>36</v>
      </c>
      <c r="G49" s="44">
        <v>0.76595744680851063</v>
      </c>
      <c r="H49" s="45">
        <v>2.878571428571429</v>
      </c>
      <c r="I49" s="42" t="s">
        <v>80</v>
      </c>
      <c r="J49" s="43" t="s">
        <v>9</v>
      </c>
      <c r="K49" s="43" t="s">
        <v>9</v>
      </c>
      <c r="L49" s="44" t="s">
        <v>9</v>
      </c>
      <c r="M49" s="43" t="s">
        <v>9</v>
      </c>
      <c r="N49" s="44" t="s">
        <v>9</v>
      </c>
      <c r="O49" s="45" t="s">
        <v>9</v>
      </c>
    </row>
    <row r="50" spans="1:15" x14ac:dyDescent="0.25">
      <c r="A50" s="66"/>
      <c r="B50" s="42" t="s">
        <v>81</v>
      </c>
      <c r="C50" s="43">
        <v>43</v>
      </c>
      <c r="D50" s="43">
        <v>34</v>
      </c>
      <c r="E50" s="44">
        <v>0.80952380952380953</v>
      </c>
      <c r="F50" s="43">
        <v>27</v>
      </c>
      <c r="G50" s="44">
        <v>0.6428571428571429</v>
      </c>
      <c r="H50" s="45">
        <v>2.6666666666666665</v>
      </c>
      <c r="I50" s="42" t="s">
        <v>81</v>
      </c>
      <c r="J50" s="43">
        <v>23</v>
      </c>
      <c r="K50" s="43">
        <v>14</v>
      </c>
      <c r="L50" s="44">
        <v>0.60869565217391308</v>
      </c>
      <c r="M50" s="43">
        <v>10</v>
      </c>
      <c r="N50" s="44">
        <v>0.43478260869565216</v>
      </c>
      <c r="O50" s="45">
        <v>2.4499999999999997</v>
      </c>
    </row>
    <row r="51" spans="1:15" x14ac:dyDescent="0.25">
      <c r="A51" s="67" t="s">
        <v>46</v>
      </c>
      <c r="B51" s="46" t="s">
        <v>77</v>
      </c>
      <c r="C51" s="50">
        <v>13</v>
      </c>
      <c r="D51" s="47">
        <v>8</v>
      </c>
      <c r="E51" s="48">
        <v>0.61538461538461542</v>
      </c>
      <c r="F51" s="47">
        <v>6</v>
      </c>
      <c r="G51" s="48">
        <v>0.46153846153846156</v>
      </c>
      <c r="H51" s="49">
        <v>2.125</v>
      </c>
      <c r="I51" s="46" t="s">
        <v>77</v>
      </c>
      <c r="J51" s="50">
        <v>4</v>
      </c>
      <c r="K51" s="47">
        <v>2</v>
      </c>
      <c r="L51" s="48">
        <v>0.5</v>
      </c>
      <c r="M51" s="47">
        <v>2</v>
      </c>
      <c r="N51" s="48">
        <v>0.5</v>
      </c>
      <c r="O51" s="49">
        <v>3.5</v>
      </c>
    </row>
    <row r="52" spans="1:15" x14ac:dyDescent="0.25">
      <c r="A52" s="67"/>
      <c r="B52" s="46" t="s">
        <v>78</v>
      </c>
      <c r="C52" s="47">
        <v>15</v>
      </c>
      <c r="D52" s="47">
        <v>13</v>
      </c>
      <c r="E52" s="48">
        <v>0.8666666666666667</v>
      </c>
      <c r="F52" s="47">
        <v>8</v>
      </c>
      <c r="G52" s="48">
        <v>0.53333333333333333</v>
      </c>
      <c r="H52" s="49">
        <v>2.2846153846153845</v>
      </c>
      <c r="I52" s="46" t="s">
        <v>78</v>
      </c>
      <c r="J52" s="47">
        <v>1</v>
      </c>
      <c r="K52" s="47">
        <v>0</v>
      </c>
      <c r="L52" s="48">
        <v>0</v>
      </c>
      <c r="M52" s="47">
        <v>0</v>
      </c>
      <c r="N52" s="48">
        <v>0</v>
      </c>
      <c r="O52" s="48" t="s">
        <v>9</v>
      </c>
    </row>
    <row r="53" spans="1:15" x14ac:dyDescent="0.25">
      <c r="A53" s="67"/>
      <c r="B53" s="46" t="s">
        <v>79</v>
      </c>
      <c r="C53" s="47">
        <v>8</v>
      </c>
      <c r="D53" s="47">
        <v>7</v>
      </c>
      <c r="E53" s="48">
        <v>0.875</v>
      </c>
      <c r="F53" s="47">
        <v>6</v>
      </c>
      <c r="G53" s="48">
        <v>0.75</v>
      </c>
      <c r="H53" s="49">
        <v>2.7142857142857144</v>
      </c>
      <c r="I53" s="46" t="s">
        <v>79</v>
      </c>
      <c r="J53" s="47">
        <v>3</v>
      </c>
      <c r="K53" s="47">
        <v>1</v>
      </c>
      <c r="L53" s="48">
        <v>0.33333333333333331</v>
      </c>
      <c r="M53" s="47">
        <v>1</v>
      </c>
      <c r="N53" s="48">
        <v>0.33333333333333331</v>
      </c>
      <c r="O53" s="49">
        <v>3</v>
      </c>
    </row>
    <row r="54" spans="1:15" x14ac:dyDescent="0.25">
      <c r="A54" s="67"/>
      <c r="B54" s="46" t="s">
        <v>80</v>
      </c>
      <c r="C54" s="47">
        <v>9</v>
      </c>
      <c r="D54" s="47">
        <v>8</v>
      </c>
      <c r="E54" s="48">
        <v>0.88888888888888884</v>
      </c>
      <c r="F54" s="47">
        <v>6</v>
      </c>
      <c r="G54" s="48">
        <v>0.66666666666666663</v>
      </c>
      <c r="H54" s="49">
        <v>2.5</v>
      </c>
      <c r="I54" s="46" t="s">
        <v>80</v>
      </c>
      <c r="J54" s="47">
        <v>30</v>
      </c>
      <c r="K54" s="47">
        <v>24</v>
      </c>
      <c r="L54" s="48">
        <v>0.8</v>
      </c>
      <c r="M54" s="47">
        <v>20</v>
      </c>
      <c r="N54" s="48">
        <v>0.66666666666666663</v>
      </c>
      <c r="O54" s="49">
        <v>2.6666666666666665</v>
      </c>
    </row>
    <row r="55" spans="1:15" x14ac:dyDescent="0.25">
      <c r="A55" s="67"/>
      <c r="B55" s="46" t="s">
        <v>81</v>
      </c>
      <c r="C55" s="47">
        <v>14</v>
      </c>
      <c r="D55" s="47">
        <v>14</v>
      </c>
      <c r="E55" s="48">
        <v>1</v>
      </c>
      <c r="F55" s="47">
        <v>11</v>
      </c>
      <c r="G55" s="48">
        <v>0.7857142857142857</v>
      </c>
      <c r="H55" s="49">
        <v>2.6214285714285714</v>
      </c>
      <c r="I55" s="46" t="s">
        <v>81</v>
      </c>
      <c r="J55" s="47">
        <v>11</v>
      </c>
      <c r="K55" s="47">
        <v>7</v>
      </c>
      <c r="L55" s="48">
        <v>0.63636363636363635</v>
      </c>
      <c r="M55" s="47">
        <v>6</v>
      </c>
      <c r="N55" s="48">
        <v>0.54545454545454541</v>
      </c>
      <c r="O55" s="49">
        <v>2.7571428571428571</v>
      </c>
    </row>
    <row r="56" spans="1:15" x14ac:dyDescent="0.25">
      <c r="A56" s="66" t="s">
        <v>47</v>
      </c>
      <c r="B56" s="42" t="s">
        <v>77</v>
      </c>
      <c r="C56" s="43">
        <v>3</v>
      </c>
      <c r="D56" s="43">
        <v>2</v>
      </c>
      <c r="E56" s="44">
        <v>0.66666666666666663</v>
      </c>
      <c r="F56" s="43">
        <v>1</v>
      </c>
      <c r="G56" s="44">
        <v>0.33333333333333331</v>
      </c>
      <c r="H56" s="45">
        <v>2</v>
      </c>
      <c r="I56" s="42" t="s">
        <v>77</v>
      </c>
      <c r="J56" s="43" t="s">
        <v>9</v>
      </c>
      <c r="K56" s="43" t="s">
        <v>9</v>
      </c>
      <c r="L56" s="44" t="s">
        <v>9</v>
      </c>
      <c r="M56" s="43" t="s">
        <v>9</v>
      </c>
      <c r="N56" s="44" t="s">
        <v>9</v>
      </c>
      <c r="O56" s="45" t="s">
        <v>9</v>
      </c>
    </row>
    <row r="57" spans="1:15" x14ac:dyDescent="0.25">
      <c r="A57" s="66"/>
      <c r="B57" s="42" t="s">
        <v>78</v>
      </c>
      <c r="C57" s="43">
        <v>2</v>
      </c>
      <c r="D57" s="43">
        <v>1</v>
      </c>
      <c r="E57" s="44">
        <v>0.5</v>
      </c>
      <c r="F57" s="43">
        <v>1</v>
      </c>
      <c r="G57" s="44">
        <v>0.5</v>
      </c>
      <c r="H57" s="45">
        <v>4</v>
      </c>
      <c r="I57" s="42" t="s">
        <v>78</v>
      </c>
      <c r="J57" s="43" t="s">
        <v>9</v>
      </c>
      <c r="K57" s="43" t="s">
        <v>9</v>
      </c>
      <c r="L57" s="44" t="s">
        <v>9</v>
      </c>
      <c r="M57" s="43" t="s">
        <v>9</v>
      </c>
      <c r="N57" s="44" t="s">
        <v>9</v>
      </c>
      <c r="O57" s="45" t="s">
        <v>9</v>
      </c>
    </row>
    <row r="58" spans="1:15" x14ac:dyDescent="0.25">
      <c r="A58" s="66"/>
      <c r="B58" s="42" t="s">
        <v>79</v>
      </c>
      <c r="C58" s="43" t="s">
        <v>9</v>
      </c>
      <c r="D58" s="43" t="s">
        <v>9</v>
      </c>
      <c r="E58" s="44" t="s">
        <v>9</v>
      </c>
      <c r="F58" s="43" t="s">
        <v>9</v>
      </c>
      <c r="G58" s="44" t="s">
        <v>9</v>
      </c>
      <c r="H58" s="45" t="s">
        <v>9</v>
      </c>
      <c r="I58" s="42" t="s">
        <v>79</v>
      </c>
      <c r="J58" s="43" t="s">
        <v>9</v>
      </c>
      <c r="K58" s="43" t="s">
        <v>9</v>
      </c>
      <c r="L58" s="44" t="s">
        <v>9</v>
      </c>
      <c r="M58" s="43" t="s">
        <v>9</v>
      </c>
      <c r="N58" s="44" t="s">
        <v>9</v>
      </c>
      <c r="O58" s="45" t="s">
        <v>9</v>
      </c>
    </row>
    <row r="59" spans="1:15" x14ac:dyDescent="0.25">
      <c r="A59" s="66"/>
      <c r="B59" s="42" t="s">
        <v>80</v>
      </c>
      <c r="C59" s="43" t="s">
        <v>9</v>
      </c>
      <c r="D59" s="43" t="s">
        <v>9</v>
      </c>
      <c r="E59" s="44" t="s">
        <v>9</v>
      </c>
      <c r="F59" s="43" t="s">
        <v>9</v>
      </c>
      <c r="G59" s="44" t="s">
        <v>9</v>
      </c>
      <c r="H59" s="45" t="s">
        <v>9</v>
      </c>
      <c r="I59" s="42" t="s">
        <v>80</v>
      </c>
      <c r="J59" s="43">
        <v>7</v>
      </c>
      <c r="K59" s="43">
        <v>7</v>
      </c>
      <c r="L59" s="44">
        <v>1</v>
      </c>
      <c r="M59" s="43">
        <v>6</v>
      </c>
      <c r="N59" s="44">
        <v>0.8571428571428571</v>
      </c>
      <c r="O59" s="45">
        <v>2.4285714285714284</v>
      </c>
    </row>
    <row r="60" spans="1:15" x14ac:dyDescent="0.25">
      <c r="A60" s="66"/>
      <c r="B60" s="42" t="s">
        <v>81</v>
      </c>
      <c r="C60" s="43">
        <v>1</v>
      </c>
      <c r="D60" s="43">
        <v>1</v>
      </c>
      <c r="E60" s="44">
        <v>1</v>
      </c>
      <c r="F60" s="43">
        <v>1</v>
      </c>
      <c r="G60" s="44">
        <v>1</v>
      </c>
      <c r="H60" s="45">
        <v>2</v>
      </c>
      <c r="I60" s="42" t="s">
        <v>81</v>
      </c>
      <c r="J60" s="43" t="s">
        <v>9</v>
      </c>
      <c r="K60" s="43" t="s">
        <v>9</v>
      </c>
      <c r="L60" s="44" t="s">
        <v>9</v>
      </c>
      <c r="M60" s="43" t="s">
        <v>9</v>
      </c>
      <c r="N60" s="44" t="s">
        <v>9</v>
      </c>
      <c r="O60" s="45" t="s">
        <v>9</v>
      </c>
    </row>
  </sheetData>
  <mergeCells count="13">
    <mergeCell ref="A46:A50"/>
    <mergeCell ref="A51:A55"/>
    <mergeCell ref="A56:A60"/>
    <mergeCell ref="A21:A25"/>
    <mergeCell ref="A26:A30"/>
    <mergeCell ref="A31:A35"/>
    <mergeCell ref="A36:A40"/>
    <mergeCell ref="A41:A45"/>
    <mergeCell ref="A2:A6"/>
    <mergeCell ref="A7:A11"/>
    <mergeCell ref="A14:H14"/>
    <mergeCell ref="I14:O14"/>
    <mergeCell ref="A16:A20"/>
  </mergeCells>
  <printOptions horizontalCentered="1"/>
  <pageMargins left="0.7" right="0.7" top="0.75" bottom="0.75" header="0.3" footer="0.3"/>
  <pageSetup scale="5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N3" sqref="N3"/>
    </sheetView>
  </sheetViews>
  <sheetFormatPr defaultRowHeight="15" x14ac:dyDescent="0.25"/>
  <cols>
    <col min="1" max="1" width="14" style="31" customWidth="1"/>
    <col min="2" max="8" width="14" style="9" customWidth="1"/>
  </cols>
  <sheetData>
    <row r="1" spans="1:8" ht="30" x14ac:dyDescent="0.25">
      <c r="A1" s="34" t="s">
        <v>0</v>
      </c>
      <c r="B1" s="2" t="s">
        <v>32</v>
      </c>
      <c r="C1" s="12" t="s">
        <v>64</v>
      </c>
      <c r="D1" s="12" t="s">
        <v>65</v>
      </c>
      <c r="E1" s="13" t="s">
        <v>66</v>
      </c>
      <c r="F1" s="12" t="s">
        <v>67</v>
      </c>
      <c r="G1" s="13" t="s">
        <v>33</v>
      </c>
      <c r="H1" s="14" t="s">
        <v>68</v>
      </c>
    </row>
    <row r="2" spans="1:8" x14ac:dyDescent="0.25">
      <c r="A2" s="61" t="s">
        <v>2</v>
      </c>
      <c r="B2" s="3" t="s">
        <v>77</v>
      </c>
      <c r="C2" s="5">
        <v>96</v>
      </c>
      <c r="D2" s="5">
        <v>68</v>
      </c>
      <c r="E2" s="15">
        <v>0.70833333333333337</v>
      </c>
      <c r="F2" s="5">
        <v>54</v>
      </c>
      <c r="G2" s="15">
        <v>0.5625</v>
      </c>
      <c r="H2" s="16">
        <v>2.5119402985074628</v>
      </c>
    </row>
    <row r="3" spans="1:8" x14ac:dyDescent="0.25">
      <c r="A3" s="61"/>
      <c r="B3" s="3" t="s">
        <v>78</v>
      </c>
      <c r="C3" s="5">
        <v>96</v>
      </c>
      <c r="D3" s="5">
        <v>70</v>
      </c>
      <c r="E3" s="15">
        <v>0.72916666666666663</v>
      </c>
      <c r="F3" s="5">
        <v>61</v>
      </c>
      <c r="G3" s="15">
        <v>0.63541666666666663</v>
      </c>
      <c r="H3" s="16">
        <v>3.0632352941176473</v>
      </c>
    </row>
    <row r="4" spans="1:8" x14ac:dyDescent="0.25">
      <c r="A4" s="61"/>
      <c r="B4" s="3" t="s">
        <v>79</v>
      </c>
      <c r="C4" s="5">
        <v>79</v>
      </c>
      <c r="D4" s="5">
        <v>60</v>
      </c>
      <c r="E4" s="15">
        <v>0.759493670886076</v>
      </c>
      <c r="F4" s="5">
        <v>51</v>
      </c>
      <c r="G4" s="15">
        <v>0.64556962025316456</v>
      </c>
      <c r="H4" s="16">
        <v>2.7633333333333332</v>
      </c>
    </row>
    <row r="5" spans="1:8" x14ac:dyDescent="0.25">
      <c r="A5" s="61"/>
      <c r="B5" s="3" t="s">
        <v>80</v>
      </c>
      <c r="C5" s="5">
        <v>131</v>
      </c>
      <c r="D5" s="5">
        <v>108</v>
      </c>
      <c r="E5" s="15">
        <v>0.82442748091603058</v>
      </c>
      <c r="F5" s="5">
        <v>96</v>
      </c>
      <c r="G5" s="15">
        <v>0.73282442748091603</v>
      </c>
      <c r="H5" s="16">
        <v>2.8925233644859811</v>
      </c>
    </row>
    <row r="6" spans="1:8" x14ac:dyDescent="0.25">
      <c r="A6" s="61"/>
      <c r="B6" s="3" t="s">
        <v>81</v>
      </c>
      <c r="C6" s="5">
        <v>103</v>
      </c>
      <c r="D6" s="5">
        <v>78</v>
      </c>
      <c r="E6" s="15">
        <v>0.76470588235294112</v>
      </c>
      <c r="F6" s="5">
        <v>64</v>
      </c>
      <c r="G6" s="15">
        <v>0.62745098039215685</v>
      </c>
      <c r="H6" s="16">
        <v>2.7833333333333328</v>
      </c>
    </row>
    <row r="7" spans="1:8" x14ac:dyDescent="0.25">
      <c r="A7" s="61" t="s">
        <v>3</v>
      </c>
      <c r="B7" s="3" t="s">
        <v>77</v>
      </c>
      <c r="C7" s="5">
        <v>95</v>
      </c>
      <c r="D7" s="5">
        <v>70</v>
      </c>
      <c r="E7" s="15">
        <v>0.73684210526315785</v>
      </c>
      <c r="F7" s="5">
        <v>49</v>
      </c>
      <c r="G7" s="15">
        <v>0.51578947368421058</v>
      </c>
      <c r="H7" s="16">
        <v>2.3457142857142861</v>
      </c>
    </row>
    <row r="8" spans="1:8" x14ac:dyDescent="0.25">
      <c r="A8" s="61"/>
      <c r="B8" s="3" t="s">
        <v>78</v>
      </c>
      <c r="C8" s="5">
        <v>96</v>
      </c>
      <c r="D8" s="5">
        <v>69</v>
      </c>
      <c r="E8" s="15">
        <v>0.71875</v>
      </c>
      <c r="F8" s="5">
        <v>56</v>
      </c>
      <c r="G8" s="15">
        <v>0.58333333333333337</v>
      </c>
      <c r="H8" s="16">
        <v>2.6927536231884059</v>
      </c>
    </row>
    <row r="9" spans="1:8" x14ac:dyDescent="0.25">
      <c r="A9" s="61"/>
      <c r="B9" s="3" t="s">
        <v>79</v>
      </c>
      <c r="C9" s="5">
        <v>78</v>
      </c>
      <c r="D9" s="5">
        <v>59</v>
      </c>
      <c r="E9" s="15">
        <v>0.75641025641025639</v>
      </c>
      <c r="F9" s="5">
        <v>49</v>
      </c>
      <c r="G9" s="15">
        <v>0.62820512820512819</v>
      </c>
      <c r="H9" s="16">
        <v>2.5881355932203385</v>
      </c>
    </row>
    <row r="10" spans="1:8" x14ac:dyDescent="0.25">
      <c r="A10" s="61"/>
      <c r="B10" s="3" t="s">
        <v>80</v>
      </c>
      <c r="C10" s="5">
        <v>88</v>
      </c>
      <c r="D10" s="5">
        <v>80</v>
      </c>
      <c r="E10" s="15">
        <v>0.90909090909090906</v>
      </c>
      <c r="F10" s="5">
        <v>67</v>
      </c>
      <c r="G10" s="15">
        <v>0.76136363636363635</v>
      </c>
      <c r="H10" s="16">
        <v>2.63625</v>
      </c>
    </row>
    <row r="11" spans="1:8" x14ac:dyDescent="0.25">
      <c r="A11" s="61"/>
      <c r="B11" s="3" t="s">
        <v>81</v>
      </c>
      <c r="C11" s="5">
        <v>101</v>
      </c>
      <c r="D11" s="5">
        <v>79</v>
      </c>
      <c r="E11" s="15">
        <v>0.78217821782178221</v>
      </c>
      <c r="F11" s="5">
        <v>60</v>
      </c>
      <c r="G11" s="15">
        <v>0.59405940594059403</v>
      </c>
      <c r="H11" s="16">
        <v>2.3727272727272726</v>
      </c>
    </row>
    <row r="12" spans="1:8" ht="30" x14ac:dyDescent="0.25">
      <c r="A12" s="34" t="s">
        <v>42</v>
      </c>
      <c r="B12" s="2" t="s">
        <v>32</v>
      </c>
      <c r="C12" s="12" t="s">
        <v>64</v>
      </c>
      <c r="D12" s="12" t="s">
        <v>65</v>
      </c>
      <c r="E12" s="13" t="s">
        <v>66</v>
      </c>
      <c r="F12" s="12" t="s">
        <v>67</v>
      </c>
      <c r="G12" s="13" t="s">
        <v>33</v>
      </c>
      <c r="H12" s="14" t="s">
        <v>68</v>
      </c>
    </row>
    <row r="13" spans="1:8" x14ac:dyDescent="0.25">
      <c r="A13" s="71" t="s">
        <v>43</v>
      </c>
      <c r="B13" s="3" t="s">
        <v>77</v>
      </c>
      <c r="C13" s="5">
        <v>11</v>
      </c>
      <c r="D13" s="5">
        <v>9</v>
      </c>
      <c r="E13" s="15">
        <v>0.81818181818181823</v>
      </c>
      <c r="F13" s="5">
        <v>5</v>
      </c>
      <c r="G13" s="15">
        <v>0.45454545454545453</v>
      </c>
      <c r="H13" s="16">
        <v>1.5222222222222221</v>
      </c>
    </row>
    <row r="14" spans="1:8" x14ac:dyDescent="0.25">
      <c r="A14" s="72"/>
      <c r="B14" s="3" t="s">
        <v>78</v>
      </c>
      <c r="C14" s="5">
        <v>13</v>
      </c>
      <c r="D14" s="5">
        <v>5</v>
      </c>
      <c r="E14" s="15">
        <v>0.38461538461538464</v>
      </c>
      <c r="F14" s="5">
        <v>5</v>
      </c>
      <c r="G14" s="15">
        <v>0.38461538461538464</v>
      </c>
      <c r="H14" s="16">
        <v>3</v>
      </c>
    </row>
    <row r="15" spans="1:8" x14ac:dyDescent="0.25">
      <c r="A15" s="72"/>
      <c r="B15" s="3" t="s">
        <v>79</v>
      </c>
      <c r="C15" s="5">
        <v>8</v>
      </c>
      <c r="D15" s="5">
        <v>7</v>
      </c>
      <c r="E15" s="15">
        <v>0.875</v>
      </c>
      <c r="F15" s="5">
        <v>6</v>
      </c>
      <c r="G15" s="15">
        <v>0.75</v>
      </c>
      <c r="H15" s="16">
        <v>2.2857142857142856</v>
      </c>
    </row>
    <row r="16" spans="1:8" x14ac:dyDescent="0.25">
      <c r="A16" s="72"/>
      <c r="B16" s="3" t="s">
        <v>80</v>
      </c>
      <c r="C16" s="5">
        <v>6</v>
      </c>
      <c r="D16" s="5">
        <v>4</v>
      </c>
      <c r="E16" s="15">
        <v>0.66666666666666663</v>
      </c>
      <c r="F16" s="5">
        <v>4</v>
      </c>
      <c r="G16" s="15">
        <v>0.66666666666666663</v>
      </c>
      <c r="H16" s="16">
        <v>2.5</v>
      </c>
    </row>
    <row r="17" spans="1:8" x14ac:dyDescent="0.25">
      <c r="A17" s="73"/>
      <c r="B17" s="3" t="s">
        <v>81</v>
      </c>
      <c r="C17" s="5">
        <v>22</v>
      </c>
      <c r="D17" s="5">
        <v>14</v>
      </c>
      <c r="E17" s="15">
        <v>0.63636363636363635</v>
      </c>
      <c r="F17" s="5">
        <v>9</v>
      </c>
      <c r="G17" s="15">
        <v>0.40909090909090912</v>
      </c>
      <c r="H17" s="16">
        <v>2.1642857142857141</v>
      </c>
    </row>
    <row r="18" spans="1:8" x14ac:dyDescent="0.25">
      <c r="A18" s="70" t="s">
        <v>44</v>
      </c>
      <c r="B18" s="3" t="s">
        <v>77</v>
      </c>
      <c r="C18" s="5" t="s">
        <v>9</v>
      </c>
      <c r="D18" s="5" t="s">
        <v>9</v>
      </c>
      <c r="E18" s="15" t="s">
        <v>9</v>
      </c>
      <c r="F18" s="5" t="s">
        <v>9</v>
      </c>
      <c r="G18" s="15" t="s">
        <v>9</v>
      </c>
      <c r="H18" s="16" t="s">
        <v>9</v>
      </c>
    </row>
    <row r="19" spans="1:8" x14ac:dyDescent="0.25">
      <c r="A19" s="70"/>
      <c r="B19" s="3" t="s">
        <v>78</v>
      </c>
      <c r="C19" s="21" t="s">
        <v>9</v>
      </c>
      <c r="D19" s="21" t="s">
        <v>9</v>
      </c>
      <c r="E19" s="15" t="s">
        <v>9</v>
      </c>
      <c r="F19" s="21" t="s">
        <v>9</v>
      </c>
      <c r="G19" s="15" t="s">
        <v>9</v>
      </c>
      <c r="H19" s="22" t="s">
        <v>9</v>
      </c>
    </row>
    <row r="20" spans="1:8" x14ac:dyDescent="0.25">
      <c r="A20" s="70"/>
      <c r="B20" s="3" t="s">
        <v>79</v>
      </c>
      <c r="C20" s="5">
        <v>3</v>
      </c>
      <c r="D20" s="5">
        <v>3</v>
      </c>
      <c r="E20" s="15">
        <v>1</v>
      </c>
      <c r="F20" s="5">
        <v>3</v>
      </c>
      <c r="G20" s="15">
        <v>1</v>
      </c>
      <c r="H20" s="16">
        <v>3.1</v>
      </c>
    </row>
    <row r="21" spans="1:8" x14ac:dyDescent="0.25">
      <c r="A21" s="70"/>
      <c r="B21" s="3" t="s">
        <v>80</v>
      </c>
      <c r="C21" s="5">
        <v>10</v>
      </c>
      <c r="D21" s="5">
        <v>10</v>
      </c>
      <c r="E21" s="15">
        <v>1</v>
      </c>
      <c r="F21" s="5">
        <v>10</v>
      </c>
      <c r="G21" s="15">
        <v>1</v>
      </c>
      <c r="H21" s="16">
        <v>3.4</v>
      </c>
    </row>
    <row r="22" spans="1:8" x14ac:dyDescent="0.25">
      <c r="A22" s="70"/>
      <c r="B22" s="3" t="s">
        <v>81</v>
      </c>
      <c r="C22" s="5">
        <v>2</v>
      </c>
      <c r="D22" s="5">
        <v>2</v>
      </c>
      <c r="E22" s="15">
        <v>1</v>
      </c>
      <c r="F22" s="5">
        <v>2</v>
      </c>
      <c r="G22" s="15">
        <v>1</v>
      </c>
      <c r="H22" s="16">
        <v>3</v>
      </c>
    </row>
    <row r="23" spans="1:8" x14ac:dyDescent="0.25">
      <c r="A23" s="61" t="s">
        <v>10</v>
      </c>
      <c r="B23" s="3" t="s">
        <v>77</v>
      </c>
      <c r="C23" s="5" t="s">
        <v>9</v>
      </c>
      <c r="D23" s="5" t="s">
        <v>9</v>
      </c>
      <c r="E23" s="15" t="s">
        <v>9</v>
      </c>
      <c r="F23" s="5" t="s">
        <v>9</v>
      </c>
      <c r="G23" s="15" t="s">
        <v>9</v>
      </c>
      <c r="H23" s="16" t="s">
        <v>9</v>
      </c>
    </row>
    <row r="24" spans="1:8" x14ac:dyDescent="0.25">
      <c r="A24" s="61"/>
      <c r="B24" s="3" t="s">
        <v>78</v>
      </c>
      <c r="C24" s="21">
        <v>8</v>
      </c>
      <c r="D24" s="21">
        <v>5</v>
      </c>
      <c r="E24" s="15">
        <v>0.625</v>
      </c>
      <c r="F24" s="21">
        <v>5</v>
      </c>
      <c r="G24" s="15">
        <v>0.625</v>
      </c>
      <c r="H24" s="22">
        <v>4</v>
      </c>
    </row>
    <row r="25" spans="1:8" x14ac:dyDescent="0.25">
      <c r="A25" s="61"/>
      <c r="B25" s="3" t="s">
        <v>79</v>
      </c>
      <c r="C25" s="5">
        <v>2</v>
      </c>
      <c r="D25" s="5">
        <v>2</v>
      </c>
      <c r="E25" s="15">
        <v>1</v>
      </c>
      <c r="F25" s="5">
        <v>1</v>
      </c>
      <c r="G25" s="15">
        <v>0.5</v>
      </c>
      <c r="H25" s="16">
        <v>2</v>
      </c>
    </row>
    <row r="26" spans="1:8" x14ac:dyDescent="0.25">
      <c r="A26" s="61"/>
      <c r="B26" s="3" t="s">
        <v>80</v>
      </c>
      <c r="C26" s="5">
        <v>8</v>
      </c>
      <c r="D26" s="5">
        <v>6</v>
      </c>
      <c r="E26" s="15">
        <v>0.75</v>
      </c>
      <c r="F26" s="5">
        <v>4</v>
      </c>
      <c r="G26" s="15">
        <v>0.5</v>
      </c>
      <c r="H26" s="16">
        <v>2.5500000000000003</v>
      </c>
    </row>
    <row r="27" spans="1:8" x14ac:dyDescent="0.25">
      <c r="A27" s="61"/>
      <c r="B27" s="3" t="s">
        <v>81</v>
      </c>
      <c r="C27" s="5">
        <v>3</v>
      </c>
      <c r="D27" s="5">
        <v>3</v>
      </c>
      <c r="E27" s="15">
        <v>1</v>
      </c>
      <c r="F27" s="5">
        <v>3</v>
      </c>
      <c r="G27" s="15">
        <v>1</v>
      </c>
      <c r="H27" s="16">
        <v>2.0999999999999996</v>
      </c>
    </row>
    <row r="28" spans="1:8" x14ac:dyDescent="0.25">
      <c r="A28" s="61" t="s">
        <v>11</v>
      </c>
      <c r="B28" s="3" t="s">
        <v>77</v>
      </c>
      <c r="C28" s="5">
        <v>6</v>
      </c>
      <c r="D28" s="5">
        <v>5</v>
      </c>
      <c r="E28" s="15">
        <v>0.83333333333333337</v>
      </c>
      <c r="F28" s="5">
        <v>5</v>
      </c>
      <c r="G28" s="15">
        <v>0.83333333333333337</v>
      </c>
      <c r="H28" s="16">
        <v>3.1399999999999997</v>
      </c>
    </row>
    <row r="29" spans="1:8" x14ac:dyDescent="0.25">
      <c r="A29" s="61"/>
      <c r="B29" s="3" t="s">
        <v>78</v>
      </c>
      <c r="C29" s="5">
        <v>4</v>
      </c>
      <c r="D29" s="5">
        <v>1</v>
      </c>
      <c r="E29" s="15">
        <v>0.25</v>
      </c>
      <c r="F29" s="5">
        <v>1</v>
      </c>
      <c r="G29" s="15">
        <v>0.25</v>
      </c>
      <c r="H29" s="16">
        <v>4</v>
      </c>
    </row>
    <row r="30" spans="1:8" x14ac:dyDescent="0.25">
      <c r="A30" s="61"/>
      <c r="B30" s="3" t="s">
        <v>79</v>
      </c>
      <c r="C30" s="5" t="s">
        <v>9</v>
      </c>
      <c r="D30" s="5" t="s">
        <v>9</v>
      </c>
      <c r="E30" s="15" t="s">
        <v>9</v>
      </c>
      <c r="F30" s="5" t="s">
        <v>9</v>
      </c>
      <c r="G30" s="15" t="s">
        <v>9</v>
      </c>
      <c r="H30" s="16" t="s">
        <v>9</v>
      </c>
    </row>
    <row r="31" spans="1:8" x14ac:dyDescent="0.25">
      <c r="A31" s="61"/>
      <c r="B31" s="3" t="s">
        <v>80</v>
      </c>
      <c r="C31" s="5">
        <v>4</v>
      </c>
      <c r="D31" s="5">
        <v>3</v>
      </c>
      <c r="E31" s="15">
        <v>0.75</v>
      </c>
      <c r="F31" s="5">
        <v>3</v>
      </c>
      <c r="G31" s="15">
        <v>0.75</v>
      </c>
      <c r="H31" s="16">
        <v>4</v>
      </c>
    </row>
    <row r="32" spans="1:8" x14ac:dyDescent="0.25">
      <c r="A32" s="61"/>
      <c r="B32" s="3" t="s">
        <v>81</v>
      </c>
      <c r="C32" s="5">
        <v>4</v>
      </c>
      <c r="D32" s="5">
        <v>4</v>
      </c>
      <c r="E32" s="15">
        <v>1</v>
      </c>
      <c r="F32" s="5">
        <v>4</v>
      </c>
      <c r="G32" s="15">
        <v>1</v>
      </c>
      <c r="H32" s="16">
        <v>2.75</v>
      </c>
    </row>
    <row r="33" spans="1:8" x14ac:dyDescent="0.25">
      <c r="A33" s="61" t="s">
        <v>12</v>
      </c>
      <c r="B33" s="3" t="s">
        <v>77</v>
      </c>
      <c r="C33" s="5">
        <v>76</v>
      </c>
      <c r="D33" s="5">
        <v>53</v>
      </c>
      <c r="E33" s="15">
        <v>0.69736842105263153</v>
      </c>
      <c r="F33" s="5">
        <v>39</v>
      </c>
      <c r="G33" s="15">
        <v>0.51315789473684215</v>
      </c>
      <c r="H33" s="16">
        <v>2.3660377358490567</v>
      </c>
    </row>
    <row r="34" spans="1:8" x14ac:dyDescent="0.25">
      <c r="A34" s="61"/>
      <c r="B34" s="3" t="s">
        <v>78</v>
      </c>
      <c r="C34" s="5">
        <v>67</v>
      </c>
      <c r="D34" s="5">
        <v>50</v>
      </c>
      <c r="E34" s="15">
        <v>0.74626865671641796</v>
      </c>
      <c r="F34" s="5">
        <v>42</v>
      </c>
      <c r="G34" s="15">
        <v>0.62686567164179108</v>
      </c>
      <c r="H34" s="16">
        <v>2.8571428571428572</v>
      </c>
    </row>
    <row r="35" spans="1:8" x14ac:dyDescent="0.25">
      <c r="A35" s="61"/>
      <c r="B35" s="3" t="s">
        <v>79</v>
      </c>
      <c r="C35" s="5">
        <v>65</v>
      </c>
      <c r="D35" s="5">
        <v>46</v>
      </c>
      <c r="E35" s="15">
        <v>0.70769230769230773</v>
      </c>
      <c r="F35" s="5">
        <v>36</v>
      </c>
      <c r="G35" s="15">
        <v>0.55384615384615388</v>
      </c>
      <c r="H35" s="16">
        <v>2.3695652173913042</v>
      </c>
    </row>
    <row r="36" spans="1:8" x14ac:dyDescent="0.25">
      <c r="A36" s="61"/>
      <c r="B36" s="3" t="s">
        <v>80</v>
      </c>
      <c r="C36" s="5">
        <v>99</v>
      </c>
      <c r="D36" s="5">
        <v>86</v>
      </c>
      <c r="E36" s="15">
        <v>0.86868686868686873</v>
      </c>
      <c r="F36" s="5">
        <v>77</v>
      </c>
      <c r="G36" s="15">
        <v>0.77777777777777779</v>
      </c>
      <c r="H36" s="16">
        <v>2.790588235294118</v>
      </c>
    </row>
    <row r="37" spans="1:8" x14ac:dyDescent="0.25">
      <c r="A37" s="61"/>
      <c r="B37" s="3" t="s">
        <v>81</v>
      </c>
      <c r="C37" s="5">
        <v>86</v>
      </c>
      <c r="D37" s="5">
        <v>68</v>
      </c>
      <c r="E37" s="15">
        <v>0.79069767441860461</v>
      </c>
      <c r="F37" s="5">
        <v>54</v>
      </c>
      <c r="G37" s="15">
        <v>0.62790697674418605</v>
      </c>
      <c r="H37" s="16">
        <v>2.6044776119402986</v>
      </c>
    </row>
    <row r="38" spans="1:8" x14ac:dyDescent="0.25">
      <c r="A38" s="61" t="s">
        <v>13</v>
      </c>
      <c r="B38" s="3" t="s">
        <v>77</v>
      </c>
      <c r="C38" s="5">
        <v>3</v>
      </c>
      <c r="D38" s="5">
        <v>3</v>
      </c>
      <c r="E38" s="15">
        <v>1</v>
      </c>
      <c r="F38" s="5">
        <v>1</v>
      </c>
      <c r="G38" s="15">
        <v>0.33333333333333331</v>
      </c>
      <c r="H38" s="16">
        <v>1.3333333333333333</v>
      </c>
    </row>
    <row r="39" spans="1:8" x14ac:dyDescent="0.25">
      <c r="A39" s="61"/>
      <c r="B39" s="3" t="s">
        <v>78</v>
      </c>
      <c r="C39" s="5">
        <v>1</v>
      </c>
      <c r="D39" s="5">
        <v>1</v>
      </c>
      <c r="E39" s="15">
        <v>1</v>
      </c>
      <c r="F39" s="5">
        <v>0</v>
      </c>
      <c r="G39" s="15">
        <v>0</v>
      </c>
      <c r="H39" s="16">
        <v>1</v>
      </c>
    </row>
    <row r="40" spans="1:8" x14ac:dyDescent="0.25">
      <c r="A40" s="61"/>
      <c r="B40" s="3" t="s">
        <v>79</v>
      </c>
      <c r="C40" s="5" t="s">
        <v>9</v>
      </c>
      <c r="D40" s="5" t="s">
        <v>9</v>
      </c>
      <c r="E40" s="15" t="s">
        <v>9</v>
      </c>
      <c r="F40" s="5" t="s">
        <v>9</v>
      </c>
      <c r="G40" s="15" t="s">
        <v>9</v>
      </c>
      <c r="H40" s="16" t="s">
        <v>9</v>
      </c>
    </row>
    <row r="41" spans="1:8" x14ac:dyDescent="0.25">
      <c r="A41" s="61"/>
      <c r="B41" s="3" t="s">
        <v>80</v>
      </c>
      <c r="C41" s="5">
        <v>2</v>
      </c>
      <c r="D41" s="5">
        <v>1</v>
      </c>
      <c r="E41" s="15">
        <v>0.5</v>
      </c>
      <c r="F41" s="5">
        <v>0</v>
      </c>
      <c r="G41" s="15">
        <v>0</v>
      </c>
      <c r="H41" s="16">
        <v>0</v>
      </c>
    </row>
    <row r="42" spans="1:8" x14ac:dyDescent="0.25">
      <c r="A42" s="61"/>
      <c r="B42" s="3" t="s">
        <v>81</v>
      </c>
      <c r="C42" s="5" t="s">
        <v>9</v>
      </c>
      <c r="D42" s="5" t="s">
        <v>9</v>
      </c>
      <c r="E42" s="15" t="s">
        <v>9</v>
      </c>
      <c r="F42" s="5" t="s">
        <v>9</v>
      </c>
      <c r="G42" s="15" t="s">
        <v>9</v>
      </c>
      <c r="H42" s="16" t="s">
        <v>9</v>
      </c>
    </row>
    <row r="43" spans="1:8" x14ac:dyDescent="0.25">
      <c r="A43" s="70" t="s">
        <v>45</v>
      </c>
      <c r="B43" s="3" t="s">
        <v>77</v>
      </c>
      <c r="C43" s="5">
        <v>75</v>
      </c>
      <c r="D43" s="5">
        <v>56</v>
      </c>
      <c r="E43" s="15">
        <v>0.7466666666666667</v>
      </c>
      <c r="F43" s="5">
        <v>44</v>
      </c>
      <c r="G43" s="15">
        <v>0.58666666666666667</v>
      </c>
      <c r="H43" s="16">
        <v>2.6490909090909089</v>
      </c>
    </row>
    <row r="44" spans="1:8" x14ac:dyDescent="0.25">
      <c r="A44" s="70"/>
      <c r="B44" s="3" t="s">
        <v>78</v>
      </c>
      <c r="C44" s="5">
        <v>84</v>
      </c>
      <c r="D44" s="5">
        <v>66</v>
      </c>
      <c r="E44" s="15">
        <v>0.7857142857142857</v>
      </c>
      <c r="F44" s="5">
        <v>58</v>
      </c>
      <c r="G44" s="15">
        <v>0.69047619047619047</v>
      </c>
      <c r="H44" s="16">
        <v>2.975757575757576</v>
      </c>
    </row>
    <row r="45" spans="1:8" x14ac:dyDescent="0.25">
      <c r="A45" s="70"/>
      <c r="B45" s="3" t="s">
        <v>79</v>
      </c>
      <c r="C45" s="5">
        <v>69</v>
      </c>
      <c r="D45" s="5">
        <v>54</v>
      </c>
      <c r="E45" s="15">
        <v>0.78260869565217395</v>
      </c>
      <c r="F45" s="5">
        <v>48</v>
      </c>
      <c r="G45" s="15">
        <v>0.69565217391304346</v>
      </c>
      <c r="H45" s="16">
        <v>2.9851851851851845</v>
      </c>
    </row>
    <row r="46" spans="1:8" x14ac:dyDescent="0.25">
      <c r="A46" s="70"/>
      <c r="B46" s="3" t="s">
        <v>80</v>
      </c>
      <c r="C46" s="5">
        <v>77</v>
      </c>
      <c r="D46" s="5">
        <v>66</v>
      </c>
      <c r="E46" s="15">
        <v>0.8571428571428571</v>
      </c>
      <c r="F46" s="5">
        <v>56</v>
      </c>
      <c r="G46" s="15">
        <v>0.72727272727272729</v>
      </c>
      <c r="H46" s="16">
        <v>2.8015151515151517</v>
      </c>
    </row>
    <row r="47" spans="1:8" x14ac:dyDescent="0.25">
      <c r="A47" s="70"/>
      <c r="B47" s="3" t="s">
        <v>81</v>
      </c>
      <c r="C47" s="5">
        <v>66</v>
      </c>
      <c r="D47" s="5">
        <v>48</v>
      </c>
      <c r="E47" s="15">
        <v>0.7384615384615385</v>
      </c>
      <c r="F47" s="5">
        <v>37</v>
      </c>
      <c r="G47" s="15">
        <v>0.56923076923076921</v>
      </c>
      <c r="H47" s="16">
        <v>2.6021276595744682</v>
      </c>
    </row>
    <row r="48" spans="1:8" x14ac:dyDescent="0.25">
      <c r="A48" s="70" t="s">
        <v>46</v>
      </c>
      <c r="B48" s="3" t="s">
        <v>77</v>
      </c>
      <c r="C48" s="5">
        <v>17</v>
      </c>
      <c r="D48" s="5">
        <v>10</v>
      </c>
      <c r="E48" s="15">
        <v>0.58823529411764708</v>
      </c>
      <c r="F48" s="5">
        <v>8</v>
      </c>
      <c r="G48" s="15">
        <v>0.47058823529411764</v>
      </c>
      <c r="H48" s="16">
        <v>2.4</v>
      </c>
    </row>
    <row r="49" spans="1:8" x14ac:dyDescent="0.25">
      <c r="A49" s="70"/>
      <c r="B49" s="3" t="s">
        <v>78</v>
      </c>
      <c r="C49" s="5">
        <v>16</v>
      </c>
      <c r="D49" s="5">
        <v>13</v>
      </c>
      <c r="E49" s="15">
        <v>0.8125</v>
      </c>
      <c r="F49" s="5">
        <v>8</v>
      </c>
      <c r="G49" s="15">
        <v>0.5</v>
      </c>
      <c r="H49" s="16">
        <v>2.2846153846153845</v>
      </c>
    </row>
    <row r="50" spans="1:8" x14ac:dyDescent="0.25">
      <c r="A50" s="70"/>
      <c r="B50" s="3" t="s">
        <v>79</v>
      </c>
      <c r="C50" s="5">
        <v>11</v>
      </c>
      <c r="D50" s="5">
        <v>8</v>
      </c>
      <c r="E50" s="15">
        <v>0.72727272727272729</v>
      </c>
      <c r="F50" s="5">
        <v>7</v>
      </c>
      <c r="G50" s="15">
        <v>0.63636363636363635</v>
      </c>
      <c r="H50" s="16">
        <v>2.75</v>
      </c>
    </row>
    <row r="51" spans="1:8" x14ac:dyDescent="0.25">
      <c r="A51" s="70"/>
      <c r="B51" s="3" t="s">
        <v>80</v>
      </c>
      <c r="C51" s="5">
        <v>16</v>
      </c>
      <c r="D51" s="5">
        <v>15</v>
      </c>
      <c r="E51" s="15">
        <v>0.9375</v>
      </c>
      <c r="F51" s="5">
        <v>12</v>
      </c>
      <c r="G51" s="15">
        <v>0.75</v>
      </c>
      <c r="H51" s="16">
        <v>2.4666666666666668</v>
      </c>
    </row>
    <row r="52" spans="1:8" x14ac:dyDescent="0.25">
      <c r="A52" s="70"/>
      <c r="B52" s="3" t="s">
        <v>81</v>
      </c>
      <c r="C52" s="5">
        <v>25</v>
      </c>
      <c r="D52" s="5">
        <v>21</v>
      </c>
      <c r="E52" s="15">
        <v>0.84</v>
      </c>
      <c r="F52" s="5">
        <v>17</v>
      </c>
      <c r="G52" s="15">
        <v>0.68</v>
      </c>
      <c r="H52" s="16">
        <v>2.6666666666666665</v>
      </c>
    </row>
    <row r="53" spans="1:8" x14ac:dyDescent="0.25">
      <c r="A53" s="70" t="s">
        <v>47</v>
      </c>
      <c r="B53" s="3" t="s">
        <v>77</v>
      </c>
      <c r="C53" s="5">
        <v>3</v>
      </c>
      <c r="D53" s="5">
        <v>2</v>
      </c>
      <c r="E53" s="15">
        <v>0.66666666666666663</v>
      </c>
      <c r="F53" s="5">
        <v>1</v>
      </c>
      <c r="G53" s="15">
        <v>0.33333333333333331</v>
      </c>
      <c r="H53" s="16">
        <v>2</v>
      </c>
    </row>
    <row r="54" spans="1:8" x14ac:dyDescent="0.25">
      <c r="A54" s="70"/>
      <c r="B54" s="3" t="s">
        <v>78</v>
      </c>
      <c r="C54" s="5">
        <v>2</v>
      </c>
      <c r="D54" s="5">
        <v>1</v>
      </c>
      <c r="E54" s="15">
        <v>0.5</v>
      </c>
      <c r="F54" s="5">
        <v>1</v>
      </c>
      <c r="G54" s="15">
        <v>0.5</v>
      </c>
      <c r="H54" s="16">
        <v>4</v>
      </c>
    </row>
    <row r="55" spans="1:8" x14ac:dyDescent="0.25">
      <c r="A55" s="70"/>
      <c r="B55" s="3" t="s">
        <v>79</v>
      </c>
      <c r="C55" s="5" t="s">
        <v>9</v>
      </c>
      <c r="D55" s="5" t="s">
        <v>9</v>
      </c>
      <c r="E55" s="15" t="s">
        <v>9</v>
      </c>
      <c r="F55" s="5" t="s">
        <v>9</v>
      </c>
      <c r="G55" s="15" t="s">
        <v>9</v>
      </c>
      <c r="H55" s="16" t="s">
        <v>9</v>
      </c>
    </row>
    <row r="56" spans="1:8" x14ac:dyDescent="0.25">
      <c r="A56" s="70"/>
      <c r="B56" s="3" t="s">
        <v>80</v>
      </c>
      <c r="C56" s="5" t="s">
        <v>9</v>
      </c>
      <c r="D56" s="5" t="s">
        <v>9</v>
      </c>
      <c r="E56" s="15" t="s">
        <v>9</v>
      </c>
      <c r="F56" s="5" t="s">
        <v>9</v>
      </c>
      <c r="G56" s="15" t="s">
        <v>9</v>
      </c>
      <c r="H56" s="16" t="s">
        <v>9</v>
      </c>
    </row>
    <row r="57" spans="1:8" x14ac:dyDescent="0.25">
      <c r="A57" s="70"/>
      <c r="B57" s="3" t="s">
        <v>81</v>
      </c>
      <c r="C57" s="5">
        <v>1</v>
      </c>
      <c r="D57" s="5">
        <v>1</v>
      </c>
      <c r="E57" s="15">
        <v>1</v>
      </c>
      <c r="F57" s="5">
        <v>1</v>
      </c>
      <c r="G57" s="15">
        <v>1</v>
      </c>
      <c r="H57" s="16">
        <v>2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N3" sqref="N3"/>
    </sheetView>
  </sheetViews>
  <sheetFormatPr defaultRowHeight="15" x14ac:dyDescent="0.25"/>
  <cols>
    <col min="1" max="1" width="23.28515625" customWidth="1"/>
  </cols>
  <sheetData>
    <row r="1" spans="1:6" x14ac:dyDescent="0.25">
      <c r="A1" s="74" t="s">
        <v>72</v>
      </c>
      <c r="B1" s="75"/>
      <c r="C1" s="75"/>
      <c r="D1" s="75"/>
      <c r="E1" s="75"/>
      <c r="F1" s="75"/>
    </row>
    <row r="2" spans="1:6" x14ac:dyDescent="0.25">
      <c r="A2" s="76" t="s">
        <v>69</v>
      </c>
      <c r="B2" s="77" t="s">
        <v>70</v>
      </c>
      <c r="C2" s="77"/>
      <c r="D2" s="77"/>
      <c r="E2" s="77"/>
      <c r="F2" s="77"/>
    </row>
    <row r="3" spans="1:6" x14ac:dyDescent="0.25">
      <c r="A3" s="76"/>
      <c r="B3" s="40" t="s">
        <v>49</v>
      </c>
      <c r="C3" s="40" t="s">
        <v>50</v>
      </c>
      <c r="D3" s="40" t="s">
        <v>51</v>
      </c>
      <c r="E3" s="40" t="s">
        <v>52</v>
      </c>
      <c r="F3" s="40" t="s">
        <v>76</v>
      </c>
    </row>
    <row r="4" spans="1:6" x14ac:dyDescent="0.25">
      <c r="A4" s="32" t="s">
        <v>48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2" t="s">
        <v>71</v>
      </c>
      <c r="B5" s="33" t="s">
        <v>9</v>
      </c>
      <c r="C5" s="33" t="s">
        <v>9</v>
      </c>
      <c r="D5" s="33" t="s">
        <v>9</v>
      </c>
      <c r="E5" s="33" t="s">
        <v>9</v>
      </c>
      <c r="F5" s="33" t="s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N3" sqref="N3"/>
    </sheetView>
  </sheetViews>
  <sheetFormatPr defaultRowHeight="15" x14ac:dyDescent="0.25"/>
  <cols>
    <col min="1" max="1" width="15.42578125" style="31" customWidth="1"/>
    <col min="2" max="11" width="11.7109375" style="9" customWidth="1"/>
  </cols>
  <sheetData>
    <row r="1" spans="1:11" ht="45" x14ac:dyDescent="0.25">
      <c r="A1" s="29" t="s">
        <v>32</v>
      </c>
      <c r="B1" s="12" t="s">
        <v>53</v>
      </c>
      <c r="C1" s="12" t="s">
        <v>54</v>
      </c>
      <c r="D1" s="12" t="s">
        <v>55</v>
      </c>
      <c r="E1" s="12" t="s">
        <v>56</v>
      </c>
      <c r="F1" s="12" t="s">
        <v>57</v>
      </c>
      <c r="G1" s="12" t="s">
        <v>58</v>
      </c>
      <c r="H1" s="12" t="s">
        <v>59</v>
      </c>
      <c r="I1" s="12" t="s">
        <v>60</v>
      </c>
      <c r="J1" s="12" t="s">
        <v>61</v>
      </c>
      <c r="K1" s="12" t="s">
        <v>62</v>
      </c>
    </row>
    <row r="2" spans="1:11" x14ac:dyDescent="0.25">
      <c r="A2" s="42" t="s">
        <v>77</v>
      </c>
      <c r="B2" s="11">
        <v>7</v>
      </c>
      <c r="C2" s="23">
        <v>558.00000000000011</v>
      </c>
      <c r="D2" s="24">
        <v>398.57142857142867</v>
      </c>
      <c r="E2" s="23">
        <v>18.600000000000001</v>
      </c>
      <c r="F2" s="23">
        <v>1.4</v>
      </c>
      <c r="G2" s="25">
        <v>0.99999999999999989</v>
      </c>
      <c r="H2" s="24">
        <v>13.285714285714288</v>
      </c>
      <c r="I2" s="11">
        <v>186</v>
      </c>
      <c r="J2" s="11">
        <v>245</v>
      </c>
      <c r="K2" s="26">
        <v>0.75918367346938775</v>
      </c>
    </row>
    <row r="3" spans="1:11" x14ac:dyDescent="0.25">
      <c r="A3" s="42" t="s">
        <v>78</v>
      </c>
      <c r="B3" s="11">
        <v>7</v>
      </c>
      <c r="C3" s="23">
        <v>575.40000000000009</v>
      </c>
      <c r="D3" s="24">
        <v>411.00000000000006</v>
      </c>
      <c r="E3" s="23">
        <v>19.18</v>
      </c>
      <c r="F3" s="23">
        <v>1.4</v>
      </c>
      <c r="G3" s="25">
        <v>0.79999999999999982</v>
      </c>
      <c r="H3" s="24">
        <v>13.700000000000001</v>
      </c>
      <c r="I3" s="11">
        <v>189</v>
      </c>
      <c r="J3" s="11">
        <v>260</v>
      </c>
      <c r="K3" s="26">
        <v>0.72692307692307689</v>
      </c>
    </row>
    <row r="4" spans="1:11" x14ac:dyDescent="0.25">
      <c r="A4" s="42" t="s">
        <v>79</v>
      </c>
      <c r="B4" s="11">
        <v>6</v>
      </c>
      <c r="C4" s="25">
        <v>469.50000000000006</v>
      </c>
      <c r="D4" s="27">
        <v>391.25000000000006</v>
      </c>
      <c r="E4" s="25">
        <v>15.65</v>
      </c>
      <c r="F4" s="25">
        <v>1.2</v>
      </c>
      <c r="G4" s="25">
        <v>0.59999999999999987</v>
      </c>
      <c r="H4" s="27">
        <v>13.041666666666668</v>
      </c>
      <c r="I4" s="11">
        <v>155</v>
      </c>
      <c r="J4" s="11">
        <v>240</v>
      </c>
      <c r="K4" s="26">
        <v>0.64583333333333337</v>
      </c>
    </row>
    <row r="5" spans="1:11" x14ac:dyDescent="0.25">
      <c r="A5" s="42" t="s">
        <v>80</v>
      </c>
      <c r="B5" s="11">
        <v>9</v>
      </c>
      <c r="C5" s="23">
        <v>633.08567999999991</v>
      </c>
      <c r="D5" s="24">
        <v>395.67854999999997</v>
      </c>
      <c r="E5" s="23">
        <v>21.102855999999999</v>
      </c>
      <c r="F5" s="23">
        <v>1.5999999999999999</v>
      </c>
      <c r="G5" s="25">
        <v>1.4</v>
      </c>
      <c r="H5" s="24">
        <v>13.189285</v>
      </c>
      <c r="I5" s="11">
        <v>210</v>
      </c>
      <c r="J5" s="11">
        <v>369</v>
      </c>
      <c r="K5" s="26">
        <v>0.56910569105691056</v>
      </c>
    </row>
    <row r="6" spans="1:11" x14ac:dyDescent="0.25">
      <c r="A6" s="42" t="s">
        <v>81</v>
      </c>
      <c r="B6" s="11">
        <v>8</v>
      </c>
      <c r="C6" s="23">
        <v>608.40000000000009</v>
      </c>
      <c r="D6" s="24">
        <v>380.25000000000006</v>
      </c>
      <c r="E6" s="23">
        <v>20.28</v>
      </c>
      <c r="F6" s="23">
        <v>1.5999999999999999</v>
      </c>
      <c r="G6" s="25">
        <v>1.1999999999999997</v>
      </c>
      <c r="H6" s="24">
        <v>12.675000000000002</v>
      </c>
      <c r="I6" s="11">
        <v>201</v>
      </c>
      <c r="J6" s="11">
        <v>319</v>
      </c>
      <c r="K6" s="26">
        <v>0.63009404388714729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cp:lastPrinted>2017-09-26T17:56:04Z</cp:lastPrinted>
  <dcterms:created xsi:type="dcterms:W3CDTF">2017-08-31T16:09:51Z</dcterms:created>
  <dcterms:modified xsi:type="dcterms:W3CDTF">2018-08-30T17:00:08Z</dcterms:modified>
</cp:coreProperties>
</file>