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4" i="1"/>
  <c r="K33" i="1"/>
  <c r="K31" i="1"/>
  <c r="K30" i="1"/>
  <c r="K29" i="1"/>
  <c r="K28" i="1"/>
  <c r="K27" i="1"/>
  <c r="K26" i="1"/>
  <c r="K24" i="1"/>
  <c r="K23" i="1"/>
  <c r="K22" i="1"/>
  <c r="K21" i="1"/>
  <c r="K20" i="1"/>
  <c r="K18" i="1"/>
  <c r="K17" i="1"/>
  <c r="K16" i="1"/>
  <c r="K15" i="1"/>
  <c r="K13" i="1"/>
  <c r="K12" i="1"/>
  <c r="K11" i="1"/>
  <c r="K10" i="1"/>
  <c r="K9" i="1"/>
  <c r="K7" i="1"/>
  <c r="K6" i="1"/>
  <c r="K4" i="1"/>
  <c r="K5" i="1"/>
  <c r="H35" i="1" l="1"/>
  <c r="I35" i="1" s="1"/>
  <c r="F35" i="1"/>
  <c r="G35" i="1" s="1"/>
  <c r="E35" i="1"/>
  <c r="D35" i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E31" i="1"/>
  <c r="D31" i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E24" i="1"/>
  <c r="D24" i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G18" i="1"/>
  <c r="F18" i="1"/>
  <c r="E18" i="1"/>
  <c r="D18" i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F7" i="1"/>
  <c r="G7" i="1" s="1"/>
  <c r="E7" i="1"/>
  <c r="D7" i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L10" i="1" l="1"/>
  <c r="J35" i="1"/>
  <c r="L34" i="1"/>
  <c r="L33" i="1"/>
  <c r="J31" i="1"/>
  <c r="L30" i="1"/>
  <c r="L29" i="1"/>
  <c r="L28" i="1"/>
  <c r="L27" i="1"/>
  <c r="L26" i="1"/>
  <c r="J24" i="1"/>
  <c r="L23" i="1"/>
  <c r="L22" i="1"/>
  <c r="L21" i="1"/>
  <c r="L20" i="1"/>
  <c r="J18" i="1"/>
  <c r="L17" i="1"/>
  <c r="L16" i="1"/>
  <c r="L15" i="1"/>
  <c r="L13" i="1"/>
  <c r="L12" i="1"/>
  <c r="L11" i="1"/>
  <c r="L9" i="1"/>
  <c r="J7" i="1"/>
  <c r="L6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<sst xmlns="http://schemas.openxmlformats.org/spreadsheetml/2006/main" count="1254" uniqueCount="120">
  <si>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</si>
  <si>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</si>
  <si>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</si>
  <si>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</si>
  <si>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</si>
  <si>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</si>
  <si>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</si>
  <si>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</si>
  <si>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</si>
  <si>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</si>
  <si>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</si>
  <si>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</si>
  <si>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</si>
  <si>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</si>
  <si>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</si>
  <si>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</si>
  <si>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</si>
  <si>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</si>
  <si>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</si>
  <si>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</si>
  <si>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</si>
  <si>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</si>
  <si>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</si>
  <si>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</si>
  <si>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</si>
  <si>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</si>
  <si>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</si>
  <si>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</si>
  <si>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</si>
  <si>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</si>
  <si>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</si>
  <si>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</si>
  <si>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</si>
  <si>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</si>
  <si>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Music</t>
  </si>
  <si>
    <t>Music
Student Characteristics</t>
  </si>
  <si>
    <t>Program</t>
  </si>
  <si>
    <t>Term</t>
  </si>
  <si>
    <t>Success Rate</t>
  </si>
  <si>
    <t>Course</t>
  </si>
  <si>
    <t>Music
Success and Retention Rates by Course</t>
  </si>
  <si>
    <t>MUS-001 : Music Fundamentals</t>
  </si>
  <si>
    <t>MUS-090 : Prep Performance Studies I</t>
  </si>
  <si>
    <t>MUS-091 : Prep Performance Studies II</t>
  </si>
  <si>
    <t>MUS-104 : Intro to the Music Industry</t>
  </si>
  <si>
    <t>MUS-106 : Music Theory and Practice II</t>
  </si>
  <si>
    <t>MUS-108 : Rock, Pop and Soul Ensemble</t>
  </si>
  <si>
    <t>MUS-109 : Rock, Pop and Soul Ensemble</t>
  </si>
  <si>
    <t>MUS-110 : Great Music Listening</t>
  </si>
  <si>
    <t>MUS-111 : History of Jazz</t>
  </si>
  <si>
    <t>MUS-115 : History of Rock Music</t>
  </si>
  <si>
    <t>MUS-116 : Introduction to World Music</t>
  </si>
  <si>
    <t>MUS-119 : Coop Work Exp Music Education</t>
  </si>
  <si>
    <t>MUS-120 : Intro to Music Technology</t>
  </si>
  <si>
    <t>MUS-121 : Music Industry Seminar</t>
  </si>
  <si>
    <t>MUS-122 : Music Industry Seminar</t>
  </si>
  <si>
    <t>MUS-126 : Class Guitar I</t>
  </si>
  <si>
    <t>MUS-127 : Class Guitar II</t>
  </si>
  <si>
    <t>MUS-132 : Class Piano I</t>
  </si>
  <si>
    <t>MUS-133 : Class Piano II</t>
  </si>
  <si>
    <t>MUS-152 : Concert Band</t>
  </si>
  <si>
    <t>MUS-153 : Concert Band</t>
  </si>
  <si>
    <t>MUS-158 : Chorus</t>
  </si>
  <si>
    <t>MUS-159 : Chorus</t>
  </si>
  <si>
    <t>MUS-161 : Coop Work Exp Music Industry</t>
  </si>
  <si>
    <t>MUS-170 : Class Voice</t>
  </si>
  <si>
    <t>MUS-171 : Class Voice</t>
  </si>
  <si>
    <t>MUS-190 : Performance Studies</t>
  </si>
  <si>
    <t>MUS-191 : Performance Studies</t>
  </si>
  <si>
    <t>MUS-199 : Special Studies/Projects MUS</t>
  </si>
  <si>
    <t>MUS-208 : Rock, Pop and Soul Ensemble</t>
  </si>
  <si>
    <t>MUS-209 : Rock, Pop and Soul Ensemble</t>
  </si>
  <si>
    <t>MUS-221 : Music Industry Seminar</t>
  </si>
  <si>
    <t>MUS-222 : Music Industry Seminar</t>
  </si>
  <si>
    <t>MUS-232 : Class Piano III</t>
  </si>
  <si>
    <t>MUS-233 : Class Piano IV</t>
  </si>
  <si>
    <t>MUS-252 : Concert Band</t>
  </si>
  <si>
    <t>MUS-253 : Concert Band</t>
  </si>
  <si>
    <t>MUS-258 : Chorus</t>
  </si>
  <si>
    <t>MUS-259 : Chorus</t>
  </si>
  <si>
    <t>MUS-270 : Class Voice</t>
  </si>
  <si>
    <t>MUS-271 : Class Voice</t>
  </si>
  <si>
    <t>MUS-290 : Performance Studies</t>
  </si>
  <si>
    <t>MUS-291 : Performance Studies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</si>
  <si>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</si>
  <si>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</si>
  <si>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</si>
  <si>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</si>
  <si>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</si>
  <si>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</si>
  <si>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</si>
  <si>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</si>
  <si>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</si>
  <si>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</si>
  <si>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</si>
  <si>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</si>
  <si>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</si>
  <si>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</si>
  <si>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</si>
  <si>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</si>
  <si>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</si>
  <si>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</si>
  <si>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</si>
  <si>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</si>
  <si>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</si>
  <si>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</si>
  <si>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</si>
  <si>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</si>
  <si>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</si>
  <si>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</si>
  <si>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</si>
  <si>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</si>
  <si>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</si>
  <si>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</si>
  <si>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</si>
  <si>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</si>
  <si>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</si>
  <si>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Fall 2017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</si>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</sst>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2" fontId="0" fillId="5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3" sqref="M3"/>
    </sheetView>
  </sheetViews>
  <sheetFormatPr defaultRowHeight="15" x14ac:dyDescent="0.25"/>
  <cols>
    <col min="1" max="1" width="30" style="10" customWidth="1"/>
    <col min="2" max="12" width="8.28515625" style="16" customWidth="1"/>
  </cols>
  <sheetData>
    <row r="1" spans="1:12" x14ac:dyDescent="0.25">
      <c r="A1" s="55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0" x14ac:dyDescent="0.25">
      <c r="A3" s="5" t="s">
        <v>0</v>
      </c>
      <c r="B3" s="58" t="s">
        <v>1</v>
      </c>
      <c r="C3" s="59"/>
      <c r="D3" s="58" t="s">
        <v>2</v>
      </c>
      <c r="E3" s="59"/>
      <c r="F3" s="58" t="s">
        <v>3</v>
      </c>
      <c r="G3" s="59"/>
      <c r="H3" s="58" t="s">
        <v>4</v>
      </c>
      <c r="I3" s="59"/>
      <c r="J3" s="60" t="s">
        <v>117</v>
      </c>
      <c r="K3" s="60"/>
      <c r="L3" s="11" t="s">
        <v>5</v>
      </c>
    </row>
    <row r="4" spans="1:12" x14ac:dyDescent="0.25">
      <c r="A4" s="6" t="s">
        <v>6</v>
      </c>
      <c r="B4" s="12">
        <v>276</v>
      </c>
      <c r="C4" s="13">
        <f t="shared" ref="C4:C6" si="0">B4/579</f>
        <v>0.47668393782383417</v>
      </c>
      <c r="D4" s="12">
        <v>214</v>
      </c>
      <c r="E4" s="13">
        <f t="shared" ref="E4:E6" si="1">D4/491</f>
        <v>0.43584521384928715</v>
      </c>
      <c r="F4" s="12">
        <v>234</v>
      </c>
      <c r="G4" s="13">
        <f t="shared" ref="G4:G6" si="2">F4/489</f>
        <v>0.4785276073619632</v>
      </c>
      <c r="H4" s="12">
        <v>238</v>
      </c>
      <c r="I4" s="13">
        <f t="shared" ref="I4:I6" si="3">H4/552</f>
        <v>0.4311594202898551</v>
      </c>
      <c r="J4" s="12">
        <v>285</v>
      </c>
      <c r="K4" s="13">
        <f t="shared" ref="K4" si="4">J4/638</f>
        <v>0.44670846394984326</v>
      </c>
      <c r="L4" s="13">
        <f>(J4-B4)/B4</f>
        <v>3.2608695652173912E-2</v>
      </c>
    </row>
    <row r="5" spans="1:12" x14ac:dyDescent="0.25">
      <c r="A5" s="6" t="s">
        <v>7</v>
      </c>
      <c r="B5" s="12">
        <v>299</v>
      </c>
      <c r="C5" s="13">
        <f t="shared" si="0"/>
        <v>0.5164075993091537</v>
      </c>
      <c r="D5" s="12">
        <v>274</v>
      </c>
      <c r="E5" s="13">
        <f t="shared" si="1"/>
        <v>0.55804480651731159</v>
      </c>
      <c r="F5" s="12">
        <v>250</v>
      </c>
      <c r="G5" s="13">
        <f t="shared" si="2"/>
        <v>0.5112474437627812</v>
      </c>
      <c r="H5" s="12">
        <v>304</v>
      </c>
      <c r="I5" s="13">
        <f t="shared" si="3"/>
        <v>0.55072463768115942</v>
      </c>
      <c r="J5" s="12">
        <v>340</v>
      </c>
      <c r="K5" s="13">
        <f>J5/638</f>
        <v>0.5329153605015674</v>
      </c>
      <c r="L5" s="13">
        <f t="shared" ref="L5:L7" si="5">(J5-B5)/B5</f>
        <v>0.13712374581939799</v>
      </c>
    </row>
    <row r="6" spans="1:12" x14ac:dyDescent="0.25">
      <c r="A6" s="6" t="s">
        <v>8</v>
      </c>
      <c r="B6" s="12">
        <v>4</v>
      </c>
      <c r="C6" s="13">
        <f t="shared" si="0"/>
        <v>6.9084628670120895E-3</v>
      </c>
      <c r="D6" s="12">
        <v>3</v>
      </c>
      <c r="E6" s="13">
        <f t="shared" si="1"/>
        <v>6.1099796334012219E-3</v>
      </c>
      <c r="F6" s="12">
        <v>5</v>
      </c>
      <c r="G6" s="13">
        <f t="shared" si="2"/>
        <v>1.0224948875255624E-2</v>
      </c>
      <c r="H6" s="12">
        <v>10</v>
      </c>
      <c r="I6" s="13">
        <f t="shared" si="3"/>
        <v>1.8115942028985508E-2</v>
      </c>
      <c r="J6" s="12">
        <v>13</v>
      </c>
      <c r="K6" s="13">
        <f t="shared" ref="K6:K7" si="6">J6/638</f>
        <v>2.037617554858934E-2</v>
      </c>
      <c r="L6" s="13">
        <f t="shared" si="5"/>
        <v>2.25</v>
      </c>
    </row>
    <row r="7" spans="1:12" s="4" customFormat="1" x14ac:dyDescent="0.25">
      <c r="A7" s="7" t="s">
        <v>9</v>
      </c>
      <c r="B7" s="14">
        <f t="shared" ref="B7" si="7">SUM(B4:B6)</f>
        <v>579</v>
      </c>
      <c r="C7" s="15">
        <f>B7/579</f>
        <v>1</v>
      </c>
      <c r="D7" s="14">
        <f t="shared" ref="D7" si="8">SUM(D4:D6)</f>
        <v>491</v>
      </c>
      <c r="E7" s="15">
        <f>D7/491</f>
        <v>1</v>
      </c>
      <c r="F7" s="14">
        <f t="shared" ref="F7" si="9">SUM(F4:F6)</f>
        <v>489</v>
      </c>
      <c r="G7" s="15">
        <f>F7/489</f>
        <v>1</v>
      </c>
      <c r="H7" s="14">
        <f>SUM(H4:H6)</f>
        <v>552</v>
      </c>
      <c r="I7" s="15">
        <f>H7/552</f>
        <v>1</v>
      </c>
      <c r="J7" s="14">
        <f>SUM(J4:J6)</f>
        <v>638</v>
      </c>
      <c r="K7" s="15">
        <f t="shared" si="6"/>
        <v>1</v>
      </c>
      <c r="L7" s="15">
        <f t="shared" si="5"/>
        <v>0.10189982728842832</v>
      </c>
    </row>
    <row r="8" spans="1:12" ht="30" x14ac:dyDescent="0.25">
      <c r="A8" s="5" t="s">
        <v>10</v>
      </c>
      <c r="B8" s="58" t="s">
        <v>1</v>
      </c>
      <c r="C8" s="59"/>
      <c r="D8" s="58" t="s">
        <v>2</v>
      </c>
      <c r="E8" s="59"/>
      <c r="F8" s="58" t="s">
        <v>3</v>
      </c>
      <c r="G8" s="59"/>
      <c r="H8" s="58" t="s">
        <v>4</v>
      </c>
      <c r="I8" s="59"/>
      <c r="J8" s="60" t="s">
        <v>117</v>
      </c>
      <c r="K8" s="60"/>
      <c r="L8" s="11" t="s">
        <v>5</v>
      </c>
    </row>
    <row r="9" spans="1:12" x14ac:dyDescent="0.25">
      <c r="A9" s="6" t="s">
        <v>11</v>
      </c>
      <c r="B9" s="12">
        <v>56</v>
      </c>
      <c r="C9" s="13">
        <f>B9/579</f>
        <v>9.6718480138169263E-2</v>
      </c>
      <c r="D9" s="12">
        <v>40</v>
      </c>
      <c r="E9" s="13">
        <f>D9/491</f>
        <v>8.1466395112016296E-2</v>
      </c>
      <c r="F9" s="12">
        <v>37</v>
      </c>
      <c r="G9" s="13">
        <f>F9/489</f>
        <v>7.5664621676891614E-2</v>
      </c>
      <c r="H9" s="12">
        <v>38</v>
      </c>
      <c r="I9" s="13">
        <f>H9/552</f>
        <v>6.8840579710144928E-2</v>
      </c>
      <c r="J9" s="12">
        <v>49</v>
      </c>
      <c r="K9" s="13">
        <f t="shared" ref="K9:K18" si="10">J9/638</f>
        <v>7.6802507836990594E-2</v>
      </c>
      <c r="L9" s="13">
        <f t="shared" ref="L9:L18" si="11">(J9-B9)/B9</f>
        <v>-0.125</v>
      </c>
    </row>
    <row r="10" spans="1:12" x14ac:dyDescent="0.25">
      <c r="A10" s="6" t="s">
        <v>12</v>
      </c>
      <c r="B10" s="12">
        <v>4</v>
      </c>
      <c r="C10" s="13">
        <f t="shared" ref="C10:C18" si="12">B10/579</f>
        <v>6.9084628670120895E-3</v>
      </c>
      <c r="D10" s="12">
        <v>1</v>
      </c>
      <c r="E10" s="13">
        <f t="shared" ref="E10:E18" si="13">D10/491</f>
        <v>2.0366598778004071E-3</v>
      </c>
      <c r="F10" s="12">
        <v>1</v>
      </c>
      <c r="G10" s="13">
        <f t="shared" ref="G10:G18" si="14">F10/489</f>
        <v>2.0449897750511249E-3</v>
      </c>
      <c r="H10" s="12">
        <v>3</v>
      </c>
      <c r="I10" s="13">
        <f t="shared" ref="I10:I18" si="15">H10/552</f>
        <v>5.434782608695652E-3</v>
      </c>
      <c r="J10" s="12">
        <v>4</v>
      </c>
      <c r="K10" s="13">
        <f t="shared" si="10"/>
        <v>6.269592476489028E-3</v>
      </c>
      <c r="L10" s="13">
        <f t="shared" si="11"/>
        <v>0</v>
      </c>
    </row>
    <row r="11" spans="1:12" x14ac:dyDescent="0.25">
      <c r="A11" s="6" t="s">
        <v>14</v>
      </c>
      <c r="B11" s="12">
        <v>14</v>
      </c>
      <c r="C11" s="13">
        <f t="shared" si="12"/>
        <v>2.4179620034542316E-2</v>
      </c>
      <c r="D11" s="12">
        <v>15</v>
      </c>
      <c r="E11" s="13">
        <f t="shared" si="13"/>
        <v>3.0549898167006109E-2</v>
      </c>
      <c r="F11" s="12">
        <v>17</v>
      </c>
      <c r="G11" s="13">
        <f t="shared" si="14"/>
        <v>3.4764826175869123E-2</v>
      </c>
      <c r="H11" s="12">
        <v>14</v>
      </c>
      <c r="I11" s="13">
        <f t="shared" si="15"/>
        <v>2.5362318840579712E-2</v>
      </c>
      <c r="J11" s="12">
        <v>23</v>
      </c>
      <c r="K11" s="13">
        <f t="shared" si="10"/>
        <v>3.6050156739811913E-2</v>
      </c>
      <c r="L11" s="13">
        <f t="shared" si="11"/>
        <v>0.6428571428571429</v>
      </c>
    </row>
    <row r="12" spans="1:12" x14ac:dyDescent="0.25">
      <c r="A12" s="6" t="s">
        <v>15</v>
      </c>
      <c r="B12" s="12">
        <v>13</v>
      </c>
      <c r="C12" s="13">
        <f t="shared" si="12"/>
        <v>2.2452504317789293E-2</v>
      </c>
      <c r="D12" s="12">
        <v>6</v>
      </c>
      <c r="E12" s="13">
        <f t="shared" si="13"/>
        <v>1.2219959266802444E-2</v>
      </c>
      <c r="F12" s="12">
        <v>8</v>
      </c>
      <c r="G12" s="13">
        <f t="shared" si="14"/>
        <v>1.6359918200408999E-2</v>
      </c>
      <c r="H12" s="12">
        <v>20</v>
      </c>
      <c r="I12" s="13">
        <f t="shared" si="15"/>
        <v>3.6231884057971016E-2</v>
      </c>
      <c r="J12" s="12">
        <v>16</v>
      </c>
      <c r="K12" s="13">
        <f t="shared" si="10"/>
        <v>2.5078369905956112E-2</v>
      </c>
      <c r="L12" s="13">
        <f t="shared" si="11"/>
        <v>0.23076923076923078</v>
      </c>
    </row>
    <row r="13" spans="1:12" x14ac:dyDescent="0.25">
      <c r="A13" s="6" t="s">
        <v>16</v>
      </c>
      <c r="B13" s="12">
        <v>211</v>
      </c>
      <c r="C13" s="13">
        <f t="shared" si="12"/>
        <v>0.36442141623488772</v>
      </c>
      <c r="D13" s="12">
        <v>163</v>
      </c>
      <c r="E13" s="13">
        <f t="shared" si="13"/>
        <v>0.33197556008146639</v>
      </c>
      <c r="F13" s="12">
        <v>159</v>
      </c>
      <c r="G13" s="13">
        <f t="shared" si="14"/>
        <v>0.32515337423312884</v>
      </c>
      <c r="H13" s="12">
        <v>169</v>
      </c>
      <c r="I13" s="13">
        <f t="shared" si="15"/>
        <v>0.3061594202898551</v>
      </c>
      <c r="J13" s="12">
        <v>194</v>
      </c>
      <c r="K13" s="13">
        <f t="shared" si="10"/>
        <v>0.30407523510971785</v>
      </c>
      <c r="L13" s="13">
        <f t="shared" si="11"/>
        <v>-8.0568720379146919E-2</v>
      </c>
    </row>
    <row r="14" spans="1:12" x14ac:dyDescent="0.25">
      <c r="A14" s="6" t="s">
        <v>17</v>
      </c>
      <c r="B14" s="12">
        <v>4</v>
      </c>
      <c r="C14" s="13">
        <f t="shared" si="12"/>
        <v>6.9084628670120895E-3</v>
      </c>
      <c r="D14" s="12">
        <v>3</v>
      </c>
      <c r="E14" s="13">
        <f t="shared" si="13"/>
        <v>6.1099796334012219E-3</v>
      </c>
      <c r="F14" s="12">
        <v>2</v>
      </c>
      <c r="G14" s="13">
        <f t="shared" si="14"/>
        <v>4.0899795501022499E-3</v>
      </c>
      <c r="H14" s="12">
        <v>4</v>
      </c>
      <c r="I14" s="13">
        <f t="shared" si="15"/>
        <v>7.246376811594203E-3</v>
      </c>
      <c r="J14" s="26" t="s">
        <v>13</v>
      </c>
      <c r="K14" s="26" t="s">
        <v>13</v>
      </c>
      <c r="L14" s="13">
        <v>-1</v>
      </c>
    </row>
    <row r="15" spans="1:12" x14ac:dyDescent="0.25">
      <c r="A15" s="6" t="s">
        <v>18</v>
      </c>
      <c r="B15" s="12">
        <v>220</v>
      </c>
      <c r="C15" s="13">
        <f t="shared" si="12"/>
        <v>0.37996545768566492</v>
      </c>
      <c r="D15" s="12">
        <v>216</v>
      </c>
      <c r="E15" s="13">
        <f t="shared" si="13"/>
        <v>0.43991853360488797</v>
      </c>
      <c r="F15" s="12">
        <v>218</v>
      </c>
      <c r="G15" s="13">
        <f t="shared" si="14"/>
        <v>0.44580777096114521</v>
      </c>
      <c r="H15" s="12">
        <v>249</v>
      </c>
      <c r="I15" s="13">
        <f t="shared" si="15"/>
        <v>0.45108695652173914</v>
      </c>
      <c r="J15" s="12">
        <v>293</v>
      </c>
      <c r="K15" s="13">
        <f t="shared" si="10"/>
        <v>0.45924764890282133</v>
      </c>
      <c r="L15" s="13">
        <f t="shared" si="11"/>
        <v>0.33181818181818185</v>
      </c>
    </row>
    <row r="16" spans="1:12" x14ac:dyDescent="0.25">
      <c r="A16" s="6" t="s">
        <v>19</v>
      </c>
      <c r="B16" s="12">
        <v>49</v>
      </c>
      <c r="C16" s="13">
        <f t="shared" si="12"/>
        <v>8.46286701208981E-2</v>
      </c>
      <c r="D16" s="12">
        <v>37</v>
      </c>
      <c r="E16" s="13">
        <f t="shared" si="13"/>
        <v>7.5356415478615074E-2</v>
      </c>
      <c r="F16" s="12">
        <v>41</v>
      </c>
      <c r="G16" s="13">
        <f t="shared" si="14"/>
        <v>8.3844580777096112E-2</v>
      </c>
      <c r="H16" s="12">
        <v>52</v>
      </c>
      <c r="I16" s="13">
        <f t="shared" si="15"/>
        <v>9.420289855072464E-2</v>
      </c>
      <c r="J16" s="12">
        <v>53</v>
      </c>
      <c r="K16" s="13">
        <f t="shared" si="10"/>
        <v>8.3072100313479627E-2</v>
      </c>
      <c r="L16" s="13">
        <f t="shared" si="11"/>
        <v>8.1632653061224483E-2</v>
      </c>
    </row>
    <row r="17" spans="1:12" x14ac:dyDescent="0.25">
      <c r="A17" s="6" t="s">
        <v>20</v>
      </c>
      <c r="B17" s="12">
        <v>8</v>
      </c>
      <c r="C17" s="13">
        <f t="shared" si="12"/>
        <v>1.3816925734024179E-2</v>
      </c>
      <c r="D17" s="12">
        <v>10</v>
      </c>
      <c r="E17" s="13">
        <f t="shared" si="13"/>
        <v>2.0366598778004074E-2</v>
      </c>
      <c r="F17" s="12">
        <v>6</v>
      </c>
      <c r="G17" s="13">
        <f t="shared" si="14"/>
        <v>1.2269938650306749E-2</v>
      </c>
      <c r="H17" s="12">
        <v>3</v>
      </c>
      <c r="I17" s="13">
        <f t="shared" si="15"/>
        <v>5.434782608695652E-3</v>
      </c>
      <c r="J17" s="12">
        <v>6</v>
      </c>
      <c r="K17" s="13">
        <f t="shared" si="10"/>
        <v>9.4043887147335428E-3</v>
      </c>
      <c r="L17" s="13">
        <f t="shared" si="11"/>
        <v>-0.25</v>
      </c>
    </row>
    <row r="18" spans="1:12" s="4" customFormat="1" x14ac:dyDescent="0.25">
      <c r="A18" s="7" t="s">
        <v>9</v>
      </c>
      <c r="B18" s="14">
        <f t="shared" ref="B18" si="16">SUM(B9:B17)</f>
        <v>579</v>
      </c>
      <c r="C18" s="15">
        <f t="shared" si="12"/>
        <v>1</v>
      </c>
      <c r="D18" s="14">
        <f t="shared" ref="D18" si="17">SUM(D9:D17)</f>
        <v>491</v>
      </c>
      <c r="E18" s="15">
        <f t="shared" si="13"/>
        <v>1</v>
      </c>
      <c r="F18" s="14">
        <f t="shared" ref="F18" si="18">SUM(F9:F17)</f>
        <v>489</v>
      </c>
      <c r="G18" s="15">
        <f t="shared" si="14"/>
        <v>1</v>
      </c>
      <c r="H18" s="14">
        <f t="shared" ref="H18" si="19">SUM(H9:H17)</f>
        <v>552</v>
      </c>
      <c r="I18" s="15">
        <f t="shared" si="15"/>
        <v>1</v>
      </c>
      <c r="J18" s="14">
        <f t="shared" ref="J18" si="20">SUM(J9:J17)</f>
        <v>638</v>
      </c>
      <c r="K18" s="15">
        <f t="shared" si="10"/>
        <v>1</v>
      </c>
      <c r="L18" s="15">
        <f t="shared" si="11"/>
        <v>0.10189982728842832</v>
      </c>
    </row>
    <row r="19" spans="1:12" ht="30" x14ac:dyDescent="0.25">
      <c r="A19" s="5" t="s">
        <v>21</v>
      </c>
      <c r="B19" s="58" t="s">
        <v>1</v>
      </c>
      <c r="C19" s="59"/>
      <c r="D19" s="58" t="s">
        <v>2</v>
      </c>
      <c r="E19" s="59"/>
      <c r="F19" s="58" t="s">
        <v>3</v>
      </c>
      <c r="G19" s="59"/>
      <c r="H19" s="58" t="s">
        <v>4</v>
      </c>
      <c r="I19" s="59"/>
      <c r="J19" s="60" t="s">
        <v>117</v>
      </c>
      <c r="K19" s="60"/>
      <c r="L19" s="11" t="s">
        <v>5</v>
      </c>
    </row>
    <row r="20" spans="1:12" x14ac:dyDescent="0.25">
      <c r="A20" s="6" t="s">
        <v>22</v>
      </c>
      <c r="B20" s="12">
        <v>212</v>
      </c>
      <c r="C20" s="13">
        <f t="shared" ref="C20:C24" si="21">B20/579</f>
        <v>0.36614853195164077</v>
      </c>
      <c r="D20" s="12">
        <v>162</v>
      </c>
      <c r="E20" s="13">
        <f t="shared" ref="E20:E24" si="22">D20/491</f>
        <v>0.32993890020366601</v>
      </c>
      <c r="F20" s="12">
        <v>155</v>
      </c>
      <c r="G20" s="13">
        <f t="shared" ref="G20:G24" si="23">F20/489</f>
        <v>0.31697341513292432</v>
      </c>
      <c r="H20" s="12">
        <v>204</v>
      </c>
      <c r="I20" s="13">
        <f t="shared" ref="I20:I24" si="24">H20/552</f>
        <v>0.36956521739130432</v>
      </c>
      <c r="J20" s="12">
        <v>226</v>
      </c>
      <c r="K20" s="13">
        <f t="shared" ref="K20:K24" si="25">J20/638</f>
        <v>0.35423197492163011</v>
      </c>
      <c r="L20" s="13">
        <f t="shared" ref="L20:L24" si="26">(J20-B20)/B20</f>
        <v>6.6037735849056603E-2</v>
      </c>
    </row>
    <row r="21" spans="1:12" x14ac:dyDescent="0.25">
      <c r="A21" s="6" t="s">
        <v>23</v>
      </c>
      <c r="B21" s="12">
        <v>221</v>
      </c>
      <c r="C21" s="13">
        <f t="shared" si="21"/>
        <v>0.38169257340241797</v>
      </c>
      <c r="D21" s="12">
        <v>202</v>
      </c>
      <c r="E21" s="13">
        <f t="shared" si="22"/>
        <v>0.41140529531568226</v>
      </c>
      <c r="F21" s="12">
        <v>203</v>
      </c>
      <c r="G21" s="13">
        <f t="shared" si="23"/>
        <v>0.41513292433537835</v>
      </c>
      <c r="H21" s="12">
        <v>216</v>
      </c>
      <c r="I21" s="13">
        <f t="shared" si="24"/>
        <v>0.39130434782608697</v>
      </c>
      <c r="J21" s="12">
        <v>251</v>
      </c>
      <c r="K21" s="13">
        <f t="shared" si="25"/>
        <v>0.39341692789968652</v>
      </c>
      <c r="L21" s="13">
        <f t="shared" si="26"/>
        <v>0.13574660633484162</v>
      </c>
    </row>
    <row r="22" spans="1:12" x14ac:dyDescent="0.25">
      <c r="A22" s="6" t="s">
        <v>24</v>
      </c>
      <c r="B22" s="12">
        <v>95</v>
      </c>
      <c r="C22" s="13">
        <f t="shared" si="21"/>
        <v>0.16407599309153714</v>
      </c>
      <c r="D22" s="12">
        <v>89</v>
      </c>
      <c r="E22" s="13">
        <f t="shared" si="22"/>
        <v>0.18126272912423624</v>
      </c>
      <c r="F22" s="12">
        <v>94</v>
      </c>
      <c r="G22" s="13">
        <f t="shared" si="23"/>
        <v>0.19222903885480572</v>
      </c>
      <c r="H22" s="12">
        <v>97</v>
      </c>
      <c r="I22" s="13">
        <f t="shared" si="24"/>
        <v>0.17572463768115942</v>
      </c>
      <c r="J22" s="12">
        <v>120</v>
      </c>
      <c r="K22" s="13">
        <f t="shared" si="25"/>
        <v>0.18808777429467086</v>
      </c>
      <c r="L22" s="13">
        <f t="shared" si="26"/>
        <v>0.26315789473684209</v>
      </c>
    </row>
    <row r="23" spans="1:12" x14ac:dyDescent="0.25">
      <c r="A23" s="6" t="s">
        <v>25</v>
      </c>
      <c r="B23" s="12">
        <v>51</v>
      </c>
      <c r="C23" s="13">
        <f t="shared" si="21"/>
        <v>8.8082901554404139E-2</v>
      </c>
      <c r="D23" s="12">
        <v>38</v>
      </c>
      <c r="E23" s="13">
        <f t="shared" si="22"/>
        <v>7.7393075356415472E-2</v>
      </c>
      <c r="F23" s="12">
        <v>37</v>
      </c>
      <c r="G23" s="13">
        <f t="shared" si="23"/>
        <v>7.5664621676891614E-2</v>
      </c>
      <c r="H23" s="12">
        <v>35</v>
      </c>
      <c r="I23" s="13">
        <f t="shared" si="24"/>
        <v>6.3405797101449279E-2</v>
      </c>
      <c r="J23" s="12">
        <v>41</v>
      </c>
      <c r="K23" s="13">
        <f t="shared" si="25"/>
        <v>6.4263322884012541E-2</v>
      </c>
      <c r="L23" s="13">
        <f t="shared" si="26"/>
        <v>-0.19607843137254902</v>
      </c>
    </row>
    <row r="24" spans="1:12" s="4" customFormat="1" x14ac:dyDescent="0.25">
      <c r="A24" s="7" t="s">
        <v>9</v>
      </c>
      <c r="B24" s="14">
        <f t="shared" ref="B24" si="27">SUM(B20:B23)</f>
        <v>579</v>
      </c>
      <c r="C24" s="15">
        <f t="shared" si="21"/>
        <v>1</v>
      </c>
      <c r="D24" s="14">
        <f t="shared" ref="D24" si="28">SUM(D20:D23)</f>
        <v>491</v>
      </c>
      <c r="E24" s="15">
        <f t="shared" si="22"/>
        <v>1</v>
      </c>
      <c r="F24" s="14">
        <f t="shared" ref="F24" si="29">SUM(F20:F23)</f>
        <v>489</v>
      </c>
      <c r="G24" s="15">
        <f t="shared" si="23"/>
        <v>1</v>
      </c>
      <c r="H24" s="14">
        <f t="shared" ref="H24" si="30">SUM(H20:H23)</f>
        <v>552</v>
      </c>
      <c r="I24" s="15">
        <f t="shared" si="24"/>
        <v>1</v>
      </c>
      <c r="J24" s="14">
        <f t="shared" ref="J24" si="31">SUM(J20:J23)</f>
        <v>638</v>
      </c>
      <c r="K24" s="15">
        <f t="shared" si="25"/>
        <v>1</v>
      </c>
      <c r="L24" s="15">
        <f t="shared" si="26"/>
        <v>0.10189982728842832</v>
      </c>
    </row>
    <row r="25" spans="1:12" ht="30" x14ac:dyDescent="0.25">
      <c r="A25" s="8" t="s">
        <v>26</v>
      </c>
      <c r="B25" s="58" t="s">
        <v>1</v>
      </c>
      <c r="C25" s="59"/>
      <c r="D25" s="58" t="s">
        <v>2</v>
      </c>
      <c r="E25" s="59"/>
      <c r="F25" s="58" t="s">
        <v>3</v>
      </c>
      <c r="G25" s="59"/>
      <c r="H25" s="58" t="s">
        <v>4</v>
      </c>
      <c r="I25" s="59"/>
      <c r="J25" s="60" t="s">
        <v>117</v>
      </c>
      <c r="K25" s="60"/>
      <c r="L25" s="11" t="s">
        <v>5</v>
      </c>
    </row>
    <row r="26" spans="1:12" x14ac:dyDescent="0.25">
      <c r="A26" s="6" t="s">
        <v>27</v>
      </c>
      <c r="B26" s="12">
        <v>273</v>
      </c>
      <c r="C26" s="13">
        <f t="shared" ref="C26:C31" si="32">B26/579</f>
        <v>0.47150259067357514</v>
      </c>
      <c r="D26" s="12">
        <v>272</v>
      </c>
      <c r="E26" s="13">
        <f t="shared" ref="E26:E31" si="33">D26/491</f>
        <v>0.55397148676171082</v>
      </c>
      <c r="F26" s="12">
        <v>273</v>
      </c>
      <c r="G26" s="13">
        <f t="shared" ref="G26:G31" si="34">F26/489</f>
        <v>0.55828220858895705</v>
      </c>
      <c r="H26" s="12">
        <v>319</v>
      </c>
      <c r="I26" s="13">
        <f t="shared" ref="I26:I31" si="35">H26/552</f>
        <v>0.57789855072463769</v>
      </c>
      <c r="J26" s="12">
        <v>386</v>
      </c>
      <c r="K26" s="13">
        <f t="shared" ref="K26:K31" si="36">J26/638</f>
        <v>0.60501567398119127</v>
      </c>
      <c r="L26" s="13">
        <f t="shared" ref="L26:L31" si="37">(J26-B26)/B26</f>
        <v>0.41391941391941389</v>
      </c>
    </row>
    <row r="27" spans="1:12" x14ac:dyDescent="0.25">
      <c r="A27" s="6" t="s">
        <v>28</v>
      </c>
      <c r="B27" s="12">
        <v>123</v>
      </c>
      <c r="C27" s="13">
        <f t="shared" si="32"/>
        <v>0.21243523316062177</v>
      </c>
      <c r="D27" s="12">
        <v>95</v>
      </c>
      <c r="E27" s="13">
        <f t="shared" si="33"/>
        <v>0.19348268839103869</v>
      </c>
      <c r="F27" s="12">
        <v>82</v>
      </c>
      <c r="G27" s="13">
        <f t="shared" si="34"/>
        <v>0.16768916155419222</v>
      </c>
      <c r="H27" s="12">
        <v>94</v>
      </c>
      <c r="I27" s="13">
        <f t="shared" si="35"/>
        <v>0.17028985507246377</v>
      </c>
      <c r="J27" s="12">
        <v>109</v>
      </c>
      <c r="K27" s="13">
        <f t="shared" si="36"/>
        <v>0.17084639498432602</v>
      </c>
      <c r="L27" s="13">
        <f t="shared" si="37"/>
        <v>-0.11382113821138211</v>
      </c>
    </row>
    <row r="28" spans="1:12" x14ac:dyDescent="0.25">
      <c r="A28" s="6" t="s">
        <v>29</v>
      </c>
      <c r="B28" s="12">
        <v>68</v>
      </c>
      <c r="C28" s="13">
        <f t="shared" si="32"/>
        <v>0.11744386873920552</v>
      </c>
      <c r="D28" s="12">
        <v>46</v>
      </c>
      <c r="E28" s="13">
        <f t="shared" si="33"/>
        <v>9.368635437881874E-2</v>
      </c>
      <c r="F28" s="12">
        <v>66</v>
      </c>
      <c r="G28" s="13">
        <f t="shared" si="34"/>
        <v>0.13496932515337423</v>
      </c>
      <c r="H28" s="12">
        <v>51</v>
      </c>
      <c r="I28" s="13">
        <f t="shared" si="35"/>
        <v>9.2391304347826081E-2</v>
      </c>
      <c r="J28" s="12">
        <v>62</v>
      </c>
      <c r="K28" s="13">
        <f t="shared" si="36"/>
        <v>9.7178683385579931E-2</v>
      </c>
      <c r="L28" s="13">
        <f t="shared" si="37"/>
        <v>-8.8235294117647065E-2</v>
      </c>
    </row>
    <row r="29" spans="1:12" x14ac:dyDescent="0.25">
      <c r="A29" s="6" t="s">
        <v>30</v>
      </c>
      <c r="B29" s="12">
        <v>7</v>
      </c>
      <c r="C29" s="13">
        <f t="shared" si="32"/>
        <v>1.2089810017271158E-2</v>
      </c>
      <c r="D29" s="12">
        <v>11</v>
      </c>
      <c r="E29" s="13">
        <f t="shared" si="33"/>
        <v>2.2403258655804479E-2</v>
      </c>
      <c r="F29" s="12">
        <v>4</v>
      </c>
      <c r="G29" s="13">
        <f t="shared" si="34"/>
        <v>8.1799591002044997E-3</v>
      </c>
      <c r="H29" s="12">
        <v>4</v>
      </c>
      <c r="I29" s="13">
        <f t="shared" si="35"/>
        <v>7.246376811594203E-3</v>
      </c>
      <c r="J29" s="12">
        <v>4</v>
      </c>
      <c r="K29" s="13">
        <f t="shared" si="36"/>
        <v>6.269592476489028E-3</v>
      </c>
      <c r="L29" s="13">
        <f t="shared" si="37"/>
        <v>-0.42857142857142855</v>
      </c>
    </row>
    <row r="30" spans="1:12" x14ac:dyDescent="0.25">
      <c r="A30" s="6" t="s">
        <v>31</v>
      </c>
      <c r="B30" s="12">
        <v>108</v>
      </c>
      <c r="C30" s="13">
        <f t="shared" si="32"/>
        <v>0.18652849740932642</v>
      </c>
      <c r="D30" s="12">
        <v>67</v>
      </c>
      <c r="E30" s="13">
        <f t="shared" si="33"/>
        <v>0.13645621181262729</v>
      </c>
      <c r="F30" s="12">
        <v>64</v>
      </c>
      <c r="G30" s="13">
        <f t="shared" si="34"/>
        <v>0.130879345603272</v>
      </c>
      <c r="H30" s="12">
        <v>84</v>
      </c>
      <c r="I30" s="13">
        <f t="shared" si="35"/>
        <v>0.15217391304347827</v>
      </c>
      <c r="J30" s="12">
        <v>77</v>
      </c>
      <c r="K30" s="13">
        <f t="shared" si="36"/>
        <v>0.1206896551724138</v>
      </c>
      <c r="L30" s="13">
        <f t="shared" si="37"/>
        <v>-0.28703703703703703</v>
      </c>
    </row>
    <row r="31" spans="1:12" s="4" customFormat="1" x14ac:dyDescent="0.25">
      <c r="A31" s="7" t="s">
        <v>9</v>
      </c>
      <c r="B31" s="14">
        <f>SUM(B26:B30)</f>
        <v>579</v>
      </c>
      <c r="C31" s="15">
        <f t="shared" si="32"/>
        <v>1</v>
      </c>
      <c r="D31" s="14">
        <f>SUM(D26:D30)</f>
        <v>491</v>
      </c>
      <c r="E31" s="15">
        <f t="shared" si="33"/>
        <v>1</v>
      </c>
      <c r="F31" s="14">
        <f>SUM(F26:F30)</f>
        <v>489</v>
      </c>
      <c r="G31" s="15">
        <f t="shared" si="34"/>
        <v>1</v>
      </c>
      <c r="H31" s="14">
        <f>SUM(H26:H30)</f>
        <v>552</v>
      </c>
      <c r="I31" s="15">
        <f t="shared" si="35"/>
        <v>1</v>
      </c>
      <c r="J31" s="14">
        <f>SUM(J26:J30)</f>
        <v>638</v>
      </c>
      <c r="K31" s="15">
        <f t="shared" si="36"/>
        <v>1</v>
      </c>
      <c r="L31" s="15">
        <f t="shared" si="37"/>
        <v>0.10189982728842832</v>
      </c>
    </row>
    <row r="32" spans="1:12" ht="30" x14ac:dyDescent="0.25">
      <c r="A32" s="5" t="s">
        <v>32</v>
      </c>
      <c r="B32" s="58" t="s">
        <v>1</v>
      </c>
      <c r="C32" s="59"/>
      <c r="D32" s="58" t="s">
        <v>2</v>
      </c>
      <c r="E32" s="59"/>
      <c r="F32" s="58" t="s">
        <v>3</v>
      </c>
      <c r="G32" s="59"/>
      <c r="H32" s="58" t="s">
        <v>4</v>
      </c>
      <c r="I32" s="59"/>
      <c r="J32" s="60" t="s">
        <v>117</v>
      </c>
      <c r="K32" s="60"/>
      <c r="L32" s="11" t="s">
        <v>5</v>
      </c>
    </row>
    <row r="33" spans="1:12" ht="30" x14ac:dyDescent="0.25">
      <c r="A33" s="9" t="s">
        <v>116</v>
      </c>
      <c r="B33" s="12">
        <v>378</v>
      </c>
      <c r="C33" s="13">
        <f t="shared" ref="C33:C35" si="38">B33/579</f>
        <v>0.65284974093264247</v>
      </c>
      <c r="D33" s="12">
        <v>303</v>
      </c>
      <c r="E33" s="13">
        <f t="shared" ref="E33:E35" si="39">D33/491</f>
        <v>0.61710794297352345</v>
      </c>
      <c r="F33" s="12">
        <v>273</v>
      </c>
      <c r="G33" s="13">
        <f t="shared" ref="G33:G35" si="40">F33/489</f>
        <v>0.55828220858895705</v>
      </c>
      <c r="H33" s="12">
        <v>333</v>
      </c>
      <c r="I33" s="13">
        <f t="shared" ref="I33:I35" si="41">H33/552</f>
        <v>0.60326086956521741</v>
      </c>
      <c r="J33" s="12">
        <v>363</v>
      </c>
      <c r="K33" s="13">
        <f t="shared" ref="K33:K35" si="42">J33/638</f>
        <v>0.56896551724137934</v>
      </c>
      <c r="L33" s="13">
        <f t="shared" ref="L33:L35" si="43">(J33-B33)/B33</f>
        <v>-3.968253968253968E-2</v>
      </c>
    </row>
    <row r="34" spans="1:12" x14ac:dyDescent="0.25">
      <c r="A34" s="6" t="s">
        <v>33</v>
      </c>
      <c r="B34" s="12">
        <v>201</v>
      </c>
      <c r="C34" s="13">
        <f t="shared" si="38"/>
        <v>0.34715025906735753</v>
      </c>
      <c r="D34" s="12">
        <v>188</v>
      </c>
      <c r="E34" s="13">
        <f t="shared" si="39"/>
        <v>0.38289205702647655</v>
      </c>
      <c r="F34" s="12">
        <v>216</v>
      </c>
      <c r="G34" s="13">
        <f t="shared" si="40"/>
        <v>0.44171779141104295</v>
      </c>
      <c r="H34" s="12">
        <v>219</v>
      </c>
      <c r="I34" s="13">
        <f t="shared" si="41"/>
        <v>0.39673913043478259</v>
      </c>
      <c r="J34" s="12">
        <v>275</v>
      </c>
      <c r="K34" s="13">
        <f t="shared" si="42"/>
        <v>0.43103448275862066</v>
      </c>
      <c r="L34" s="13">
        <f t="shared" si="43"/>
        <v>0.36815920398009949</v>
      </c>
    </row>
    <row r="35" spans="1:12" s="4" customFormat="1" x14ac:dyDescent="0.25">
      <c r="A35" s="7" t="s">
        <v>9</v>
      </c>
      <c r="B35" s="14">
        <f t="shared" ref="B35" si="44">SUM(B33:B34)</f>
        <v>579</v>
      </c>
      <c r="C35" s="15">
        <f t="shared" si="38"/>
        <v>1</v>
      </c>
      <c r="D35" s="14">
        <f t="shared" ref="D35" si="45">SUM(D33:D34)</f>
        <v>491</v>
      </c>
      <c r="E35" s="15">
        <f t="shared" si="39"/>
        <v>1</v>
      </c>
      <c r="F35" s="14">
        <f t="shared" ref="F35" si="46">SUM(F33:F34)</f>
        <v>489</v>
      </c>
      <c r="G35" s="15">
        <f t="shared" si="40"/>
        <v>1</v>
      </c>
      <c r="H35" s="14">
        <f t="shared" ref="H35" si="47">SUM(H33:H34)</f>
        <v>552</v>
      </c>
      <c r="I35" s="15">
        <f t="shared" si="41"/>
        <v>1</v>
      </c>
      <c r="J35" s="14">
        <f t="shared" ref="J35" si="48">SUM(J33:J34)</f>
        <v>638</v>
      </c>
      <c r="K35" s="15">
        <f t="shared" si="42"/>
        <v>1</v>
      </c>
      <c r="L35" s="15">
        <f t="shared" si="43"/>
        <v>0.10189982728842832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7"/>
  <sheetViews>
    <sheetView workbookViewId="0">
      <selection activeCell="L31" sqref="L31"/>
    </sheetView>
  </sheetViews>
  <sheetFormatPr defaultRowHeight="15" x14ac:dyDescent="0.25"/>
  <cols>
    <col min="1" max="1" width="38.140625" style="37" customWidth="1"/>
    <col min="2" max="2" width="18.5703125" style="16" customWidth="1"/>
    <col min="3" max="4" width="13.140625" style="16" customWidth="1"/>
    <col min="5" max="5" width="13.140625" style="24" customWidth="1"/>
    <col min="6" max="6" width="13.140625" style="16" customWidth="1"/>
    <col min="7" max="7" width="13.140625" style="24" customWidth="1"/>
    <col min="8" max="8" width="13.140625" style="25" customWidth="1"/>
  </cols>
  <sheetData>
    <row r="1" spans="1:8" x14ac:dyDescent="0.25">
      <c r="A1" s="55" t="s">
        <v>40</v>
      </c>
      <c r="B1" s="55"/>
      <c r="C1" s="55"/>
      <c r="D1" s="55"/>
      <c r="E1" s="55"/>
      <c r="F1" s="55"/>
      <c r="G1" s="55"/>
      <c r="H1" s="55"/>
    </row>
    <row r="2" spans="1:8" x14ac:dyDescent="0.25">
      <c r="A2" s="64"/>
      <c r="B2" s="64"/>
      <c r="C2" s="64"/>
      <c r="D2" s="64"/>
      <c r="E2" s="64"/>
      <c r="F2" s="64"/>
      <c r="G2" s="64"/>
      <c r="H2" s="64"/>
    </row>
    <row r="3" spans="1:8" ht="30" x14ac:dyDescent="0.25">
      <c r="A3" s="41" t="s">
        <v>36</v>
      </c>
      <c r="B3" s="2" t="s">
        <v>37</v>
      </c>
      <c r="C3" s="17" t="s">
        <v>108</v>
      </c>
      <c r="D3" s="17" t="s">
        <v>109</v>
      </c>
      <c r="E3" s="18" t="s">
        <v>110</v>
      </c>
      <c r="F3" s="17" t="s">
        <v>111</v>
      </c>
      <c r="G3" s="18" t="s">
        <v>38</v>
      </c>
      <c r="H3" s="19" t="s">
        <v>112</v>
      </c>
    </row>
    <row r="4" spans="1:8" x14ac:dyDescent="0.25">
      <c r="A4" s="65" t="s">
        <v>34</v>
      </c>
      <c r="B4" s="3" t="s">
        <v>1</v>
      </c>
      <c r="C4" s="12">
        <v>661</v>
      </c>
      <c r="D4" s="12">
        <v>577</v>
      </c>
      <c r="E4" s="20">
        <v>0.87291981845688349</v>
      </c>
      <c r="F4" s="12">
        <v>472</v>
      </c>
      <c r="G4" s="20">
        <v>0.71406959152798788</v>
      </c>
      <c r="H4" s="21" t="s">
        <v>13</v>
      </c>
    </row>
    <row r="5" spans="1:8" x14ac:dyDescent="0.25">
      <c r="A5" s="66"/>
      <c r="B5" s="3" t="s">
        <v>2</v>
      </c>
      <c r="C5" s="12">
        <v>572</v>
      </c>
      <c r="D5" s="12">
        <v>498</v>
      </c>
      <c r="E5" s="20">
        <v>0.87062937062937062</v>
      </c>
      <c r="F5" s="12">
        <v>426</v>
      </c>
      <c r="G5" s="20">
        <v>0.74475524475524479</v>
      </c>
      <c r="H5" s="23" t="s">
        <v>13</v>
      </c>
    </row>
    <row r="6" spans="1:8" x14ac:dyDescent="0.25">
      <c r="A6" s="66"/>
      <c r="B6" s="3" t="s">
        <v>3</v>
      </c>
      <c r="C6" s="12">
        <v>553</v>
      </c>
      <c r="D6" s="12">
        <v>471</v>
      </c>
      <c r="E6" s="20">
        <v>0.85171790235081379</v>
      </c>
      <c r="F6" s="12">
        <v>415</v>
      </c>
      <c r="G6" s="20">
        <v>0.75045207956600357</v>
      </c>
      <c r="H6" s="23" t="s">
        <v>13</v>
      </c>
    </row>
    <row r="7" spans="1:8" x14ac:dyDescent="0.25">
      <c r="A7" s="66"/>
      <c r="B7" s="3" t="s">
        <v>4</v>
      </c>
      <c r="C7" s="12">
        <v>638</v>
      </c>
      <c r="D7" s="12">
        <v>570</v>
      </c>
      <c r="E7" s="20">
        <v>0.89341692789968652</v>
      </c>
      <c r="F7" s="12">
        <v>458</v>
      </c>
      <c r="G7" s="20">
        <v>0.7178683385579937</v>
      </c>
      <c r="H7" s="23" t="s">
        <v>13</v>
      </c>
    </row>
    <row r="8" spans="1:8" x14ac:dyDescent="0.25">
      <c r="A8" s="67"/>
      <c r="B8" s="3" t="s">
        <v>117</v>
      </c>
      <c r="C8" s="12">
        <v>718</v>
      </c>
      <c r="D8" s="12">
        <v>624</v>
      </c>
      <c r="E8" s="20">
        <v>0.86908077994428967</v>
      </c>
      <c r="F8" s="12">
        <v>522</v>
      </c>
      <c r="G8" s="20">
        <v>0.72701949860724235</v>
      </c>
      <c r="H8" s="23" t="s">
        <v>13</v>
      </c>
    </row>
    <row r="10" spans="1:8" ht="30" x14ac:dyDescent="0.25">
      <c r="A10" s="40" t="s">
        <v>39</v>
      </c>
      <c r="B10" s="2" t="s">
        <v>37</v>
      </c>
      <c r="C10" s="17" t="s">
        <v>108</v>
      </c>
      <c r="D10" s="17" t="s">
        <v>109</v>
      </c>
      <c r="E10" s="18" t="s">
        <v>110</v>
      </c>
      <c r="F10" s="17" t="s">
        <v>111</v>
      </c>
      <c r="G10" s="18" t="s">
        <v>38</v>
      </c>
      <c r="H10" s="19" t="s">
        <v>112</v>
      </c>
    </row>
    <row r="11" spans="1:8" x14ac:dyDescent="0.25">
      <c r="A11" s="61" t="s">
        <v>41</v>
      </c>
      <c r="B11" s="3" t="s">
        <v>1</v>
      </c>
      <c r="C11" s="12">
        <v>44</v>
      </c>
      <c r="D11" s="12">
        <v>33</v>
      </c>
      <c r="E11" s="22">
        <v>0.75</v>
      </c>
      <c r="F11" s="12">
        <v>25</v>
      </c>
      <c r="G11" s="22">
        <v>0.56818181818181823</v>
      </c>
      <c r="H11" s="23">
        <v>2.3969696969696965</v>
      </c>
    </row>
    <row r="12" spans="1:8" x14ac:dyDescent="0.25">
      <c r="A12" s="62"/>
      <c r="B12" s="3" t="s">
        <v>2</v>
      </c>
      <c r="C12" s="12">
        <v>25</v>
      </c>
      <c r="D12" s="12">
        <v>16</v>
      </c>
      <c r="E12" s="22">
        <v>0.64</v>
      </c>
      <c r="F12" s="12">
        <v>13</v>
      </c>
      <c r="G12" s="22">
        <v>0.52</v>
      </c>
      <c r="H12" s="23">
        <v>2.875</v>
      </c>
    </row>
    <row r="13" spans="1:8" x14ac:dyDescent="0.25">
      <c r="A13" s="62"/>
      <c r="B13" s="3" t="s">
        <v>3</v>
      </c>
      <c r="C13" s="12">
        <v>14</v>
      </c>
      <c r="D13" s="12">
        <v>14</v>
      </c>
      <c r="E13" s="22">
        <v>1</v>
      </c>
      <c r="F13" s="12">
        <v>13</v>
      </c>
      <c r="G13" s="22">
        <v>0.9285714285714286</v>
      </c>
      <c r="H13" s="23">
        <v>3.4857142857142858</v>
      </c>
    </row>
    <row r="14" spans="1:8" x14ac:dyDescent="0.25">
      <c r="A14" s="62"/>
      <c r="B14" s="3" t="s">
        <v>4</v>
      </c>
      <c r="C14" s="12">
        <v>20</v>
      </c>
      <c r="D14" s="12">
        <v>16</v>
      </c>
      <c r="E14" s="22">
        <v>0.8</v>
      </c>
      <c r="F14" s="12">
        <v>12</v>
      </c>
      <c r="G14" s="22">
        <v>0.6</v>
      </c>
      <c r="H14" s="23">
        <v>2.375</v>
      </c>
    </row>
    <row r="15" spans="1:8" x14ac:dyDescent="0.25">
      <c r="A15" s="63"/>
      <c r="B15" s="3" t="s">
        <v>117</v>
      </c>
      <c r="C15" s="12">
        <v>10</v>
      </c>
      <c r="D15" s="12">
        <v>9</v>
      </c>
      <c r="E15" s="22">
        <v>0.9</v>
      </c>
      <c r="F15" s="12">
        <v>7</v>
      </c>
      <c r="G15" s="22">
        <v>0.7</v>
      </c>
      <c r="H15" s="23">
        <v>2.8555555555555556</v>
      </c>
    </row>
    <row r="16" spans="1:8" ht="30" x14ac:dyDescent="0.25">
      <c r="A16" s="42"/>
      <c r="B16" s="2" t="s">
        <v>37</v>
      </c>
      <c r="C16" s="17" t="s">
        <v>108</v>
      </c>
      <c r="D16" s="17" t="s">
        <v>109</v>
      </c>
      <c r="E16" s="18" t="s">
        <v>110</v>
      </c>
      <c r="F16" s="17" t="s">
        <v>111</v>
      </c>
      <c r="G16" s="18" t="s">
        <v>38</v>
      </c>
      <c r="H16" s="19" t="s">
        <v>112</v>
      </c>
    </row>
    <row r="17" spans="1:8" x14ac:dyDescent="0.25">
      <c r="A17" s="61" t="s">
        <v>42</v>
      </c>
      <c r="B17" s="3" t="s">
        <v>1</v>
      </c>
      <c r="C17" s="12">
        <v>3</v>
      </c>
      <c r="D17" s="12">
        <v>3</v>
      </c>
      <c r="E17" s="22">
        <v>1</v>
      </c>
      <c r="F17" s="12">
        <v>3</v>
      </c>
      <c r="G17" s="22">
        <v>1</v>
      </c>
      <c r="H17" s="23" t="s">
        <v>13</v>
      </c>
    </row>
    <row r="18" spans="1:8" x14ac:dyDescent="0.25">
      <c r="A18" s="62"/>
      <c r="B18" s="3" t="s">
        <v>2</v>
      </c>
      <c r="C18" s="12" t="s">
        <v>13</v>
      </c>
      <c r="D18" s="12" t="s">
        <v>13</v>
      </c>
      <c r="E18" s="22" t="s">
        <v>13</v>
      </c>
      <c r="F18" s="12" t="s">
        <v>13</v>
      </c>
      <c r="G18" s="22" t="s">
        <v>13</v>
      </c>
      <c r="H18" s="23" t="s">
        <v>13</v>
      </c>
    </row>
    <row r="19" spans="1:8" x14ac:dyDescent="0.25">
      <c r="A19" s="62"/>
      <c r="B19" s="3" t="s">
        <v>3</v>
      </c>
      <c r="C19" s="12" t="s">
        <v>13</v>
      </c>
      <c r="D19" s="12" t="s">
        <v>13</v>
      </c>
      <c r="E19" s="22" t="s">
        <v>13</v>
      </c>
      <c r="F19" s="12" t="s">
        <v>13</v>
      </c>
      <c r="G19" s="22" t="s">
        <v>13</v>
      </c>
      <c r="H19" s="23" t="s">
        <v>13</v>
      </c>
    </row>
    <row r="20" spans="1:8" x14ac:dyDescent="0.25">
      <c r="A20" s="62"/>
      <c r="B20" s="3" t="s">
        <v>4</v>
      </c>
      <c r="C20" s="12" t="s">
        <v>13</v>
      </c>
      <c r="D20" s="12" t="s">
        <v>13</v>
      </c>
      <c r="E20" s="22" t="s">
        <v>13</v>
      </c>
      <c r="F20" s="12" t="s">
        <v>13</v>
      </c>
      <c r="G20" s="22" t="s">
        <v>13</v>
      </c>
      <c r="H20" s="23" t="s">
        <v>13</v>
      </c>
    </row>
    <row r="21" spans="1:8" x14ac:dyDescent="0.25">
      <c r="A21" s="63"/>
      <c r="B21" s="3" t="s">
        <v>117</v>
      </c>
      <c r="C21" s="12" t="s">
        <v>13</v>
      </c>
      <c r="D21" s="12" t="s">
        <v>13</v>
      </c>
      <c r="E21" s="22" t="s">
        <v>13</v>
      </c>
      <c r="F21" s="12" t="s">
        <v>13</v>
      </c>
      <c r="G21" s="22" t="s">
        <v>13</v>
      </c>
      <c r="H21" s="23" t="s">
        <v>13</v>
      </c>
    </row>
    <row r="22" spans="1:8" ht="30" x14ac:dyDescent="0.25">
      <c r="A22" s="42"/>
      <c r="B22" s="2" t="s">
        <v>37</v>
      </c>
      <c r="C22" s="17" t="s">
        <v>108</v>
      </c>
      <c r="D22" s="17" t="s">
        <v>109</v>
      </c>
      <c r="E22" s="18" t="s">
        <v>110</v>
      </c>
      <c r="F22" s="17" t="s">
        <v>111</v>
      </c>
      <c r="G22" s="18" t="s">
        <v>38</v>
      </c>
      <c r="H22" s="19" t="s">
        <v>112</v>
      </c>
    </row>
    <row r="23" spans="1:8" x14ac:dyDescent="0.25">
      <c r="A23" s="61" t="s">
        <v>43</v>
      </c>
      <c r="B23" s="3" t="s">
        <v>1</v>
      </c>
      <c r="C23" s="12" t="s">
        <v>13</v>
      </c>
      <c r="D23" s="12" t="s">
        <v>13</v>
      </c>
      <c r="E23" s="22" t="s">
        <v>13</v>
      </c>
      <c r="F23" s="12" t="s">
        <v>13</v>
      </c>
      <c r="G23" s="22" t="s">
        <v>13</v>
      </c>
      <c r="H23" s="23" t="s">
        <v>13</v>
      </c>
    </row>
    <row r="24" spans="1:8" x14ac:dyDescent="0.25">
      <c r="A24" s="62"/>
      <c r="B24" s="3" t="s">
        <v>2</v>
      </c>
      <c r="C24" s="12" t="s">
        <v>13</v>
      </c>
      <c r="D24" s="12" t="s">
        <v>13</v>
      </c>
      <c r="E24" s="22" t="s">
        <v>13</v>
      </c>
      <c r="F24" s="12" t="s">
        <v>13</v>
      </c>
      <c r="G24" s="22" t="s">
        <v>13</v>
      </c>
      <c r="H24" s="23" t="s">
        <v>13</v>
      </c>
    </row>
    <row r="25" spans="1:8" x14ac:dyDescent="0.25">
      <c r="A25" s="62"/>
      <c r="B25" s="3" t="s">
        <v>3</v>
      </c>
      <c r="C25" s="3" t="s">
        <v>13</v>
      </c>
      <c r="D25" s="3" t="s">
        <v>13</v>
      </c>
      <c r="E25" s="22" t="s">
        <v>13</v>
      </c>
      <c r="F25" s="3" t="s">
        <v>13</v>
      </c>
      <c r="G25" s="22" t="s">
        <v>13</v>
      </c>
      <c r="H25" s="23" t="s">
        <v>13</v>
      </c>
    </row>
    <row r="26" spans="1:8" x14ac:dyDescent="0.25">
      <c r="A26" s="62"/>
      <c r="B26" s="3" t="s">
        <v>4</v>
      </c>
      <c r="C26" s="12">
        <v>1</v>
      </c>
      <c r="D26" s="12">
        <v>1</v>
      </c>
      <c r="E26" s="22">
        <v>1</v>
      </c>
      <c r="F26" s="12">
        <v>1</v>
      </c>
      <c r="G26" s="22">
        <v>1</v>
      </c>
      <c r="H26" s="23" t="s">
        <v>13</v>
      </c>
    </row>
    <row r="27" spans="1:8" x14ac:dyDescent="0.25">
      <c r="A27" s="63"/>
      <c r="B27" s="3" t="s">
        <v>117</v>
      </c>
      <c r="C27" s="12" t="s">
        <v>13</v>
      </c>
      <c r="D27" s="12" t="s">
        <v>13</v>
      </c>
      <c r="E27" s="22" t="s">
        <v>13</v>
      </c>
      <c r="F27" s="12" t="s">
        <v>13</v>
      </c>
      <c r="G27" s="22" t="s">
        <v>13</v>
      </c>
      <c r="H27" s="23" t="s">
        <v>13</v>
      </c>
    </row>
    <row r="28" spans="1:8" ht="30" x14ac:dyDescent="0.25">
      <c r="A28" s="42"/>
      <c r="B28" s="2" t="s">
        <v>37</v>
      </c>
      <c r="C28" s="17" t="s">
        <v>108</v>
      </c>
      <c r="D28" s="17" t="s">
        <v>109</v>
      </c>
      <c r="E28" s="18" t="s">
        <v>110</v>
      </c>
      <c r="F28" s="17" t="s">
        <v>111</v>
      </c>
      <c r="G28" s="18" t="s">
        <v>38</v>
      </c>
      <c r="H28" s="19" t="s">
        <v>112</v>
      </c>
    </row>
    <row r="29" spans="1:8" x14ac:dyDescent="0.25">
      <c r="A29" s="61" t="s">
        <v>44</v>
      </c>
      <c r="B29" s="3" t="s">
        <v>1</v>
      </c>
      <c r="C29" s="12">
        <v>30</v>
      </c>
      <c r="D29" s="12">
        <v>26</v>
      </c>
      <c r="E29" s="22">
        <v>0.8666666666666667</v>
      </c>
      <c r="F29" s="12">
        <v>11</v>
      </c>
      <c r="G29" s="22">
        <v>0.36666666666666664</v>
      </c>
      <c r="H29" s="23">
        <v>1.3307692307692307</v>
      </c>
    </row>
    <row r="30" spans="1:8" x14ac:dyDescent="0.25">
      <c r="A30" s="62"/>
      <c r="B30" s="3" t="s">
        <v>2</v>
      </c>
      <c r="C30" s="12">
        <v>27</v>
      </c>
      <c r="D30" s="12">
        <v>25</v>
      </c>
      <c r="E30" s="22">
        <v>0.92592592592592593</v>
      </c>
      <c r="F30" s="12">
        <v>18</v>
      </c>
      <c r="G30" s="22">
        <v>0.66666666666666663</v>
      </c>
      <c r="H30" s="23">
        <v>2.3320000000000003</v>
      </c>
    </row>
    <row r="31" spans="1:8" x14ac:dyDescent="0.25">
      <c r="A31" s="62"/>
      <c r="B31" s="3" t="s">
        <v>3</v>
      </c>
      <c r="C31" s="12">
        <v>16</v>
      </c>
      <c r="D31" s="12">
        <v>15</v>
      </c>
      <c r="E31" s="22">
        <v>0.9375</v>
      </c>
      <c r="F31" s="12">
        <v>14</v>
      </c>
      <c r="G31" s="22">
        <v>0.875</v>
      </c>
      <c r="H31" s="23">
        <v>3.4</v>
      </c>
    </row>
    <row r="32" spans="1:8" x14ac:dyDescent="0.25">
      <c r="A32" s="62"/>
      <c r="B32" s="3" t="s">
        <v>4</v>
      </c>
      <c r="C32" s="12">
        <v>15</v>
      </c>
      <c r="D32" s="12">
        <v>12</v>
      </c>
      <c r="E32" s="22">
        <v>0.8</v>
      </c>
      <c r="F32" s="12">
        <v>9</v>
      </c>
      <c r="G32" s="22">
        <v>0.6</v>
      </c>
      <c r="H32" s="23">
        <v>2.25</v>
      </c>
    </row>
    <row r="33" spans="1:8" x14ac:dyDescent="0.25">
      <c r="A33" s="63"/>
      <c r="B33" s="3" t="s">
        <v>117</v>
      </c>
      <c r="C33" s="12">
        <v>12</v>
      </c>
      <c r="D33" s="12">
        <v>10</v>
      </c>
      <c r="E33" s="22">
        <v>0.83333333333333337</v>
      </c>
      <c r="F33" s="12">
        <v>9</v>
      </c>
      <c r="G33" s="22">
        <v>0.75</v>
      </c>
      <c r="H33" s="23">
        <v>3.1900000000000004</v>
      </c>
    </row>
    <row r="34" spans="1:8" ht="30" x14ac:dyDescent="0.25">
      <c r="A34" s="42"/>
      <c r="B34" s="2" t="s">
        <v>37</v>
      </c>
      <c r="C34" s="17" t="s">
        <v>108</v>
      </c>
      <c r="D34" s="17" t="s">
        <v>109</v>
      </c>
      <c r="E34" s="18" t="s">
        <v>110</v>
      </c>
      <c r="F34" s="17" t="s">
        <v>111</v>
      </c>
      <c r="G34" s="18" t="s">
        <v>38</v>
      </c>
      <c r="H34" s="19" t="s">
        <v>112</v>
      </c>
    </row>
    <row r="35" spans="1:8" x14ac:dyDescent="0.25">
      <c r="A35" s="61" t="s">
        <v>45</v>
      </c>
      <c r="B35" s="3" t="s">
        <v>1</v>
      </c>
      <c r="C35" s="12">
        <v>8</v>
      </c>
      <c r="D35" s="12">
        <v>8</v>
      </c>
      <c r="E35" s="22">
        <v>1</v>
      </c>
      <c r="F35" s="12">
        <v>8</v>
      </c>
      <c r="G35" s="22">
        <v>1</v>
      </c>
      <c r="H35" s="23">
        <v>3.5</v>
      </c>
    </row>
    <row r="36" spans="1:8" x14ac:dyDescent="0.25">
      <c r="A36" s="62"/>
      <c r="B36" s="3" t="s">
        <v>2</v>
      </c>
      <c r="C36" s="12">
        <v>11</v>
      </c>
      <c r="D36" s="12">
        <v>11</v>
      </c>
      <c r="E36" s="22">
        <v>1</v>
      </c>
      <c r="F36" s="12">
        <v>10</v>
      </c>
      <c r="G36" s="22">
        <v>0.90909090909090906</v>
      </c>
      <c r="H36" s="23">
        <v>3.2454545454545451</v>
      </c>
    </row>
    <row r="37" spans="1:8" x14ac:dyDescent="0.25">
      <c r="A37" s="62"/>
      <c r="B37" s="3" t="s">
        <v>3</v>
      </c>
      <c r="C37" s="12">
        <v>6</v>
      </c>
      <c r="D37" s="12">
        <v>6</v>
      </c>
      <c r="E37" s="22">
        <v>1</v>
      </c>
      <c r="F37" s="12">
        <v>6</v>
      </c>
      <c r="G37" s="22">
        <v>1</v>
      </c>
      <c r="H37" s="23">
        <v>4</v>
      </c>
    </row>
    <row r="38" spans="1:8" x14ac:dyDescent="0.25">
      <c r="A38" s="62"/>
      <c r="B38" s="3" t="s">
        <v>4</v>
      </c>
      <c r="C38" s="12">
        <v>8</v>
      </c>
      <c r="D38" s="12">
        <v>8</v>
      </c>
      <c r="E38" s="22">
        <v>1</v>
      </c>
      <c r="F38" s="12">
        <v>8</v>
      </c>
      <c r="G38" s="22">
        <v>1</v>
      </c>
      <c r="H38" s="23">
        <v>3.4624999999999999</v>
      </c>
    </row>
    <row r="39" spans="1:8" x14ac:dyDescent="0.25">
      <c r="A39" s="63"/>
      <c r="B39" s="3" t="s">
        <v>117</v>
      </c>
      <c r="C39" s="12">
        <v>9</v>
      </c>
      <c r="D39" s="12">
        <v>9</v>
      </c>
      <c r="E39" s="22">
        <v>1</v>
      </c>
      <c r="F39" s="12">
        <v>9</v>
      </c>
      <c r="G39" s="22">
        <v>1</v>
      </c>
      <c r="H39" s="23">
        <v>3.5222222222222221</v>
      </c>
    </row>
    <row r="40" spans="1:8" ht="30" x14ac:dyDescent="0.25">
      <c r="A40" s="42"/>
      <c r="B40" s="2" t="s">
        <v>37</v>
      </c>
      <c r="C40" s="17" t="s">
        <v>108</v>
      </c>
      <c r="D40" s="17" t="s">
        <v>109</v>
      </c>
      <c r="E40" s="18" t="s">
        <v>110</v>
      </c>
      <c r="F40" s="17" t="s">
        <v>111</v>
      </c>
      <c r="G40" s="18" t="s">
        <v>38</v>
      </c>
      <c r="H40" s="19" t="s">
        <v>112</v>
      </c>
    </row>
    <row r="41" spans="1:8" x14ac:dyDescent="0.25">
      <c r="A41" s="61" t="s">
        <v>46</v>
      </c>
      <c r="B41" s="3" t="s">
        <v>1</v>
      </c>
      <c r="C41" s="12">
        <v>4</v>
      </c>
      <c r="D41" s="12">
        <v>4</v>
      </c>
      <c r="E41" s="22">
        <v>1</v>
      </c>
      <c r="F41" s="12">
        <v>4</v>
      </c>
      <c r="G41" s="22">
        <v>1</v>
      </c>
      <c r="H41" s="23">
        <v>3.0250000000000004</v>
      </c>
    </row>
    <row r="42" spans="1:8" x14ac:dyDescent="0.25">
      <c r="A42" s="62"/>
      <c r="B42" s="3" t="s">
        <v>2</v>
      </c>
      <c r="C42" s="12">
        <v>7</v>
      </c>
      <c r="D42" s="12">
        <v>7</v>
      </c>
      <c r="E42" s="22">
        <v>1</v>
      </c>
      <c r="F42" s="12">
        <v>7</v>
      </c>
      <c r="G42" s="22">
        <v>1</v>
      </c>
      <c r="H42" s="23">
        <v>3.9142857142857146</v>
      </c>
    </row>
    <row r="43" spans="1:8" x14ac:dyDescent="0.25">
      <c r="A43" s="62"/>
      <c r="B43" s="3" t="s">
        <v>3</v>
      </c>
      <c r="C43" s="12">
        <v>3</v>
      </c>
      <c r="D43" s="12">
        <v>2</v>
      </c>
      <c r="E43" s="22">
        <v>0.66666666666666663</v>
      </c>
      <c r="F43" s="12">
        <v>2</v>
      </c>
      <c r="G43" s="22">
        <v>0.66666666666666663</v>
      </c>
      <c r="H43" s="23">
        <v>4</v>
      </c>
    </row>
    <row r="44" spans="1:8" x14ac:dyDescent="0.25">
      <c r="A44" s="62"/>
      <c r="B44" s="3" t="s">
        <v>4</v>
      </c>
      <c r="C44" s="12">
        <v>3</v>
      </c>
      <c r="D44" s="12">
        <v>3</v>
      </c>
      <c r="E44" s="22">
        <v>1</v>
      </c>
      <c r="F44" s="12">
        <v>3</v>
      </c>
      <c r="G44" s="22">
        <v>1</v>
      </c>
      <c r="H44" s="23">
        <v>4</v>
      </c>
    </row>
    <row r="45" spans="1:8" x14ac:dyDescent="0.25">
      <c r="A45" s="63"/>
      <c r="B45" s="3" t="s">
        <v>117</v>
      </c>
      <c r="C45" s="12">
        <v>6</v>
      </c>
      <c r="D45" s="12">
        <v>5</v>
      </c>
      <c r="E45" s="22">
        <v>0.83333333333333337</v>
      </c>
      <c r="F45" s="12">
        <v>5</v>
      </c>
      <c r="G45" s="22">
        <v>0.83333333333333337</v>
      </c>
      <c r="H45" s="23">
        <v>4</v>
      </c>
    </row>
    <row r="46" spans="1:8" ht="30" x14ac:dyDescent="0.25">
      <c r="A46" s="42"/>
      <c r="B46" s="2" t="s">
        <v>37</v>
      </c>
      <c r="C46" s="17" t="s">
        <v>108</v>
      </c>
      <c r="D46" s="17" t="s">
        <v>109</v>
      </c>
      <c r="E46" s="18" t="s">
        <v>110</v>
      </c>
      <c r="F46" s="17" t="s">
        <v>111</v>
      </c>
      <c r="G46" s="18" t="s">
        <v>38</v>
      </c>
      <c r="H46" s="19" t="s">
        <v>112</v>
      </c>
    </row>
    <row r="47" spans="1:8" x14ac:dyDescent="0.25">
      <c r="A47" s="61" t="s">
        <v>47</v>
      </c>
      <c r="B47" s="3" t="s">
        <v>1</v>
      </c>
      <c r="C47" s="12" t="s">
        <v>13</v>
      </c>
      <c r="D47" s="12" t="s">
        <v>13</v>
      </c>
      <c r="E47" s="22" t="s">
        <v>13</v>
      </c>
      <c r="F47" s="12" t="s">
        <v>13</v>
      </c>
      <c r="G47" s="22" t="s">
        <v>13</v>
      </c>
      <c r="H47" s="23" t="s">
        <v>13</v>
      </c>
    </row>
    <row r="48" spans="1:8" x14ac:dyDescent="0.25">
      <c r="A48" s="62"/>
      <c r="B48" s="3" t="s">
        <v>2</v>
      </c>
      <c r="C48" s="12">
        <v>3</v>
      </c>
      <c r="D48" s="12">
        <v>3</v>
      </c>
      <c r="E48" s="22">
        <v>1</v>
      </c>
      <c r="F48" s="12">
        <v>3</v>
      </c>
      <c r="G48" s="22">
        <v>1</v>
      </c>
      <c r="H48" s="23">
        <v>3.6666666666666665</v>
      </c>
    </row>
    <row r="49" spans="1:8" x14ac:dyDescent="0.25">
      <c r="A49" s="62"/>
      <c r="B49" s="3" t="s">
        <v>3</v>
      </c>
      <c r="C49" s="12">
        <v>3</v>
      </c>
      <c r="D49" s="12">
        <v>3</v>
      </c>
      <c r="E49" s="22">
        <v>1</v>
      </c>
      <c r="F49" s="12">
        <v>3</v>
      </c>
      <c r="G49" s="22">
        <v>1</v>
      </c>
      <c r="H49" s="23">
        <v>3.7666666666666666</v>
      </c>
    </row>
    <row r="50" spans="1:8" x14ac:dyDescent="0.25">
      <c r="A50" s="62"/>
      <c r="B50" s="3" t="s">
        <v>4</v>
      </c>
      <c r="C50" s="12">
        <v>3</v>
      </c>
      <c r="D50" s="12">
        <v>3</v>
      </c>
      <c r="E50" s="22">
        <v>1</v>
      </c>
      <c r="F50" s="12">
        <v>3</v>
      </c>
      <c r="G50" s="22">
        <v>1</v>
      </c>
      <c r="H50" s="23">
        <v>3.7666666666666666</v>
      </c>
    </row>
    <row r="51" spans="1:8" x14ac:dyDescent="0.25">
      <c r="A51" s="63"/>
      <c r="B51" s="3" t="s">
        <v>117</v>
      </c>
      <c r="C51" s="12">
        <v>1</v>
      </c>
      <c r="D51" s="12">
        <v>1</v>
      </c>
      <c r="E51" s="22">
        <v>1</v>
      </c>
      <c r="F51" s="12">
        <v>1</v>
      </c>
      <c r="G51" s="22">
        <v>1</v>
      </c>
      <c r="H51" s="23">
        <v>4</v>
      </c>
    </row>
    <row r="52" spans="1:8" ht="30" x14ac:dyDescent="0.25">
      <c r="A52" s="40"/>
      <c r="B52" s="2" t="s">
        <v>37</v>
      </c>
      <c r="C52" s="17" t="s">
        <v>108</v>
      </c>
      <c r="D52" s="17" t="s">
        <v>109</v>
      </c>
      <c r="E52" s="18" t="s">
        <v>110</v>
      </c>
      <c r="F52" s="17" t="s">
        <v>111</v>
      </c>
      <c r="G52" s="18" t="s">
        <v>38</v>
      </c>
      <c r="H52" s="19" t="s">
        <v>112</v>
      </c>
    </row>
    <row r="53" spans="1:8" x14ac:dyDescent="0.25">
      <c r="A53" s="61" t="s">
        <v>48</v>
      </c>
      <c r="B53" s="3" t="s">
        <v>1</v>
      </c>
      <c r="C53" s="12">
        <v>124</v>
      </c>
      <c r="D53" s="12">
        <v>109</v>
      </c>
      <c r="E53" s="22">
        <v>0.87903225806451613</v>
      </c>
      <c r="F53" s="12">
        <v>88</v>
      </c>
      <c r="G53" s="22">
        <v>0.70967741935483875</v>
      </c>
      <c r="H53" s="23">
        <v>2.665137614678899</v>
      </c>
    </row>
    <row r="54" spans="1:8" x14ac:dyDescent="0.25">
      <c r="A54" s="62"/>
      <c r="B54" s="3" t="s">
        <v>2</v>
      </c>
      <c r="C54" s="12">
        <v>101</v>
      </c>
      <c r="D54" s="12">
        <v>85</v>
      </c>
      <c r="E54" s="22">
        <v>0.84158415841584155</v>
      </c>
      <c r="F54" s="12">
        <v>69</v>
      </c>
      <c r="G54" s="22">
        <v>0.68316831683168322</v>
      </c>
      <c r="H54" s="23">
        <v>2.7282352941176464</v>
      </c>
    </row>
    <row r="55" spans="1:8" x14ac:dyDescent="0.25">
      <c r="A55" s="62"/>
      <c r="B55" s="3" t="s">
        <v>3</v>
      </c>
      <c r="C55" s="12">
        <v>58</v>
      </c>
      <c r="D55" s="12">
        <v>50</v>
      </c>
      <c r="E55" s="22">
        <v>0.86206896551724133</v>
      </c>
      <c r="F55" s="12">
        <v>45</v>
      </c>
      <c r="G55" s="22">
        <v>0.77586206896551724</v>
      </c>
      <c r="H55" s="23">
        <v>3.0339999999999998</v>
      </c>
    </row>
    <row r="56" spans="1:8" x14ac:dyDescent="0.25">
      <c r="A56" s="62"/>
      <c r="B56" s="3" t="s">
        <v>4</v>
      </c>
      <c r="C56" s="12">
        <v>86</v>
      </c>
      <c r="D56" s="12">
        <v>80</v>
      </c>
      <c r="E56" s="22">
        <v>0.93023255813953487</v>
      </c>
      <c r="F56" s="12">
        <v>56</v>
      </c>
      <c r="G56" s="22">
        <v>0.65116279069767447</v>
      </c>
      <c r="H56" s="23">
        <v>2.4772151898734176</v>
      </c>
    </row>
    <row r="57" spans="1:8" x14ac:dyDescent="0.25">
      <c r="A57" s="63"/>
      <c r="B57" s="3" t="s">
        <v>117</v>
      </c>
      <c r="C57" s="12">
        <v>171</v>
      </c>
      <c r="D57" s="12">
        <v>154</v>
      </c>
      <c r="E57" s="22">
        <v>0.90058479532163738</v>
      </c>
      <c r="F57" s="12">
        <v>123</v>
      </c>
      <c r="G57" s="22">
        <v>0.7192982456140351</v>
      </c>
      <c r="H57" s="23">
        <v>2.873202614379085</v>
      </c>
    </row>
    <row r="58" spans="1:8" ht="30" x14ac:dyDescent="0.25">
      <c r="A58" s="42"/>
      <c r="B58" s="2" t="s">
        <v>37</v>
      </c>
      <c r="C58" s="17" t="s">
        <v>108</v>
      </c>
      <c r="D58" s="17" t="s">
        <v>109</v>
      </c>
      <c r="E58" s="18" t="s">
        <v>110</v>
      </c>
      <c r="F58" s="17" t="s">
        <v>111</v>
      </c>
      <c r="G58" s="18" t="s">
        <v>38</v>
      </c>
      <c r="H58" s="19" t="s">
        <v>112</v>
      </c>
    </row>
    <row r="59" spans="1:8" x14ac:dyDescent="0.25">
      <c r="A59" s="61" t="s">
        <v>49</v>
      </c>
      <c r="B59" s="3" t="s">
        <v>1</v>
      </c>
      <c r="C59" s="12">
        <v>83</v>
      </c>
      <c r="D59" s="12">
        <v>67</v>
      </c>
      <c r="E59" s="22">
        <v>0.80722891566265065</v>
      </c>
      <c r="F59" s="12">
        <v>54</v>
      </c>
      <c r="G59" s="22">
        <v>0.6506024096385542</v>
      </c>
      <c r="H59" s="23">
        <v>2.7818181818181822</v>
      </c>
    </row>
    <row r="60" spans="1:8" x14ac:dyDescent="0.25">
      <c r="A60" s="62"/>
      <c r="B60" s="3" t="s">
        <v>2</v>
      </c>
      <c r="C60" s="12">
        <v>79</v>
      </c>
      <c r="D60" s="12">
        <v>65</v>
      </c>
      <c r="E60" s="22">
        <v>0.82278481012658233</v>
      </c>
      <c r="F60" s="12">
        <v>54</v>
      </c>
      <c r="G60" s="22">
        <v>0.68354430379746833</v>
      </c>
      <c r="H60" s="23">
        <v>2.8584615384615382</v>
      </c>
    </row>
    <row r="61" spans="1:8" x14ac:dyDescent="0.25">
      <c r="A61" s="62"/>
      <c r="B61" s="3" t="s">
        <v>3</v>
      </c>
      <c r="C61" s="12">
        <v>129</v>
      </c>
      <c r="D61" s="12">
        <v>103</v>
      </c>
      <c r="E61" s="22">
        <v>0.79844961240310075</v>
      </c>
      <c r="F61" s="12">
        <v>85</v>
      </c>
      <c r="G61" s="22">
        <v>0.65891472868217049</v>
      </c>
      <c r="H61" s="23">
        <v>2.7833333333333332</v>
      </c>
    </row>
    <row r="62" spans="1:8" x14ac:dyDescent="0.25">
      <c r="A62" s="62"/>
      <c r="B62" s="3" t="s">
        <v>4</v>
      </c>
      <c r="C62" s="12">
        <v>111</v>
      </c>
      <c r="D62" s="12">
        <v>89</v>
      </c>
      <c r="E62" s="22">
        <v>0.80180180180180183</v>
      </c>
      <c r="F62" s="12">
        <v>67</v>
      </c>
      <c r="G62" s="22">
        <v>0.60360360360360366</v>
      </c>
      <c r="H62" s="23">
        <v>2.67906976744186</v>
      </c>
    </row>
    <row r="63" spans="1:8" x14ac:dyDescent="0.25">
      <c r="A63" s="63"/>
      <c r="B63" s="3" t="s">
        <v>117</v>
      </c>
      <c r="C63" s="12">
        <v>107</v>
      </c>
      <c r="D63" s="12">
        <v>82</v>
      </c>
      <c r="E63" s="22">
        <v>0.76635514018691586</v>
      </c>
      <c r="F63" s="12">
        <v>63</v>
      </c>
      <c r="G63" s="22">
        <v>0.58878504672897192</v>
      </c>
      <c r="H63" s="23">
        <v>2.6037500000000002</v>
      </c>
    </row>
    <row r="64" spans="1:8" ht="30" x14ac:dyDescent="0.25">
      <c r="A64" s="42"/>
      <c r="B64" s="2" t="s">
        <v>37</v>
      </c>
      <c r="C64" s="17" t="s">
        <v>108</v>
      </c>
      <c r="D64" s="17" t="s">
        <v>109</v>
      </c>
      <c r="E64" s="18" t="s">
        <v>110</v>
      </c>
      <c r="F64" s="17" t="s">
        <v>111</v>
      </c>
      <c r="G64" s="18" t="s">
        <v>38</v>
      </c>
      <c r="H64" s="19" t="s">
        <v>112</v>
      </c>
    </row>
    <row r="65" spans="1:8" x14ac:dyDescent="0.25">
      <c r="A65" s="61" t="s">
        <v>50</v>
      </c>
      <c r="B65" s="3" t="s">
        <v>1</v>
      </c>
      <c r="C65" s="12">
        <v>128</v>
      </c>
      <c r="D65" s="12">
        <v>115</v>
      </c>
      <c r="E65" s="22">
        <v>0.8984375</v>
      </c>
      <c r="F65" s="12">
        <v>98</v>
      </c>
      <c r="G65" s="22">
        <v>0.765625</v>
      </c>
      <c r="H65" s="23">
        <v>3.060526315789474</v>
      </c>
    </row>
    <row r="66" spans="1:8" x14ac:dyDescent="0.25">
      <c r="A66" s="62"/>
      <c r="B66" s="3" t="s">
        <v>2</v>
      </c>
      <c r="C66" s="12">
        <v>132</v>
      </c>
      <c r="D66" s="12">
        <v>112</v>
      </c>
      <c r="E66" s="22">
        <v>0.84848484848484851</v>
      </c>
      <c r="F66" s="12">
        <v>101</v>
      </c>
      <c r="G66" s="22">
        <v>0.76515151515151514</v>
      </c>
      <c r="H66" s="23">
        <v>3.1544642857142855</v>
      </c>
    </row>
    <row r="67" spans="1:8" x14ac:dyDescent="0.25">
      <c r="A67" s="62"/>
      <c r="B67" s="3" t="s">
        <v>3</v>
      </c>
      <c r="C67" s="3">
        <v>143</v>
      </c>
      <c r="D67" s="3">
        <v>123</v>
      </c>
      <c r="E67" s="22">
        <v>0.8601398601398601</v>
      </c>
      <c r="F67" s="3">
        <v>109</v>
      </c>
      <c r="G67" s="22">
        <v>0.76223776223776218</v>
      </c>
      <c r="H67" s="23">
        <v>3.055737704918033</v>
      </c>
    </row>
    <row r="68" spans="1:8" x14ac:dyDescent="0.25">
      <c r="A68" s="62"/>
      <c r="B68" s="3" t="s">
        <v>4</v>
      </c>
      <c r="C68" s="12">
        <v>158</v>
      </c>
      <c r="D68" s="12">
        <v>148</v>
      </c>
      <c r="E68" s="22">
        <v>0.93670886075949367</v>
      </c>
      <c r="F68" s="12">
        <v>112</v>
      </c>
      <c r="G68" s="22">
        <v>0.70886075949367089</v>
      </c>
      <c r="H68" s="23">
        <v>2.561486486486487</v>
      </c>
    </row>
    <row r="69" spans="1:8" x14ac:dyDescent="0.25">
      <c r="A69" s="63"/>
      <c r="B69" s="3" t="s">
        <v>117</v>
      </c>
      <c r="C69" s="12">
        <v>179</v>
      </c>
      <c r="D69" s="12">
        <v>154</v>
      </c>
      <c r="E69" s="22">
        <v>0.86033519553072624</v>
      </c>
      <c r="F69" s="12">
        <v>127</v>
      </c>
      <c r="G69" s="22">
        <v>0.70949720670391059</v>
      </c>
      <c r="H69" s="23">
        <v>2.9051948051948049</v>
      </c>
    </row>
    <row r="70" spans="1:8" ht="30" x14ac:dyDescent="0.25">
      <c r="A70" s="42"/>
      <c r="B70" s="43" t="s">
        <v>37</v>
      </c>
      <c r="C70" s="17" t="s">
        <v>108</v>
      </c>
      <c r="D70" s="17" t="s">
        <v>109</v>
      </c>
      <c r="E70" s="18" t="s">
        <v>110</v>
      </c>
      <c r="F70" s="17" t="s">
        <v>111</v>
      </c>
      <c r="G70" s="18" t="s">
        <v>38</v>
      </c>
      <c r="H70" s="19" t="s">
        <v>112</v>
      </c>
    </row>
    <row r="71" spans="1:8" x14ac:dyDescent="0.25">
      <c r="A71" s="61" t="s">
        <v>51</v>
      </c>
      <c r="B71" s="3" t="s">
        <v>1</v>
      </c>
      <c r="C71" s="12">
        <v>47</v>
      </c>
      <c r="D71" s="12">
        <v>44</v>
      </c>
      <c r="E71" s="22">
        <v>0.93617021276595747</v>
      </c>
      <c r="F71" s="12">
        <v>42</v>
      </c>
      <c r="G71" s="22">
        <v>0.8936170212765957</v>
      </c>
      <c r="H71" s="23">
        <v>3.5522727272727272</v>
      </c>
    </row>
    <row r="72" spans="1:8" x14ac:dyDescent="0.25">
      <c r="A72" s="62"/>
      <c r="B72" s="3" t="s">
        <v>2</v>
      </c>
      <c r="C72" s="12">
        <v>46</v>
      </c>
      <c r="D72" s="12">
        <v>46</v>
      </c>
      <c r="E72" s="22">
        <v>1</v>
      </c>
      <c r="F72" s="12">
        <v>46</v>
      </c>
      <c r="G72" s="22">
        <v>1</v>
      </c>
      <c r="H72" s="23">
        <v>3.669565217391304</v>
      </c>
    </row>
    <row r="73" spans="1:8" x14ac:dyDescent="0.25">
      <c r="A73" s="62"/>
      <c r="B73" s="3" t="s">
        <v>3</v>
      </c>
      <c r="C73" s="12">
        <v>72</v>
      </c>
      <c r="D73" s="12">
        <v>60</v>
      </c>
      <c r="E73" s="22">
        <v>0.83333333333333337</v>
      </c>
      <c r="F73" s="12">
        <v>52</v>
      </c>
      <c r="G73" s="22">
        <v>0.72222222222222221</v>
      </c>
      <c r="H73" s="23">
        <v>3.1866666666666665</v>
      </c>
    </row>
    <row r="74" spans="1:8" x14ac:dyDescent="0.25">
      <c r="A74" s="62"/>
      <c r="B74" s="3" t="s">
        <v>4</v>
      </c>
      <c r="C74" s="12">
        <v>86</v>
      </c>
      <c r="D74" s="12">
        <v>74</v>
      </c>
      <c r="E74" s="22">
        <v>0.86046511627906974</v>
      </c>
      <c r="F74" s="12">
        <v>63</v>
      </c>
      <c r="G74" s="22">
        <v>0.73255813953488369</v>
      </c>
      <c r="H74" s="23">
        <v>3.0287671232876714</v>
      </c>
    </row>
    <row r="75" spans="1:8" x14ac:dyDescent="0.25">
      <c r="A75" s="63"/>
      <c r="B75" s="3" t="s">
        <v>117</v>
      </c>
      <c r="C75" s="12">
        <v>95</v>
      </c>
      <c r="D75" s="12">
        <v>81</v>
      </c>
      <c r="E75" s="22">
        <v>0.85263157894736841</v>
      </c>
      <c r="F75" s="12">
        <v>74</v>
      </c>
      <c r="G75" s="22">
        <v>0.77894736842105261</v>
      </c>
      <c r="H75" s="23">
        <v>3.2063291139240508</v>
      </c>
    </row>
    <row r="76" spans="1:8" ht="30" x14ac:dyDescent="0.25">
      <c r="A76" s="42"/>
      <c r="B76" s="2" t="s">
        <v>37</v>
      </c>
      <c r="C76" s="17" t="s">
        <v>108</v>
      </c>
      <c r="D76" s="17" t="s">
        <v>109</v>
      </c>
      <c r="E76" s="18" t="s">
        <v>110</v>
      </c>
      <c r="F76" s="17" t="s">
        <v>111</v>
      </c>
      <c r="G76" s="18" t="s">
        <v>38</v>
      </c>
      <c r="H76" s="19" t="s">
        <v>112</v>
      </c>
    </row>
    <row r="77" spans="1:8" x14ac:dyDescent="0.25">
      <c r="A77" s="61" t="s">
        <v>52</v>
      </c>
      <c r="B77" s="3" t="s">
        <v>1</v>
      </c>
      <c r="C77" s="12" t="s">
        <v>13</v>
      </c>
      <c r="D77" s="12" t="s">
        <v>13</v>
      </c>
      <c r="E77" s="22" t="s">
        <v>13</v>
      </c>
      <c r="F77" s="12" t="s">
        <v>13</v>
      </c>
      <c r="G77" s="22" t="s">
        <v>13</v>
      </c>
      <c r="H77" s="23" t="s">
        <v>13</v>
      </c>
    </row>
    <row r="78" spans="1:8" x14ac:dyDescent="0.25">
      <c r="A78" s="62"/>
      <c r="B78" s="3" t="s">
        <v>2</v>
      </c>
      <c r="C78" s="12" t="s">
        <v>13</v>
      </c>
      <c r="D78" s="12" t="s">
        <v>13</v>
      </c>
      <c r="E78" s="22" t="s">
        <v>13</v>
      </c>
      <c r="F78" s="12" t="s">
        <v>13</v>
      </c>
      <c r="G78" s="22" t="s">
        <v>13</v>
      </c>
      <c r="H78" s="23" t="s">
        <v>13</v>
      </c>
    </row>
    <row r="79" spans="1:8" x14ac:dyDescent="0.25">
      <c r="A79" s="62"/>
      <c r="B79" s="3" t="s">
        <v>3</v>
      </c>
      <c r="C79" s="12">
        <v>1</v>
      </c>
      <c r="D79" s="12">
        <v>1</v>
      </c>
      <c r="E79" s="22">
        <v>1</v>
      </c>
      <c r="F79" s="12">
        <v>1</v>
      </c>
      <c r="G79" s="22">
        <v>1</v>
      </c>
      <c r="H79" s="23">
        <v>4</v>
      </c>
    </row>
    <row r="80" spans="1:8" x14ac:dyDescent="0.25">
      <c r="A80" s="62"/>
      <c r="B80" s="3" t="s">
        <v>4</v>
      </c>
      <c r="C80" s="12">
        <v>1</v>
      </c>
      <c r="D80" s="12">
        <v>1</v>
      </c>
      <c r="E80" s="22">
        <v>1</v>
      </c>
      <c r="F80" s="12">
        <v>1</v>
      </c>
      <c r="G80" s="22">
        <v>1</v>
      </c>
      <c r="H80" s="23">
        <v>4</v>
      </c>
    </row>
    <row r="81" spans="1:8" x14ac:dyDescent="0.25">
      <c r="A81" s="63"/>
      <c r="B81" s="3" t="s">
        <v>117</v>
      </c>
      <c r="C81" s="12">
        <v>1</v>
      </c>
      <c r="D81" s="12">
        <v>1</v>
      </c>
      <c r="E81" s="22">
        <v>1</v>
      </c>
      <c r="F81" s="12">
        <v>1</v>
      </c>
      <c r="G81" s="22">
        <v>1</v>
      </c>
      <c r="H81" s="23">
        <v>4</v>
      </c>
    </row>
    <row r="82" spans="1:8" ht="30" x14ac:dyDescent="0.25">
      <c r="A82" s="42"/>
      <c r="B82" s="2" t="s">
        <v>37</v>
      </c>
      <c r="C82" s="17" t="s">
        <v>108</v>
      </c>
      <c r="D82" s="17" t="s">
        <v>109</v>
      </c>
      <c r="E82" s="18" t="s">
        <v>110</v>
      </c>
      <c r="F82" s="17" t="s">
        <v>111</v>
      </c>
      <c r="G82" s="18" t="s">
        <v>38</v>
      </c>
      <c r="H82" s="19" t="s">
        <v>112</v>
      </c>
    </row>
    <row r="83" spans="1:8" x14ac:dyDescent="0.25">
      <c r="A83" s="61" t="s">
        <v>53</v>
      </c>
      <c r="B83" s="3" t="s">
        <v>1</v>
      </c>
      <c r="C83" s="12">
        <v>20</v>
      </c>
      <c r="D83" s="12">
        <v>18</v>
      </c>
      <c r="E83" s="22">
        <v>0.9</v>
      </c>
      <c r="F83" s="12">
        <v>12</v>
      </c>
      <c r="G83" s="22">
        <v>0.6</v>
      </c>
      <c r="H83" s="23">
        <v>2.2388888888888889</v>
      </c>
    </row>
    <row r="84" spans="1:8" x14ac:dyDescent="0.25">
      <c r="A84" s="62"/>
      <c r="B84" s="3" t="s">
        <v>2</v>
      </c>
      <c r="C84" s="12">
        <v>18</v>
      </c>
      <c r="D84" s="12">
        <v>18</v>
      </c>
      <c r="E84" s="22">
        <v>1</v>
      </c>
      <c r="F84" s="12">
        <v>13</v>
      </c>
      <c r="G84" s="22">
        <v>0.72222222222222221</v>
      </c>
      <c r="H84" s="23">
        <v>2.5333333333333328</v>
      </c>
    </row>
    <row r="85" spans="1:8" x14ac:dyDescent="0.25">
      <c r="A85" s="62"/>
      <c r="B85" s="3" t="s">
        <v>3</v>
      </c>
      <c r="C85" s="12">
        <v>19</v>
      </c>
      <c r="D85" s="12">
        <v>19</v>
      </c>
      <c r="E85" s="22">
        <v>1</v>
      </c>
      <c r="F85" s="12">
        <v>17</v>
      </c>
      <c r="G85" s="22">
        <v>0.89473684210526316</v>
      </c>
      <c r="H85" s="23">
        <v>3.0052631578947366</v>
      </c>
    </row>
    <row r="86" spans="1:8" x14ac:dyDescent="0.25">
      <c r="A86" s="62"/>
      <c r="B86" s="3" t="s">
        <v>4</v>
      </c>
      <c r="C86" s="12">
        <v>22</v>
      </c>
      <c r="D86" s="12">
        <v>20</v>
      </c>
      <c r="E86" s="22">
        <v>0.90909090909090906</v>
      </c>
      <c r="F86" s="12">
        <v>16</v>
      </c>
      <c r="G86" s="22">
        <v>0.72727272727272729</v>
      </c>
      <c r="H86" s="23">
        <v>2.7150000000000003</v>
      </c>
    </row>
    <row r="87" spans="1:8" x14ac:dyDescent="0.25">
      <c r="A87" s="63"/>
      <c r="B87" s="3" t="s">
        <v>117</v>
      </c>
      <c r="C87" s="12">
        <v>15</v>
      </c>
      <c r="D87" s="12">
        <v>15</v>
      </c>
      <c r="E87" s="22">
        <v>1</v>
      </c>
      <c r="F87" s="12">
        <v>13</v>
      </c>
      <c r="G87" s="22">
        <v>0.8666666666666667</v>
      </c>
      <c r="H87" s="23">
        <v>3.16</v>
      </c>
    </row>
    <row r="88" spans="1:8" ht="30" x14ac:dyDescent="0.25">
      <c r="A88" s="42"/>
      <c r="B88" s="2" t="s">
        <v>37</v>
      </c>
      <c r="C88" s="17" t="s">
        <v>108</v>
      </c>
      <c r="D88" s="17" t="s">
        <v>109</v>
      </c>
      <c r="E88" s="18" t="s">
        <v>110</v>
      </c>
      <c r="F88" s="17" t="s">
        <v>111</v>
      </c>
      <c r="G88" s="18" t="s">
        <v>38</v>
      </c>
      <c r="H88" s="19" t="s">
        <v>112</v>
      </c>
    </row>
    <row r="89" spans="1:8" x14ac:dyDescent="0.25">
      <c r="A89" s="61" t="s">
        <v>54</v>
      </c>
      <c r="B89" s="3" t="s">
        <v>1</v>
      </c>
      <c r="C89" s="12">
        <v>10</v>
      </c>
      <c r="D89" s="12">
        <v>10</v>
      </c>
      <c r="E89" s="22">
        <v>1</v>
      </c>
      <c r="F89" s="12">
        <v>9</v>
      </c>
      <c r="G89" s="22">
        <v>0.9</v>
      </c>
      <c r="H89" s="23">
        <v>3.5</v>
      </c>
    </row>
    <row r="90" spans="1:8" x14ac:dyDescent="0.25">
      <c r="A90" s="62"/>
      <c r="B90" s="3" t="s">
        <v>2</v>
      </c>
      <c r="C90" s="12">
        <v>4</v>
      </c>
      <c r="D90" s="12">
        <v>4</v>
      </c>
      <c r="E90" s="22">
        <v>1</v>
      </c>
      <c r="F90" s="12">
        <v>4</v>
      </c>
      <c r="G90" s="22">
        <v>1</v>
      </c>
      <c r="H90" s="23">
        <v>3.3250000000000002</v>
      </c>
    </row>
    <row r="91" spans="1:8" x14ac:dyDescent="0.25">
      <c r="A91" s="62"/>
      <c r="B91" s="3" t="s">
        <v>3</v>
      </c>
      <c r="C91" s="12">
        <v>7</v>
      </c>
      <c r="D91" s="12">
        <v>7</v>
      </c>
      <c r="E91" s="22">
        <v>1</v>
      </c>
      <c r="F91" s="12">
        <v>5</v>
      </c>
      <c r="G91" s="22">
        <v>0.7142857142857143</v>
      </c>
      <c r="H91" s="23">
        <v>2.5857142857142859</v>
      </c>
    </row>
    <row r="92" spans="1:8" x14ac:dyDescent="0.25">
      <c r="A92" s="62"/>
      <c r="B92" s="3" t="s">
        <v>4</v>
      </c>
      <c r="C92" s="12">
        <v>4</v>
      </c>
      <c r="D92" s="12">
        <v>4</v>
      </c>
      <c r="E92" s="22">
        <v>1</v>
      </c>
      <c r="F92" s="12">
        <v>2</v>
      </c>
      <c r="G92" s="22">
        <v>0.5</v>
      </c>
      <c r="H92" s="23">
        <v>2.1749999999999998</v>
      </c>
    </row>
    <row r="93" spans="1:8" x14ac:dyDescent="0.25">
      <c r="A93" s="63"/>
      <c r="B93" s="3" t="s">
        <v>117</v>
      </c>
      <c r="C93" s="12">
        <v>5</v>
      </c>
      <c r="D93" s="12">
        <v>4</v>
      </c>
      <c r="E93" s="22">
        <v>0.8</v>
      </c>
      <c r="F93" s="12">
        <v>2</v>
      </c>
      <c r="G93" s="22">
        <v>0.4</v>
      </c>
      <c r="H93" s="23">
        <v>1.825</v>
      </c>
    </row>
    <row r="94" spans="1:8" ht="30" x14ac:dyDescent="0.25">
      <c r="A94" s="40"/>
      <c r="B94" s="2" t="s">
        <v>37</v>
      </c>
      <c r="C94" s="17" t="s">
        <v>108</v>
      </c>
      <c r="D94" s="17" t="s">
        <v>109</v>
      </c>
      <c r="E94" s="18" t="s">
        <v>110</v>
      </c>
      <c r="F94" s="17" t="s">
        <v>111</v>
      </c>
      <c r="G94" s="18" t="s">
        <v>38</v>
      </c>
      <c r="H94" s="19" t="s">
        <v>112</v>
      </c>
    </row>
    <row r="95" spans="1:8" x14ac:dyDescent="0.25">
      <c r="A95" s="61" t="s">
        <v>55</v>
      </c>
      <c r="B95" s="3" t="s">
        <v>1</v>
      </c>
      <c r="C95" s="12">
        <v>6</v>
      </c>
      <c r="D95" s="12">
        <v>4</v>
      </c>
      <c r="E95" s="22">
        <v>0.66666666666666663</v>
      </c>
      <c r="F95" s="12">
        <v>3</v>
      </c>
      <c r="G95" s="22">
        <v>0.5</v>
      </c>
      <c r="H95" s="23">
        <v>3.0749999999999997</v>
      </c>
    </row>
    <row r="96" spans="1:8" x14ac:dyDescent="0.25">
      <c r="A96" s="62"/>
      <c r="B96" s="3" t="s">
        <v>2</v>
      </c>
      <c r="C96" s="12">
        <v>1</v>
      </c>
      <c r="D96" s="12">
        <v>1</v>
      </c>
      <c r="E96" s="22">
        <v>1</v>
      </c>
      <c r="F96" s="12">
        <v>1</v>
      </c>
      <c r="G96" s="22">
        <v>1</v>
      </c>
      <c r="H96" s="23">
        <v>3.7</v>
      </c>
    </row>
    <row r="97" spans="1:8" x14ac:dyDescent="0.25">
      <c r="A97" s="62"/>
      <c r="B97" s="3" t="s">
        <v>3</v>
      </c>
      <c r="C97" s="12">
        <v>1</v>
      </c>
      <c r="D97" s="12">
        <v>1</v>
      </c>
      <c r="E97" s="22">
        <v>1</v>
      </c>
      <c r="F97" s="12">
        <v>1</v>
      </c>
      <c r="G97" s="22">
        <v>1</v>
      </c>
      <c r="H97" s="23">
        <v>4</v>
      </c>
    </row>
    <row r="98" spans="1:8" x14ac:dyDescent="0.25">
      <c r="A98" s="62"/>
      <c r="B98" s="3" t="s">
        <v>4</v>
      </c>
      <c r="C98" s="12">
        <v>5</v>
      </c>
      <c r="D98" s="12">
        <v>4</v>
      </c>
      <c r="E98" s="22">
        <v>0.8</v>
      </c>
      <c r="F98" s="12">
        <v>3</v>
      </c>
      <c r="G98" s="22">
        <v>0.6</v>
      </c>
      <c r="H98" s="23">
        <v>2.9249999999999998</v>
      </c>
    </row>
    <row r="99" spans="1:8" x14ac:dyDescent="0.25">
      <c r="A99" s="63"/>
      <c r="B99" s="3" t="s">
        <v>117</v>
      </c>
      <c r="C99" s="12">
        <v>1</v>
      </c>
      <c r="D99" s="12">
        <v>1</v>
      </c>
      <c r="E99" s="22">
        <v>1</v>
      </c>
      <c r="F99" s="12">
        <v>1</v>
      </c>
      <c r="G99" s="22">
        <v>1</v>
      </c>
      <c r="H99" s="23">
        <v>4</v>
      </c>
    </row>
    <row r="100" spans="1:8" ht="30" x14ac:dyDescent="0.25">
      <c r="A100" s="42"/>
      <c r="B100" s="2" t="s">
        <v>37</v>
      </c>
      <c r="C100" s="17" t="s">
        <v>108</v>
      </c>
      <c r="D100" s="17" t="s">
        <v>109</v>
      </c>
      <c r="E100" s="18" t="s">
        <v>110</v>
      </c>
      <c r="F100" s="17" t="s">
        <v>111</v>
      </c>
      <c r="G100" s="18" t="s">
        <v>38</v>
      </c>
      <c r="H100" s="19" t="s">
        <v>112</v>
      </c>
    </row>
    <row r="101" spans="1:8" x14ac:dyDescent="0.25">
      <c r="A101" s="61" t="s">
        <v>56</v>
      </c>
      <c r="B101" s="3" t="s">
        <v>1</v>
      </c>
      <c r="C101" s="12">
        <v>20</v>
      </c>
      <c r="D101" s="12">
        <v>19</v>
      </c>
      <c r="E101" s="22">
        <v>0.95</v>
      </c>
      <c r="F101" s="12">
        <v>15</v>
      </c>
      <c r="G101" s="22">
        <v>0.75</v>
      </c>
      <c r="H101" s="23">
        <v>2.8947368421052633</v>
      </c>
    </row>
    <row r="102" spans="1:8" x14ac:dyDescent="0.25">
      <c r="A102" s="62"/>
      <c r="B102" s="3" t="s">
        <v>2</v>
      </c>
      <c r="C102" s="12">
        <v>15</v>
      </c>
      <c r="D102" s="12">
        <v>13</v>
      </c>
      <c r="E102" s="22">
        <v>0.8666666666666667</v>
      </c>
      <c r="F102" s="12">
        <v>9</v>
      </c>
      <c r="G102" s="22">
        <v>0.6</v>
      </c>
      <c r="H102" s="23">
        <v>2.7769230769230768</v>
      </c>
    </row>
    <row r="103" spans="1:8" x14ac:dyDescent="0.25">
      <c r="A103" s="62"/>
      <c r="B103" s="3" t="s">
        <v>3</v>
      </c>
      <c r="C103" s="12">
        <v>12</v>
      </c>
      <c r="D103" s="12">
        <v>9</v>
      </c>
      <c r="E103" s="22">
        <v>0.75</v>
      </c>
      <c r="F103" s="12">
        <v>9</v>
      </c>
      <c r="G103" s="22">
        <v>0.75</v>
      </c>
      <c r="H103" s="23">
        <v>3.1222222222222227</v>
      </c>
    </row>
    <row r="104" spans="1:8" x14ac:dyDescent="0.25">
      <c r="A104" s="62"/>
      <c r="B104" s="3" t="s">
        <v>4</v>
      </c>
      <c r="C104" s="12">
        <v>14</v>
      </c>
      <c r="D104" s="12">
        <v>13</v>
      </c>
      <c r="E104" s="22">
        <v>0.9285714285714286</v>
      </c>
      <c r="F104" s="12">
        <v>12</v>
      </c>
      <c r="G104" s="22">
        <v>0.8571428571428571</v>
      </c>
      <c r="H104" s="23">
        <v>2.8833333333333333</v>
      </c>
    </row>
    <row r="105" spans="1:8" x14ac:dyDescent="0.25">
      <c r="A105" s="63"/>
      <c r="B105" s="3" t="s">
        <v>117</v>
      </c>
      <c r="C105" s="12">
        <v>10</v>
      </c>
      <c r="D105" s="12">
        <v>9</v>
      </c>
      <c r="E105" s="22">
        <v>0.9</v>
      </c>
      <c r="F105" s="12">
        <v>7</v>
      </c>
      <c r="G105" s="22">
        <v>0.7</v>
      </c>
      <c r="H105" s="23">
        <v>2.5111111111111111</v>
      </c>
    </row>
    <row r="106" spans="1:8" ht="30" x14ac:dyDescent="0.25">
      <c r="A106" s="42"/>
      <c r="B106" s="2" t="s">
        <v>37</v>
      </c>
      <c r="C106" s="17" t="s">
        <v>108</v>
      </c>
      <c r="D106" s="17" t="s">
        <v>109</v>
      </c>
      <c r="E106" s="18" t="s">
        <v>110</v>
      </c>
      <c r="F106" s="17" t="s">
        <v>111</v>
      </c>
      <c r="G106" s="18" t="s">
        <v>38</v>
      </c>
      <c r="H106" s="19" t="s">
        <v>112</v>
      </c>
    </row>
    <row r="107" spans="1:8" x14ac:dyDescent="0.25">
      <c r="A107" s="61" t="s">
        <v>57</v>
      </c>
      <c r="B107" s="3" t="s">
        <v>1</v>
      </c>
      <c r="C107" s="12" t="s">
        <v>13</v>
      </c>
      <c r="D107" s="12" t="s">
        <v>13</v>
      </c>
      <c r="E107" s="22" t="s">
        <v>13</v>
      </c>
      <c r="F107" s="12" t="s">
        <v>13</v>
      </c>
      <c r="G107" s="22" t="s">
        <v>13</v>
      </c>
      <c r="H107" s="23" t="s">
        <v>13</v>
      </c>
    </row>
    <row r="108" spans="1:8" x14ac:dyDescent="0.25">
      <c r="A108" s="62"/>
      <c r="B108" s="3" t="s">
        <v>2</v>
      </c>
      <c r="C108" s="12" t="s">
        <v>13</v>
      </c>
      <c r="D108" s="12" t="s">
        <v>13</v>
      </c>
      <c r="E108" s="22" t="s">
        <v>13</v>
      </c>
      <c r="F108" s="12" t="s">
        <v>13</v>
      </c>
      <c r="G108" s="22" t="s">
        <v>13</v>
      </c>
      <c r="H108" s="23" t="s">
        <v>13</v>
      </c>
    </row>
    <row r="109" spans="1:8" x14ac:dyDescent="0.25">
      <c r="A109" s="62"/>
      <c r="B109" s="3" t="s">
        <v>3</v>
      </c>
      <c r="C109" s="3">
        <v>6</v>
      </c>
      <c r="D109" s="3">
        <v>5</v>
      </c>
      <c r="E109" s="22">
        <v>0.83333333333333337</v>
      </c>
      <c r="F109" s="3">
        <v>5</v>
      </c>
      <c r="G109" s="22">
        <v>0.83333333333333337</v>
      </c>
      <c r="H109" s="23">
        <v>3.5</v>
      </c>
    </row>
    <row r="110" spans="1:8" x14ac:dyDescent="0.25">
      <c r="A110" s="62"/>
      <c r="B110" s="3" t="s">
        <v>4</v>
      </c>
      <c r="C110" s="12">
        <v>1</v>
      </c>
      <c r="D110" s="12">
        <v>0</v>
      </c>
      <c r="E110" s="22">
        <v>0</v>
      </c>
      <c r="F110" s="12">
        <v>0</v>
      </c>
      <c r="G110" s="22">
        <v>0</v>
      </c>
      <c r="H110" s="23" t="s">
        <v>13</v>
      </c>
    </row>
    <row r="111" spans="1:8" x14ac:dyDescent="0.25">
      <c r="A111" s="63"/>
      <c r="B111" s="3" t="s">
        <v>117</v>
      </c>
      <c r="C111" s="12" t="s">
        <v>13</v>
      </c>
      <c r="D111" s="12" t="s">
        <v>13</v>
      </c>
      <c r="E111" s="22" t="s">
        <v>13</v>
      </c>
      <c r="F111" s="12" t="s">
        <v>13</v>
      </c>
      <c r="G111" s="22" t="s">
        <v>13</v>
      </c>
      <c r="H111" s="23" t="s">
        <v>13</v>
      </c>
    </row>
    <row r="112" spans="1:8" ht="30" x14ac:dyDescent="0.25">
      <c r="A112" s="42"/>
      <c r="B112" s="2" t="s">
        <v>37</v>
      </c>
      <c r="C112" s="17" t="s">
        <v>108</v>
      </c>
      <c r="D112" s="17" t="s">
        <v>109</v>
      </c>
      <c r="E112" s="18" t="s">
        <v>110</v>
      </c>
      <c r="F112" s="17" t="s">
        <v>111</v>
      </c>
      <c r="G112" s="18" t="s">
        <v>38</v>
      </c>
      <c r="H112" s="19" t="s">
        <v>112</v>
      </c>
    </row>
    <row r="113" spans="1:8" x14ac:dyDescent="0.25">
      <c r="A113" s="61" t="s">
        <v>58</v>
      </c>
      <c r="B113" s="3" t="s">
        <v>1</v>
      </c>
      <c r="C113" s="12">
        <v>53</v>
      </c>
      <c r="D113" s="12">
        <v>41</v>
      </c>
      <c r="E113" s="22">
        <v>0.77358490566037741</v>
      </c>
      <c r="F113" s="12">
        <v>31</v>
      </c>
      <c r="G113" s="22">
        <v>0.58490566037735847</v>
      </c>
      <c r="H113" s="23">
        <v>2.7073170731707319</v>
      </c>
    </row>
    <row r="114" spans="1:8" x14ac:dyDescent="0.25">
      <c r="A114" s="62"/>
      <c r="B114" s="3" t="s">
        <v>2</v>
      </c>
      <c r="C114" s="12">
        <v>46</v>
      </c>
      <c r="D114" s="12">
        <v>42</v>
      </c>
      <c r="E114" s="22">
        <v>0.91304347826086951</v>
      </c>
      <c r="F114" s="12">
        <v>30</v>
      </c>
      <c r="G114" s="22">
        <v>0.65217391304347827</v>
      </c>
      <c r="H114" s="23">
        <v>2.5121951219512195</v>
      </c>
    </row>
    <row r="115" spans="1:8" x14ac:dyDescent="0.25">
      <c r="A115" s="62"/>
      <c r="B115" s="3" t="s">
        <v>3</v>
      </c>
      <c r="C115" s="12">
        <v>21</v>
      </c>
      <c r="D115" s="12">
        <v>14</v>
      </c>
      <c r="E115" s="22">
        <v>0.66666666666666663</v>
      </c>
      <c r="F115" s="12">
        <v>13</v>
      </c>
      <c r="G115" s="22">
        <v>0.61904761904761907</v>
      </c>
      <c r="H115" s="23">
        <v>3.4384615384615391</v>
      </c>
    </row>
    <row r="116" spans="1:8" x14ac:dyDescent="0.25">
      <c r="A116" s="62"/>
      <c r="B116" s="3" t="s">
        <v>4</v>
      </c>
      <c r="C116" s="12">
        <v>20</v>
      </c>
      <c r="D116" s="12">
        <v>17</v>
      </c>
      <c r="E116" s="22">
        <v>0.85</v>
      </c>
      <c r="F116" s="12">
        <v>15</v>
      </c>
      <c r="G116" s="22">
        <v>0.75</v>
      </c>
      <c r="H116" s="23">
        <v>3.2124999999999999</v>
      </c>
    </row>
    <row r="117" spans="1:8" x14ac:dyDescent="0.25">
      <c r="A117" s="63"/>
      <c r="B117" s="3" t="s">
        <v>117</v>
      </c>
      <c r="C117" s="12">
        <v>21</v>
      </c>
      <c r="D117" s="12">
        <v>17</v>
      </c>
      <c r="E117" s="22">
        <v>0.80952380952380953</v>
      </c>
      <c r="F117" s="12">
        <v>11</v>
      </c>
      <c r="G117" s="22">
        <v>0.52380952380952384</v>
      </c>
      <c r="H117" s="23">
        <v>1.9</v>
      </c>
    </row>
    <row r="118" spans="1:8" ht="30" x14ac:dyDescent="0.25">
      <c r="A118" s="42"/>
      <c r="B118" s="2" t="s">
        <v>37</v>
      </c>
      <c r="C118" s="17" t="s">
        <v>108</v>
      </c>
      <c r="D118" s="17" t="s">
        <v>109</v>
      </c>
      <c r="E118" s="18" t="s">
        <v>110</v>
      </c>
      <c r="F118" s="17" t="s">
        <v>111</v>
      </c>
      <c r="G118" s="18" t="s">
        <v>38</v>
      </c>
      <c r="H118" s="19" t="s">
        <v>112</v>
      </c>
    </row>
    <row r="119" spans="1:8" x14ac:dyDescent="0.25">
      <c r="A119" s="61" t="s">
        <v>59</v>
      </c>
      <c r="B119" s="3" t="s">
        <v>1</v>
      </c>
      <c r="C119" s="12">
        <v>7</v>
      </c>
      <c r="D119" s="12">
        <v>6</v>
      </c>
      <c r="E119" s="22">
        <v>0.8571428571428571</v>
      </c>
      <c r="F119" s="12">
        <v>6</v>
      </c>
      <c r="G119" s="22">
        <v>0.8571428571428571</v>
      </c>
      <c r="H119" s="23">
        <v>3.5</v>
      </c>
    </row>
    <row r="120" spans="1:8" x14ac:dyDescent="0.25">
      <c r="A120" s="62"/>
      <c r="B120" s="3" t="s">
        <v>2</v>
      </c>
      <c r="C120" s="12">
        <v>10</v>
      </c>
      <c r="D120" s="12">
        <v>10</v>
      </c>
      <c r="E120" s="22">
        <v>1</v>
      </c>
      <c r="F120" s="12">
        <v>9</v>
      </c>
      <c r="G120" s="22">
        <v>0.9</v>
      </c>
      <c r="H120" s="23">
        <v>3.2</v>
      </c>
    </row>
    <row r="121" spans="1:8" x14ac:dyDescent="0.25">
      <c r="A121" s="62"/>
      <c r="B121" s="3" t="s">
        <v>3</v>
      </c>
      <c r="C121" s="12">
        <v>8</v>
      </c>
      <c r="D121" s="12">
        <v>7</v>
      </c>
      <c r="E121" s="22">
        <v>0.875</v>
      </c>
      <c r="F121" s="12">
        <v>5</v>
      </c>
      <c r="G121" s="22">
        <v>0.625</v>
      </c>
      <c r="H121" s="23">
        <v>2.8571428571428572</v>
      </c>
    </row>
    <row r="122" spans="1:8" x14ac:dyDescent="0.25">
      <c r="A122" s="62"/>
      <c r="B122" s="3" t="s">
        <v>4</v>
      </c>
      <c r="C122" s="12">
        <v>5</v>
      </c>
      <c r="D122" s="12">
        <v>4</v>
      </c>
      <c r="E122" s="22">
        <v>0.8</v>
      </c>
      <c r="F122" s="12">
        <v>3</v>
      </c>
      <c r="G122" s="22">
        <v>0.6</v>
      </c>
      <c r="H122" s="23">
        <v>2.75</v>
      </c>
    </row>
    <row r="123" spans="1:8" x14ac:dyDescent="0.25">
      <c r="A123" s="63"/>
      <c r="B123" s="3" t="s">
        <v>117</v>
      </c>
      <c r="C123" s="12">
        <v>4</v>
      </c>
      <c r="D123" s="12">
        <v>4</v>
      </c>
      <c r="E123" s="22">
        <v>1</v>
      </c>
      <c r="F123" s="12">
        <v>4</v>
      </c>
      <c r="G123" s="22">
        <v>1</v>
      </c>
      <c r="H123" s="23">
        <v>2.85</v>
      </c>
    </row>
    <row r="124" spans="1:8" ht="30" x14ac:dyDescent="0.25">
      <c r="A124" s="42"/>
      <c r="B124" s="2" t="s">
        <v>37</v>
      </c>
      <c r="C124" s="17" t="s">
        <v>108</v>
      </c>
      <c r="D124" s="17" t="s">
        <v>109</v>
      </c>
      <c r="E124" s="18" t="s">
        <v>110</v>
      </c>
      <c r="F124" s="17" t="s">
        <v>111</v>
      </c>
      <c r="G124" s="18" t="s">
        <v>38</v>
      </c>
      <c r="H124" s="19" t="s">
        <v>112</v>
      </c>
    </row>
    <row r="125" spans="1:8" x14ac:dyDescent="0.25">
      <c r="A125" s="61" t="s">
        <v>60</v>
      </c>
      <c r="B125" s="3" t="s">
        <v>1</v>
      </c>
      <c r="C125" s="12">
        <v>8</v>
      </c>
      <c r="D125" s="12">
        <v>8</v>
      </c>
      <c r="E125" s="22">
        <v>1</v>
      </c>
      <c r="F125" s="12">
        <v>8</v>
      </c>
      <c r="G125" s="22">
        <v>1</v>
      </c>
      <c r="H125" s="23">
        <v>3.75</v>
      </c>
    </row>
    <row r="126" spans="1:8" x14ac:dyDescent="0.25">
      <c r="A126" s="62"/>
      <c r="B126" s="3" t="s">
        <v>2</v>
      </c>
      <c r="C126" s="12" t="s">
        <v>13</v>
      </c>
      <c r="D126" s="12" t="s">
        <v>13</v>
      </c>
      <c r="E126" s="22" t="s">
        <v>13</v>
      </c>
      <c r="F126" s="12" t="s">
        <v>13</v>
      </c>
      <c r="G126" s="22" t="s">
        <v>13</v>
      </c>
      <c r="H126" s="23" t="s">
        <v>13</v>
      </c>
    </row>
    <row r="127" spans="1:8" x14ac:dyDescent="0.25">
      <c r="A127" s="62"/>
      <c r="B127" s="3" t="s">
        <v>3</v>
      </c>
      <c r="C127" s="12" t="s">
        <v>13</v>
      </c>
      <c r="D127" s="12" t="s">
        <v>13</v>
      </c>
      <c r="E127" s="22" t="s">
        <v>13</v>
      </c>
      <c r="F127" s="12" t="s">
        <v>13</v>
      </c>
      <c r="G127" s="22" t="s">
        <v>13</v>
      </c>
      <c r="H127" s="23" t="s">
        <v>13</v>
      </c>
    </row>
    <row r="128" spans="1:8" x14ac:dyDescent="0.25">
      <c r="A128" s="62"/>
      <c r="B128" s="3" t="s">
        <v>4</v>
      </c>
      <c r="C128" s="12">
        <v>30</v>
      </c>
      <c r="D128" s="12">
        <v>30</v>
      </c>
      <c r="E128" s="22">
        <v>1</v>
      </c>
      <c r="F128" s="12">
        <v>30</v>
      </c>
      <c r="G128" s="22">
        <v>1</v>
      </c>
      <c r="H128" s="23">
        <v>4</v>
      </c>
    </row>
    <row r="129" spans="1:8" x14ac:dyDescent="0.25">
      <c r="A129" s="63"/>
      <c r="B129" s="3" t="s">
        <v>117</v>
      </c>
      <c r="C129" s="12">
        <v>14</v>
      </c>
      <c r="D129" s="12">
        <v>13</v>
      </c>
      <c r="E129" s="22">
        <v>0.9285714285714286</v>
      </c>
      <c r="F129" s="12">
        <v>13</v>
      </c>
      <c r="G129" s="22">
        <v>0.9285714285714286</v>
      </c>
      <c r="H129" s="23">
        <v>3.9000000000000004</v>
      </c>
    </row>
    <row r="130" spans="1:8" ht="30" x14ac:dyDescent="0.25">
      <c r="A130" s="42"/>
      <c r="B130" s="2" t="s">
        <v>37</v>
      </c>
      <c r="C130" s="17" t="s">
        <v>108</v>
      </c>
      <c r="D130" s="17" t="s">
        <v>109</v>
      </c>
      <c r="E130" s="18" t="s">
        <v>110</v>
      </c>
      <c r="F130" s="17" t="s">
        <v>111</v>
      </c>
      <c r="G130" s="18" t="s">
        <v>38</v>
      </c>
      <c r="H130" s="19" t="s">
        <v>112</v>
      </c>
    </row>
    <row r="131" spans="1:8" x14ac:dyDescent="0.25">
      <c r="A131" s="61" t="s">
        <v>61</v>
      </c>
      <c r="B131" s="3" t="s">
        <v>1</v>
      </c>
      <c r="C131" s="12">
        <v>4</v>
      </c>
      <c r="D131" s="12">
        <v>4</v>
      </c>
      <c r="E131" s="22">
        <v>1</v>
      </c>
      <c r="F131" s="12">
        <v>4</v>
      </c>
      <c r="G131" s="22">
        <v>1</v>
      </c>
      <c r="H131" s="23">
        <v>3.5</v>
      </c>
    </row>
    <row r="132" spans="1:8" x14ac:dyDescent="0.25">
      <c r="A132" s="62"/>
      <c r="B132" s="3" t="s">
        <v>2</v>
      </c>
      <c r="C132" s="12" t="s">
        <v>13</v>
      </c>
      <c r="D132" s="12" t="s">
        <v>13</v>
      </c>
      <c r="E132" s="22" t="s">
        <v>13</v>
      </c>
      <c r="F132" s="12" t="s">
        <v>13</v>
      </c>
      <c r="G132" s="22" t="s">
        <v>13</v>
      </c>
      <c r="H132" s="23" t="s">
        <v>13</v>
      </c>
    </row>
    <row r="133" spans="1:8" x14ac:dyDescent="0.25">
      <c r="A133" s="62"/>
      <c r="B133" s="3" t="s">
        <v>3</v>
      </c>
      <c r="C133" s="12" t="s">
        <v>13</v>
      </c>
      <c r="D133" s="12" t="s">
        <v>13</v>
      </c>
      <c r="E133" s="22" t="s">
        <v>13</v>
      </c>
      <c r="F133" s="12" t="s">
        <v>13</v>
      </c>
      <c r="G133" s="22" t="s">
        <v>13</v>
      </c>
      <c r="H133" s="23" t="s">
        <v>13</v>
      </c>
    </row>
    <row r="134" spans="1:8" x14ac:dyDescent="0.25">
      <c r="A134" s="62"/>
      <c r="B134" s="3" t="s">
        <v>4</v>
      </c>
      <c r="C134" s="12" t="s">
        <v>13</v>
      </c>
      <c r="D134" s="12" t="s">
        <v>13</v>
      </c>
      <c r="E134" s="22" t="s">
        <v>13</v>
      </c>
      <c r="F134" s="12" t="s">
        <v>13</v>
      </c>
      <c r="G134" s="22" t="s">
        <v>13</v>
      </c>
      <c r="H134" s="23" t="s">
        <v>13</v>
      </c>
    </row>
    <row r="135" spans="1:8" x14ac:dyDescent="0.25">
      <c r="A135" s="63"/>
      <c r="B135" s="3" t="s">
        <v>117</v>
      </c>
      <c r="C135" s="12">
        <v>2</v>
      </c>
      <c r="D135" s="12">
        <v>2</v>
      </c>
      <c r="E135" s="22">
        <v>1</v>
      </c>
      <c r="F135" s="12">
        <v>2</v>
      </c>
      <c r="G135" s="22">
        <v>1</v>
      </c>
      <c r="H135" s="23">
        <v>4</v>
      </c>
    </row>
    <row r="136" spans="1:8" ht="30" x14ac:dyDescent="0.25">
      <c r="A136" s="40"/>
      <c r="B136" s="2" t="s">
        <v>37</v>
      </c>
      <c r="C136" s="17" t="s">
        <v>108</v>
      </c>
      <c r="D136" s="17" t="s">
        <v>109</v>
      </c>
      <c r="E136" s="18" t="s">
        <v>110</v>
      </c>
      <c r="F136" s="17" t="s">
        <v>111</v>
      </c>
      <c r="G136" s="18" t="s">
        <v>38</v>
      </c>
      <c r="H136" s="19" t="s">
        <v>112</v>
      </c>
    </row>
    <row r="137" spans="1:8" x14ac:dyDescent="0.25">
      <c r="A137" s="61" t="s">
        <v>62</v>
      </c>
      <c r="B137" s="3" t="s">
        <v>1</v>
      </c>
      <c r="C137" s="12">
        <v>13</v>
      </c>
      <c r="D137" s="12">
        <v>12</v>
      </c>
      <c r="E137" s="22">
        <v>0.92307692307692313</v>
      </c>
      <c r="F137" s="12">
        <v>10</v>
      </c>
      <c r="G137" s="22">
        <v>0.76923076923076927</v>
      </c>
      <c r="H137" s="23">
        <v>3.0250000000000004</v>
      </c>
    </row>
    <row r="138" spans="1:8" x14ac:dyDescent="0.25">
      <c r="A138" s="62"/>
      <c r="B138" s="3" t="s">
        <v>2</v>
      </c>
      <c r="C138" s="12">
        <v>18</v>
      </c>
      <c r="D138" s="12">
        <v>14</v>
      </c>
      <c r="E138" s="22">
        <v>0.77777777777777779</v>
      </c>
      <c r="F138" s="12">
        <v>14</v>
      </c>
      <c r="G138" s="22">
        <v>0.77777777777777779</v>
      </c>
      <c r="H138" s="23">
        <v>3.6428571428571428</v>
      </c>
    </row>
    <row r="139" spans="1:8" x14ac:dyDescent="0.25">
      <c r="A139" s="62"/>
      <c r="B139" s="3" t="s">
        <v>3</v>
      </c>
      <c r="C139" s="12">
        <v>7</v>
      </c>
      <c r="D139" s="12">
        <v>6</v>
      </c>
      <c r="E139" s="22">
        <v>0.8571428571428571</v>
      </c>
      <c r="F139" s="12">
        <v>6</v>
      </c>
      <c r="G139" s="22">
        <v>0.8571428571428571</v>
      </c>
      <c r="H139" s="23">
        <v>3.5666666666666669</v>
      </c>
    </row>
    <row r="140" spans="1:8" x14ac:dyDescent="0.25">
      <c r="A140" s="62"/>
      <c r="B140" s="3" t="s">
        <v>4</v>
      </c>
      <c r="C140" s="12">
        <v>10</v>
      </c>
      <c r="D140" s="12">
        <v>10</v>
      </c>
      <c r="E140" s="22">
        <v>1</v>
      </c>
      <c r="F140" s="12">
        <v>10</v>
      </c>
      <c r="G140" s="22">
        <v>1</v>
      </c>
      <c r="H140" s="23">
        <v>3.97</v>
      </c>
    </row>
    <row r="141" spans="1:8" x14ac:dyDescent="0.25">
      <c r="A141" s="63"/>
      <c r="B141" s="3" t="s">
        <v>117</v>
      </c>
      <c r="C141" s="12">
        <v>16</v>
      </c>
      <c r="D141" s="12">
        <v>16</v>
      </c>
      <c r="E141" s="22">
        <v>1</v>
      </c>
      <c r="F141" s="12">
        <v>15</v>
      </c>
      <c r="G141" s="22">
        <v>0.9375</v>
      </c>
      <c r="H141" s="23">
        <v>3.375</v>
      </c>
    </row>
    <row r="142" spans="1:8" ht="30" x14ac:dyDescent="0.25">
      <c r="A142" s="42"/>
      <c r="B142" s="2" t="s">
        <v>37</v>
      </c>
      <c r="C142" s="17" t="s">
        <v>108</v>
      </c>
      <c r="D142" s="17" t="s">
        <v>109</v>
      </c>
      <c r="E142" s="18" t="s">
        <v>110</v>
      </c>
      <c r="F142" s="17" t="s">
        <v>111</v>
      </c>
      <c r="G142" s="18" t="s">
        <v>38</v>
      </c>
      <c r="H142" s="19" t="s">
        <v>112</v>
      </c>
    </row>
    <row r="143" spans="1:8" x14ac:dyDescent="0.25">
      <c r="A143" s="61" t="s">
        <v>63</v>
      </c>
      <c r="B143" s="3" t="s">
        <v>1</v>
      </c>
      <c r="C143" s="12">
        <v>1</v>
      </c>
      <c r="D143" s="12">
        <v>1</v>
      </c>
      <c r="E143" s="22">
        <v>1</v>
      </c>
      <c r="F143" s="12">
        <v>1</v>
      </c>
      <c r="G143" s="22">
        <v>1</v>
      </c>
      <c r="H143" s="23">
        <v>4</v>
      </c>
    </row>
    <row r="144" spans="1:8" x14ac:dyDescent="0.25">
      <c r="A144" s="62"/>
      <c r="B144" s="3" t="s">
        <v>2</v>
      </c>
      <c r="C144" s="12" t="s">
        <v>13</v>
      </c>
      <c r="D144" s="12" t="s">
        <v>13</v>
      </c>
      <c r="E144" s="22" t="s">
        <v>13</v>
      </c>
      <c r="F144" s="12" t="s">
        <v>13</v>
      </c>
      <c r="G144" s="22" t="s">
        <v>13</v>
      </c>
      <c r="H144" s="23" t="s">
        <v>13</v>
      </c>
    </row>
    <row r="145" spans="1:8" x14ac:dyDescent="0.25">
      <c r="A145" s="62"/>
      <c r="B145" s="3" t="s">
        <v>3</v>
      </c>
      <c r="C145" s="12">
        <v>1</v>
      </c>
      <c r="D145" s="12">
        <v>1</v>
      </c>
      <c r="E145" s="22">
        <v>1</v>
      </c>
      <c r="F145" s="12">
        <v>1</v>
      </c>
      <c r="G145" s="22">
        <v>1</v>
      </c>
      <c r="H145" s="23">
        <v>3.7</v>
      </c>
    </row>
    <row r="146" spans="1:8" x14ac:dyDescent="0.25">
      <c r="A146" s="62"/>
      <c r="B146" s="3" t="s">
        <v>4</v>
      </c>
      <c r="C146" s="12">
        <v>1</v>
      </c>
      <c r="D146" s="12">
        <v>1</v>
      </c>
      <c r="E146" s="22">
        <v>1</v>
      </c>
      <c r="F146" s="12">
        <v>1</v>
      </c>
      <c r="G146" s="22">
        <v>1</v>
      </c>
      <c r="H146" s="23">
        <v>4</v>
      </c>
    </row>
    <row r="147" spans="1:8" x14ac:dyDescent="0.25">
      <c r="A147" s="63"/>
      <c r="B147" s="3" t="s">
        <v>117</v>
      </c>
      <c r="C147" s="12">
        <v>4</v>
      </c>
      <c r="D147" s="12">
        <v>4</v>
      </c>
      <c r="E147" s="22">
        <v>1</v>
      </c>
      <c r="F147" s="12">
        <v>4</v>
      </c>
      <c r="G147" s="22">
        <v>1</v>
      </c>
      <c r="H147" s="23">
        <v>3.75</v>
      </c>
    </row>
    <row r="148" spans="1:8" ht="30" x14ac:dyDescent="0.25">
      <c r="A148" s="42"/>
      <c r="B148" s="2" t="s">
        <v>37</v>
      </c>
      <c r="C148" s="17" t="s">
        <v>108</v>
      </c>
      <c r="D148" s="17" t="s">
        <v>109</v>
      </c>
      <c r="E148" s="18" t="s">
        <v>110</v>
      </c>
      <c r="F148" s="17" t="s">
        <v>111</v>
      </c>
      <c r="G148" s="18" t="s">
        <v>38</v>
      </c>
      <c r="H148" s="19" t="s">
        <v>112</v>
      </c>
    </row>
    <row r="149" spans="1:8" x14ac:dyDescent="0.25">
      <c r="A149" s="61" t="s">
        <v>64</v>
      </c>
      <c r="B149" s="3" t="s">
        <v>1</v>
      </c>
      <c r="C149" s="12">
        <v>3</v>
      </c>
      <c r="D149" s="12">
        <v>3</v>
      </c>
      <c r="E149" s="22">
        <v>1</v>
      </c>
      <c r="F149" s="12">
        <v>3</v>
      </c>
      <c r="G149" s="22">
        <v>1</v>
      </c>
      <c r="H149" s="23">
        <v>4</v>
      </c>
    </row>
    <row r="150" spans="1:8" x14ac:dyDescent="0.25">
      <c r="A150" s="62"/>
      <c r="B150" s="3" t="s">
        <v>2</v>
      </c>
      <c r="C150" s="12">
        <v>1</v>
      </c>
      <c r="D150" s="12">
        <v>1</v>
      </c>
      <c r="E150" s="22">
        <v>1</v>
      </c>
      <c r="F150" s="12">
        <v>1</v>
      </c>
      <c r="G150" s="22">
        <v>1</v>
      </c>
      <c r="H150" s="23">
        <v>4</v>
      </c>
    </row>
    <row r="151" spans="1:8" x14ac:dyDescent="0.25">
      <c r="A151" s="62"/>
      <c r="B151" s="3" t="s">
        <v>3</v>
      </c>
      <c r="C151" s="3">
        <v>1</v>
      </c>
      <c r="D151" s="3">
        <v>1</v>
      </c>
      <c r="E151" s="22">
        <v>1</v>
      </c>
      <c r="F151" s="3">
        <v>1</v>
      </c>
      <c r="G151" s="22">
        <v>1</v>
      </c>
      <c r="H151" s="23">
        <v>4</v>
      </c>
    </row>
    <row r="152" spans="1:8" x14ac:dyDescent="0.25">
      <c r="A152" s="62"/>
      <c r="B152" s="3" t="s">
        <v>4</v>
      </c>
      <c r="C152" s="12">
        <v>3</v>
      </c>
      <c r="D152" s="12">
        <v>3</v>
      </c>
      <c r="E152" s="22">
        <v>1</v>
      </c>
      <c r="F152" s="12">
        <v>3</v>
      </c>
      <c r="G152" s="22">
        <v>1</v>
      </c>
      <c r="H152" s="23">
        <v>4</v>
      </c>
    </row>
    <row r="153" spans="1:8" x14ac:dyDescent="0.25">
      <c r="A153" s="63"/>
      <c r="B153" s="3" t="s">
        <v>117</v>
      </c>
      <c r="C153" s="12">
        <v>2</v>
      </c>
      <c r="D153" s="12">
        <v>2</v>
      </c>
      <c r="E153" s="22">
        <v>1</v>
      </c>
      <c r="F153" s="12">
        <v>2</v>
      </c>
      <c r="G153" s="22">
        <v>1</v>
      </c>
      <c r="H153" s="23">
        <v>3.85</v>
      </c>
    </row>
    <row r="154" spans="1:8" ht="30" x14ac:dyDescent="0.25">
      <c r="A154" s="42"/>
      <c r="B154" s="2" t="s">
        <v>37</v>
      </c>
      <c r="C154" s="17" t="s">
        <v>108</v>
      </c>
      <c r="D154" s="17" t="s">
        <v>109</v>
      </c>
      <c r="E154" s="18" t="s">
        <v>110</v>
      </c>
      <c r="F154" s="17" t="s">
        <v>111</v>
      </c>
      <c r="G154" s="18" t="s">
        <v>38</v>
      </c>
      <c r="H154" s="19" t="s">
        <v>112</v>
      </c>
    </row>
    <row r="155" spans="1:8" x14ac:dyDescent="0.25">
      <c r="A155" s="61" t="s">
        <v>65</v>
      </c>
      <c r="B155" s="3" t="s">
        <v>1</v>
      </c>
      <c r="C155" s="12">
        <v>9</v>
      </c>
      <c r="D155" s="12">
        <v>9</v>
      </c>
      <c r="E155" s="22">
        <v>1</v>
      </c>
      <c r="F155" s="12">
        <v>7</v>
      </c>
      <c r="G155" s="22">
        <v>0.77777777777777779</v>
      </c>
      <c r="H155" s="23">
        <v>2.9625000000000004</v>
      </c>
    </row>
    <row r="156" spans="1:8" x14ac:dyDescent="0.25">
      <c r="A156" s="62"/>
      <c r="B156" s="3" t="s">
        <v>2</v>
      </c>
      <c r="C156" s="12">
        <v>8</v>
      </c>
      <c r="D156" s="12">
        <v>6</v>
      </c>
      <c r="E156" s="22">
        <v>0.75</v>
      </c>
      <c r="F156" s="12">
        <v>5</v>
      </c>
      <c r="G156" s="22">
        <v>0.625</v>
      </c>
      <c r="H156" s="23">
        <v>2.6666666666666665</v>
      </c>
    </row>
    <row r="157" spans="1:8" x14ac:dyDescent="0.25">
      <c r="A157" s="62"/>
      <c r="B157" s="3" t="s">
        <v>3</v>
      </c>
      <c r="C157" s="12" t="s">
        <v>13</v>
      </c>
      <c r="D157" s="12" t="s">
        <v>13</v>
      </c>
      <c r="E157" s="22" t="s">
        <v>13</v>
      </c>
      <c r="F157" s="12" t="s">
        <v>13</v>
      </c>
      <c r="G157" s="22" t="s">
        <v>13</v>
      </c>
      <c r="H157" s="23" t="s">
        <v>13</v>
      </c>
    </row>
    <row r="158" spans="1:8" x14ac:dyDescent="0.25">
      <c r="A158" s="62"/>
      <c r="B158" s="3" t="s">
        <v>4</v>
      </c>
      <c r="C158" s="12">
        <v>6</v>
      </c>
      <c r="D158" s="12">
        <v>6</v>
      </c>
      <c r="E158" s="22">
        <v>1</v>
      </c>
      <c r="F158" s="12">
        <v>6</v>
      </c>
      <c r="G158" s="22">
        <v>1</v>
      </c>
      <c r="H158" s="23">
        <v>3.54</v>
      </c>
    </row>
    <row r="159" spans="1:8" x14ac:dyDescent="0.25">
      <c r="A159" s="63"/>
      <c r="B159" s="3" t="s">
        <v>117</v>
      </c>
      <c r="C159" s="12">
        <v>10</v>
      </c>
      <c r="D159" s="12">
        <v>8</v>
      </c>
      <c r="E159" s="22">
        <v>0.8</v>
      </c>
      <c r="F159" s="12">
        <v>8</v>
      </c>
      <c r="G159" s="22">
        <v>0.8</v>
      </c>
      <c r="H159" s="23">
        <v>3.7124999999999999</v>
      </c>
    </row>
    <row r="160" spans="1:8" ht="30" x14ac:dyDescent="0.25">
      <c r="A160" s="42"/>
      <c r="B160" s="2" t="s">
        <v>37</v>
      </c>
      <c r="C160" s="17" t="s">
        <v>108</v>
      </c>
      <c r="D160" s="17" t="s">
        <v>109</v>
      </c>
      <c r="E160" s="18" t="s">
        <v>110</v>
      </c>
      <c r="F160" s="17" t="s">
        <v>111</v>
      </c>
      <c r="G160" s="18" t="s">
        <v>38</v>
      </c>
      <c r="H160" s="19" t="s">
        <v>112</v>
      </c>
    </row>
    <row r="161" spans="1:8" x14ac:dyDescent="0.25">
      <c r="A161" s="61" t="s">
        <v>66</v>
      </c>
      <c r="B161" s="3" t="s">
        <v>1</v>
      </c>
      <c r="C161" s="12" t="s">
        <v>13</v>
      </c>
      <c r="D161" s="12" t="s">
        <v>13</v>
      </c>
      <c r="E161" s="22" t="s">
        <v>13</v>
      </c>
      <c r="F161" s="12" t="s">
        <v>13</v>
      </c>
      <c r="G161" s="22" t="s">
        <v>13</v>
      </c>
      <c r="H161" s="23" t="s">
        <v>13</v>
      </c>
    </row>
    <row r="162" spans="1:8" x14ac:dyDescent="0.25">
      <c r="A162" s="62"/>
      <c r="B162" s="3" t="s">
        <v>2</v>
      </c>
      <c r="C162" s="12">
        <v>1</v>
      </c>
      <c r="D162" s="12">
        <v>0</v>
      </c>
      <c r="E162" s="22">
        <v>0</v>
      </c>
      <c r="F162" s="12">
        <v>0</v>
      </c>
      <c r="G162" s="22">
        <v>0</v>
      </c>
      <c r="H162" s="23" t="s">
        <v>13</v>
      </c>
    </row>
    <row r="163" spans="1:8" x14ac:dyDescent="0.25">
      <c r="A163" s="62"/>
      <c r="B163" s="3" t="s">
        <v>3</v>
      </c>
      <c r="C163" s="12" t="s">
        <v>13</v>
      </c>
      <c r="D163" s="12" t="s">
        <v>13</v>
      </c>
      <c r="E163" s="22" t="s">
        <v>13</v>
      </c>
      <c r="F163" s="12" t="s">
        <v>13</v>
      </c>
      <c r="G163" s="22" t="s">
        <v>13</v>
      </c>
      <c r="H163" s="23" t="s">
        <v>13</v>
      </c>
    </row>
    <row r="164" spans="1:8" x14ac:dyDescent="0.25">
      <c r="A164" s="62"/>
      <c r="B164" s="3" t="s">
        <v>4</v>
      </c>
      <c r="C164" s="12">
        <v>2</v>
      </c>
      <c r="D164" s="12">
        <v>2</v>
      </c>
      <c r="E164" s="22">
        <v>1</v>
      </c>
      <c r="F164" s="12">
        <v>2</v>
      </c>
      <c r="G164" s="22">
        <v>1</v>
      </c>
      <c r="H164" s="23">
        <v>3.5</v>
      </c>
    </row>
    <row r="165" spans="1:8" x14ac:dyDescent="0.25">
      <c r="A165" s="63"/>
      <c r="B165" s="3" t="s">
        <v>117</v>
      </c>
      <c r="C165" s="12">
        <v>1</v>
      </c>
      <c r="D165" s="12">
        <v>1</v>
      </c>
      <c r="E165" s="22">
        <v>1</v>
      </c>
      <c r="F165" s="12">
        <v>0</v>
      </c>
      <c r="G165" s="22">
        <v>0</v>
      </c>
      <c r="H165" s="23">
        <v>0</v>
      </c>
    </row>
    <row r="166" spans="1:8" ht="30" x14ac:dyDescent="0.25">
      <c r="A166" s="42"/>
      <c r="B166" s="2" t="s">
        <v>37</v>
      </c>
      <c r="C166" s="17" t="s">
        <v>108</v>
      </c>
      <c r="D166" s="17" t="s">
        <v>109</v>
      </c>
      <c r="E166" s="18" t="s">
        <v>110</v>
      </c>
      <c r="F166" s="17" t="s">
        <v>111</v>
      </c>
      <c r="G166" s="18" t="s">
        <v>38</v>
      </c>
      <c r="H166" s="19" t="s">
        <v>112</v>
      </c>
    </row>
    <row r="167" spans="1:8" x14ac:dyDescent="0.25">
      <c r="A167" s="61" t="s">
        <v>67</v>
      </c>
      <c r="B167" s="3" t="s">
        <v>1</v>
      </c>
      <c r="C167" s="12">
        <v>1</v>
      </c>
      <c r="D167" s="12">
        <v>1</v>
      </c>
      <c r="E167" s="22">
        <v>1</v>
      </c>
      <c r="F167" s="12">
        <v>1</v>
      </c>
      <c r="G167" s="22">
        <v>1</v>
      </c>
      <c r="H167" s="23">
        <v>4</v>
      </c>
    </row>
    <row r="168" spans="1:8" x14ac:dyDescent="0.25">
      <c r="A168" s="62"/>
      <c r="B168" s="3" t="s">
        <v>2</v>
      </c>
      <c r="C168" s="12" t="s">
        <v>13</v>
      </c>
      <c r="D168" s="12" t="s">
        <v>13</v>
      </c>
      <c r="E168" s="22" t="s">
        <v>13</v>
      </c>
      <c r="F168" s="12" t="s">
        <v>13</v>
      </c>
      <c r="G168" s="22" t="s">
        <v>13</v>
      </c>
      <c r="H168" s="23" t="s">
        <v>13</v>
      </c>
    </row>
    <row r="169" spans="1:8" x14ac:dyDescent="0.25">
      <c r="A169" s="62"/>
      <c r="B169" s="3" t="s">
        <v>3</v>
      </c>
      <c r="C169" s="12">
        <v>2</v>
      </c>
      <c r="D169" s="12">
        <v>2</v>
      </c>
      <c r="E169" s="22">
        <v>1</v>
      </c>
      <c r="F169" s="12">
        <v>2</v>
      </c>
      <c r="G169" s="22">
        <v>1</v>
      </c>
      <c r="H169" s="23">
        <v>3.35</v>
      </c>
    </row>
    <row r="170" spans="1:8" x14ac:dyDescent="0.25">
      <c r="A170" s="62"/>
      <c r="B170" s="3" t="s">
        <v>4</v>
      </c>
      <c r="C170" s="12">
        <v>3</v>
      </c>
      <c r="D170" s="12">
        <v>3</v>
      </c>
      <c r="E170" s="22">
        <v>1</v>
      </c>
      <c r="F170" s="12">
        <v>3</v>
      </c>
      <c r="G170" s="22">
        <v>1</v>
      </c>
      <c r="H170" s="23">
        <v>4</v>
      </c>
    </row>
    <row r="171" spans="1:8" x14ac:dyDescent="0.25">
      <c r="A171" s="63"/>
      <c r="B171" s="3" t="s">
        <v>117</v>
      </c>
      <c r="C171" s="12">
        <v>2</v>
      </c>
      <c r="D171" s="12">
        <v>2</v>
      </c>
      <c r="E171" s="22">
        <v>1</v>
      </c>
      <c r="F171" s="12">
        <v>2</v>
      </c>
      <c r="G171" s="22">
        <v>1</v>
      </c>
      <c r="H171" s="23">
        <v>4</v>
      </c>
    </row>
    <row r="172" spans="1:8" ht="30" x14ac:dyDescent="0.25">
      <c r="A172" s="42"/>
      <c r="B172" s="2" t="s">
        <v>37</v>
      </c>
      <c r="C172" s="17" t="s">
        <v>108</v>
      </c>
      <c r="D172" s="17" t="s">
        <v>109</v>
      </c>
      <c r="E172" s="18" t="s">
        <v>110</v>
      </c>
      <c r="F172" s="17" t="s">
        <v>111</v>
      </c>
      <c r="G172" s="18" t="s">
        <v>38</v>
      </c>
      <c r="H172" s="19" t="s">
        <v>112</v>
      </c>
    </row>
    <row r="173" spans="1:8" x14ac:dyDescent="0.25">
      <c r="A173" s="61" t="s">
        <v>68</v>
      </c>
      <c r="B173" s="3" t="s">
        <v>1</v>
      </c>
      <c r="C173" s="12">
        <v>2</v>
      </c>
      <c r="D173" s="12">
        <v>1</v>
      </c>
      <c r="E173" s="22">
        <v>0.5</v>
      </c>
      <c r="F173" s="12">
        <v>1</v>
      </c>
      <c r="G173" s="22">
        <v>0.5</v>
      </c>
      <c r="H173" s="23">
        <v>4</v>
      </c>
    </row>
    <row r="174" spans="1:8" x14ac:dyDescent="0.25">
      <c r="A174" s="62"/>
      <c r="B174" s="3" t="s">
        <v>2</v>
      </c>
      <c r="C174" s="12">
        <v>3</v>
      </c>
      <c r="D174" s="12">
        <v>3</v>
      </c>
      <c r="E174" s="22">
        <v>1</v>
      </c>
      <c r="F174" s="12">
        <v>3</v>
      </c>
      <c r="G174" s="22">
        <v>1</v>
      </c>
      <c r="H174" s="23">
        <v>3.6666666666666665</v>
      </c>
    </row>
    <row r="175" spans="1:8" x14ac:dyDescent="0.25">
      <c r="A175" s="62"/>
      <c r="B175" s="3" t="s">
        <v>3</v>
      </c>
      <c r="C175" s="12" t="s">
        <v>13</v>
      </c>
      <c r="D175" s="12" t="s">
        <v>13</v>
      </c>
      <c r="E175" s="22" t="s">
        <v>13</v>
      </c>
      <c r="F175" s="12" t="s">
        <v>13</v>
      </c>
      <c r="G175" s="22" t="s">
        <v>13</v>
      </c>
      <c r="H175" s="23" t="s">
        <v>13</v>
      </c>
    </row>
    <row r="176" spans="1:8" x14ac:dyDescent="0.25">
      <c r="A176" s="62"/>
      <c r="B176" s="3" t="s">
        <v>4</v>
      </c>
      <c r="C176" s="12">
        <v>5</v>
      </c>
      <c r="D176" s="12">
        <v>5</v>
      </c>
      <c r="E176" s="22">
        <v>1</v>
      </c>
      <c r="F176" s="12">
        <v>5</v>
      </c>
      <c r="G176" s="22">
        <v>1</v>
      </c>
      <c r="H176" s="23">
        <v>4</v>
      </c>
    </row>
    <row r="177" spans="1:8" x14ac:dyDescent="0.25">
      <c r="A177" s="63"/>
      <c r="B177" s="3" t="s">
        <v>117</v>
      </c>
      <c r="C177" s="12">
        <v>3</v>
      </c>
      <c r="D177" s="12">
        <v>3</v>
      </c>
      <c r="E177" s="22">
        <v>1</v>
      </c>
      <c r="F177" s="12">
        <v>2</v>
      </c>
      <c r="G177" s="22">
        <v>0.66666666666666663</v>
      </c>
      <c r="H177" s="23">
        <v>2.6666666666666665</v>
      </c>
    </row>
    <row r="178" spans="1:8" ht="30" x14ac:dyDescent="0.25">
      <c r="A178" s="40"/>
      <c r="B178" s="2" t="s">
        <v>37</v>
      </c>
      <c r="C178" s="17" t="s">
        <v>108</v>
      </c>
      <c r="D178" s="17" t="s">
        <v>109</v>
      </c>
      <c r="E178" s="18" t="s">
        <v>110</v>
      </c>
      <c r="F178" s="17" t="s">
        <v>111</v>
      </c>
      <c r="G178" s="18" t="s">
        <v>38</v>
      </c>
      <c r="H178" s="19" t="s">
        <v>112</v>
      </c>
    </row>
    <row r="179" spans="1:8" x14ac:dyDescent="0.25">
      <c r="A179" s="61" t="s">
        <v>69</v>
      </c>
      <c r="B179" s="3" t="s">
        <v>1</v>
      </c>
      <c r="C179" s="12">
        <v>3</v>
      </c>
      <c r="D179" s="12">
        <v>3</v>
      </c>
      <c r="E179" s="22">
        <v>1</v>
      </c>
      <c r="F179" s="12">
        <v>3</v>
      </c>
      <c r="G179" s="22">
        <v>1</v>
      </c>
      <c r="H179" s="23">
        <v>4</v>
      </c>
    </row>
    <row r="180" spans="1:8" x14ac:dyDescent="0.25">
      <c r="A180" s="62"/>
      <c r="B180" s="3" t="s">
        <v>2</v>
      </c>
      <c r="C180" s="12" t="s">
        <v>13</v>
      </c>
      <c r="D180" s="12" t="s">
        <v>13</v>
      </c>
      <c r="E180" s="22" t="s">
        <v>13</v>
      </c>
      <c r="F180" s="12" t="s">
        <v>13</v>
      </c>
      <c r="G180" s="22" t="s">
        <v>13</v>
      </c>
      <c r="H180" s="23" t="s">
        <v>13</v>
      </c>
    </row>
    <row r="181" spans="1:8" x14ac:dyDescent="0.25">
      <c r="A181" s="62"/>
      <c r="B181" s="3" t="s">
        <v>3</v>
      </c>
      <c r="C181" s="12" t="s">
        <v>13</v>
      </c>
      <c r="D181" s="12" t="s">
        <v>13</v>
      </c>
      <c r="E181" s="22" t="s">
        <v>13</v>
      </c>
      <c r="F181" s="12" t="s">
        <v>13</v>
      </c>
      <c r="G181" s="22" t="s">
        <v>13</v>
      </c>
      <c r="H181" s="23" t="s">
        <v>13</v>
      </c>
    </row>
    <row r="182" spans="1:8" x14ac:dyDescent="0.25">
      <c r="A182" s="62"/>
      <c r="B182" s="3" t="s">
        <v>4</v>
      </c>
      <c r="C182" s="12" t="s">
        <v>13</v>
      </c>
      <c r="D182" s="12" t="s">
        <v>13</v>
      </c>
      <c r="E182" s="22" t="s">
        <v>13</v>
      </c>
      <c r="F182" s="12" t="s">
        <v>13</v>
      </c>
      <c r="G182" s="22" t="s">
        <v>13</v>
      </c>
      <c r="H182" s="23" t="s">
        <v>13</v>
      </c>
    </row>
    <row r="183" spans="1:8" x14ac:dyDescent="0.25">
      <c r="A183" s="63"/>
      <c r="B183" s="3" t="s">
        <v>117</v>
      </c>
      <c r="C183" s="12" t="s">
        <v>13</v>
      </c>
      <c r="D183" s="12" t="s">
        <v>13</v>
      </c>
      <c r="E183" s="22" t="s">
        <v>13</v>
      </c>
      <c r="F183" s="12" t="s">
        <v>13</v>
      </c>
      <c r="G183" s="22" t="s">
        <v>13</v>
      </c>
      <c r="H183" s="23" t="s">
        <v>13</v>
      </c>
    </row>
    <row r="184" spans="1:8" ht="30" x14ac:dyDescent="0.25">
      <c r="A184" s="42"/>
      <c r="B184" s="2" t="s">
        <v>37</v>
      </c>
      <c r="C184" s="17" t="s">
        <v>108</v>
      </c>
      <c r="D184" s="17" t="s">
        <v>109</v>
      </c>
      <c r="E184" s="18" t="s">
        <v>110</v>
      </c>
      <c r="F184" s="17" t="s">
        <v>111</v>
      </c>
      <c r="G184" s="18" t="s">
        <v>38</v>
      </c>
      <c r="H184" s="19" t="s">
        <v>112</v>
      </c>
    </row>
    <row r="185" spans="1:8" x14ac:dyDescent="0.25">
      <c r="A185" s="61" t="s">
        <v>70</v>
      </c>
      <c r="B185" s="3" t="s">
        <v>1</v>
      </c>
      <c r="C185" s="12">
        <v>3</v>
      </c>
      <c r="D185" s="12">
        <v>3</v>
      </c>
      <c r="E185" s="22">
        <v>1</v>
      </c>
      <c r="F185" s="12">
        <v>3</v>
      </c>
      <c r="G185" s="22">
        <v>1</v>
      </c>
      <c r="H185" s="23">
        <v>3.9000000000000004</v>
      </c>
    </row>
    <row r="186" spans="1:8" x14ac:dyDescent="0.25">
      <c r="A186" s="62"/>
      <c r="B186" s="3" t="s">
        <v>2</v>
      </c>
      <c r="C186" s="12">
        <v>1</v>
      </c>
      <c r="D186" s="12">
        <v>1</v>
      </c>
      <c r="E186" s="22">
        <v>1</v>
      </c>
      <c r="F186" s="12">
        <v>1</v>
      </c>
      <c r="G186" s="22">
        <v>1</v>
      </c>
      <c r="H186" s="23">
        <v>4</v>
      </c>
    </row>
    <row r="187" spans="1:8" x14ac:dyDescent="0.25">
      <c r="A187" s="62"/>
      <c r="B187" s="3" t="s">
        <v>3</v>
      </c>
      <c r="C187" s="12">
        <v>3</v>
      </c>
      <c r="D187" s="12">
        <v>3</v>
      </c>
      <c r="E187" s="22">
        <v>1</v>
      </c>
      <c r="F187" s="12">
        <v>3</v>
      </c>
      <c r="G187" s="22">
        <v>1</v>
      </c>
      <c r="H187" s="23">
        <v>3.9000000000000004</v>
      </c>
    </row>
    <row r="188" spans="1:8" x14ac:dyDescent="0.25">
      <c r="A188" s="62"/>
      <c r="B188" s="3" t="s">
        <v>4</v>
      </c>
      <c r="C188" s="12" t="s">
        <v>13</v>
      </c>
      <c r="D188" s="12" t="s">
        <v>13</v>
      </c>
      <c r="E188" s="22" t="s">
        <v>13</v>
      </c>
      <c r="F188" s="12" t="s">
        <v>13</v>
      </c>
      <c r="G188" s="22" t="s">
        <v>13</v>
      </c>
      <c r="H188" s="23" t="s">
        <v>13</v>
      </c>
    </row>
    <row r="189" spans="1:8" x14ac:dyDescent="0.25">
      <c r="A189" s="63"/>
      <c r="B189" s="3" t="s">
        <v>117</v>
      </c>
      <c r="C189" s="12">
        <v>1</v>
      </c>
      <c r="D189" s="12">
        <v>1</v>
      </c>
      <c r="E189" s="22">
        <v>1</v>
      </c>
      <c r="F189" s="12">
        <v>1</v>
      </c>
      <c r="G189" s="22">
        <v>1</v>
      </c>
      <c r="H189" s="23">
        <v>4</v>
      </c>
    </row>
    <row r="190" spans="1:8" ht="30" x14ac:dyDescent="0.25">
      <c r="A190" s="42"/>
      <c r="B190" s="2" t="s">
        <v>37</v>
      </c>
      <c r="C190" s="17" t="s">
        <v>108</v>
      </c>
      <c r="D190" s="17" t="s">
        <v>109</v>
      </c>
      <c r="E190" s="18" t="s">
        <v>110</v>
      </c>
      <c r="F190" s="17" t="s">
        <v>111</v>
      </c>
      <c r="G190" s="18" t="s">
        <v>38</v>
      </c>
      <c r="H190" s="19" t="s">
        <v>112</v>
      </c>
    </row>
    <row r="191" spans="1:8" x14ac:dyDescent="0.25">
      <c r="A191" s="61" t="s">
        <v>71</v>
      </c>
      <c r="B191" s="3" t="s">
        <v>1</v>
      </c>
      <c r="C191" s="12">
        <v>2</v>
      </c>
      <c r="D191" s="12">
        <v>2</v>
      </c>
      <c r="E191" s="22">
        <v>1</v>
      </c>
      <c r="F191" s="12">
        <v>2</v>
      </c>
      <c r="G191" s="22">
        <v>1</v>
      </c>
      <c r="H191" s="23">
        <v>4</v>
      </c>
    </row>
    <row r="192" spans="1:8" x14ac:dyDescent="0.25">
      <c r="A192" s="62"/>
      <c r="B192" s="3" t="s">
        <v>2</v>
      </c>
      <c r="C192" s="12" t="s">
        <v>13</v>
      </c>
      <c r="D192" s="12" t="s">
        <v>13</v>
      </c>
      <c r="E192" s="22" t="s">
        <v>13</v>
      </c>
      <c r="F192" s="12" t="s">
        <v>13</v>
      </c>
      <c r="G192" s="22" t="s">
        <v>13</v>
      </c>
      <c r="H192" s="23" t="s">
        <v>13</v>
      </c>
    </row>
    <row r="193" spans="1:8" x14ac:dyDescent="0.25">
      <c r="A193" s="62"/>
      <c r="B193" s="3" t="s">
        <v>3</v>
      </c>
      <c r="C193" s="3">
        <v>1</v>
      </c>
      <c r="D193" s="3">
        <v>1</v>
      </c>
      <c r="E193" s="22">
        <v>1</v>
      </c>
      <c r="F193" s="3">
        <v>0</v>
      </c>
      <c r="G193" s="22">
        <v>0</v>
      </c>
      <c r="H193" s="23">
        <v>0</v>
      </c>
    </row>
    <row r="194" spans="1:8" x14ac:dyDescent="0.25">
      <c r="A194" s="62"/>
      <c r="B194" s="3" t="s">
        <v>4</v>
      </c>
      <c r="C194" s="12">
        <v>3</v>
      </c>
      <c r="D194" s="12">
        <v>3</v>
      </c>
      <c r="E194" s="22">
        <v>1</v>
      </c>
      <c r="F194" s="12">
        <v>3</v>
      </c>
      <c r="G194" s="22">
        <v>1</v>
      </c>
      <c r="H194" s="23">
        <v>4</v>
      </c>
    </row>
    <row r="195" spans="1:8" x14ac:dyDescent="0.25">
      <c r="A195" s="63"/>
      <c r="B195" s="3" t="s">
        <v>117</v>
      </c>
      <c r="C195" s="12">
        <v>1</v>
      </c>
      <c r="D195" s="12">
        <v>1</v>
      </c>
      <c r="E195" s="22">
        <v>1</v>
      </c>
      <c r="F195" s="12">
        <v>1</v>
      </c>
      <c r="G195" s="22">
        <v>1</v>
      </c>
      <c r="H195" s="23">
        <v>4</v>
      </c>
    </row>
    <row r="196" spans="1:8" ht="30" x14ac:dyDescent="0.25">
      <c r="A196" s="42"/>
      <c r="B196" s="2" t="s">
        <v>37</v>
      </c>
      <c r="C196" s="17" t="s">
        <v>108</v>
      </c>
      <c r="D196" s="17" t="s">
        <v>109</v>
      </c>
      <c r="E196" s="18" t="s">
        <v>110</v>
      </c>
      <c r="F196" s="17" t="s">
        <v>111</v>
      </c>
      <c r="G196" s="18" t="s">
        <v>38</v>
      </c>
      <c r="H196" s="19" t="s">
        <v>112</v>
      </c>
    </row>
    <row r="197" spans="1:8" x14ac:dyDescent="0.25">
      <c r="A197" s="61" t="s">
        <v>72</v>
      </c>
      <c r="B197" s="3" t="s">
        <v>1</v>
      </c>
      <c r="C197" s="12">
        <v>1</v>
      </c>
      <c r="D197" s="12">
        <v>1</v>
      </c>
      <c r="E197" s="22">
        <v>1</v>
      </c>
      <c r="F197" s="12">
        <v>1</v>
      </c>
      <c r="G197" s="22">
        <v>1</v>
      </c>
      <c r="H197" s="23">
        <v>4</v>
      </c>
    </row>
    <row r="198" spans="1:8" x14ac:dyDescent="0.25">
      <c r="A198" s="62"/>
      <c r="B198" s="3" t="s">
        <v>2</v>
      </c>
      <c r="C198" s="12">
        <v>3</v>
      </c>
      <c r="D198" s="12">
        <v>3</v>
      </c>
      <c r="E198" s="22">
        <v>1</v>
      </c>
      <c r="F198" s="12">
        <v>3</v>
      </c>
      <c r="G198" s="22">
        <v>1</v>
      </c>
      <c r="H198" s="23">
        <v>3.5666666666666669</v>
      </c>
    </row>
    <row r="199" spans="1:8" x14ac:dyDescent="0.25">
      <c r="A199" s="62"/>
      <c r="B199" s="3" t="s">
        <v>3</v>
      </c>
      <c r="C199" s="12">
        <v>4</v>
      </c>
      <c r="D199" s="12">
        <v>3</v>
      </c>
      <c r="E199" s="22">
        <v>0.75</v>
      </c>
      <c r="F199" s="12">
        <v>3</v>
      </c>
      <c r="G199" s="22">
        <v>0.75</v>
      </c>
      <c r="H199" s="23">
        <v>3.6666666666666665</v>
      </c>
    </row>
    <row r="200" spans="1:8" x14ac:dyDescent="0.25">
      <c r="A200" s="62"/>
      <c r="B200" s="3" t="s">
        <v>4</v>
      </c>
      <c r="C200" s="12">
        <v>1</v>
      </c>
      <c r="D200" s="12">
        <v>1</v>
      </c>
      <c r="E200" s="22">
        <v>1</v>
      </c>
      <c r="F200" s="12">
        <v>1</v>
      </c>
      <c r="G200" s="22">
        <v>1</v>
      </c>
      <c r="H200" s="23">
        <v>4</v>
      </c>
    </row>
    <row r="201" spans="1:8" x14ac:dyDescent="0.25">
      <c r="A201" s="63"/>
      <c r="B201" s="3" t="s">
        <v>117</v>
      </c>
      <c r="C201" s="12">
        <v>2</v>
      </c>
      <c r="D201" s="12">
        <v>2</v>
      </c>
      <c r="E201" s="22">
        <v>1</v>
      </c>
      <c r="F201" s="12">
        <v>2</v>
      </c>
      <c r="G201" s="22">
        <v>1</v>
      </c>
      <c r="H201" s="23">
        <v>4</v>
      </c>
    </row>
    <row r="202" spans="1:8" ht="30" x14ac:dyDescent="0.25">
      <c r="A202" s="42"/>
      <c r="B202" s="2" t="s">
        <v>37</v>
      </c>
      <c r="C202" s="17" t="s">
        <v>108</v>
      </c>
      <c r="D202" s="17" t="s">
        <v>109</v>
      </c>
      <c r="E202" s="18" t="s">
        <v>110</v>
      </c>
      <c r="F202" s="17" t="s">
        <v>111</v>
      </c>
      <c r="G202" s="18" t="s">
        <v>38</v>
      </c>
      <c r="H202" s="19" t="s">
        <v>112</v>
      </c>
    </row>
    <row r="203" spans="1:8" x14ac:dyDescent="0.25">
      <c r="A203" s="61" t="s">
        <v>73</v>
      </c>
      <c r="B203" s="3" t="s">
        <v>1</v>
      </c>
      <c r="C203" s="12">
        <v>3</v>
      </c>
      <c r="D203" s="12">
        <v>3</v>
      </c>
      <c r="E203" s="22">
        <v>1</v>
      </c>
      <c r="F203" s="12">
        <v>2</v>
      </c>
      <c r="G203" s="22">
        <v>0.66666666666666663</v>
      </c>
      <c r="H203" s="23">
        <v>2.6666666666666665</v>
      </c>
    </row>
    <row r="204" spans="1:8" x14ac:dyDescent="0.25">
      <c r="A204" s="62"/>
      <c r="B204" s="3" t="s">
        <v>2</v>
      </c>
      <c r="C204" s="12">
        <v>2</v>
      </c>
      <c r="D204" s="12">
        <v>2</v>
      </c>
      <c r="E204" s="22">
        <v>1</v>
      </c>
      <c r="F204" s="12">
        <v>2</v>
      </c>
      <c r="G204" s="22">
        <v>1</v>
      </c>
      <c r="H204" s="23">
        <v>3.5</v>
      </c>
    </row>
    <row r="205" spans="1:8" x14ac:dyDescent="0.25">
      <c r="A205" s="62"/>
      <c r="B205" s="3" t="s">
        <v>3</v>
      </c>
      <c r="C205" s="12">
        <v>1</v>
      </c>
      <c r="D205" s="12">
        <v>1</v>
      </c>
      <c r="E205" s="22">
        <v>1</v>
      </c>
      <c r="F205" s="12">
        <v>0</v>
      </c>
      <c r="G205" s="22">
        <v>0</v>
      </c>
      <c r="H205" s="23">
        <v>0</v>
      </c>
    </row>
    <row r="206" spans="1:8" x14ac:dyDescent="0.25">
      <c r="A206" s="62"/>
      <c r="B206" s="3" t="s">
        <v>4</v>
      </c>
      <c r="C206" s="12">
        <v>2</v>
      </c>
      <c r="D206" s="12">
        <v>1</v>
      </c>
      <c r="E206" s="22">
        <v>0.5</v>
      </c>
      <c r="F206" s="12">
        <v>1</v>
      </c>
      <c r="G206" s="22">
        <v>0.5</v>
      </c>
      <c r="H206" s="23">
        <v>4</v>
      </c>
    </row>
    <row r="207" spans="1:8" x14ac:dyDescent="0.25">
      <c r="A207" s="63"/>
      <c r="B207" s="3" t="s">
        <v>117</v>
      </c>
      <c r="C207" s="12">
        <v>2</v>
      </c>
      <c r="D207" s="12">
        <v>2</v>
      </c>
      <c r="E207" s="22">
        <v>1</v>
      </c>
      <c r="F207" s="12">
        <v>2</v>
      </c>
      <c r="G207" s="22">
        <v>1</v>
      </c>
      <c r="H207" s="23">
        <v>3.85</v>
      </c>
    </row>
    <row r="208" spans="1:8" ht="30" x14ac:dyDescent="0.25">
      <c r="A208" s="42"/>
      <c r="B208" s="2" t="s">
        <v>37</v>
      </c>
      <c r="C208" s="17" t="s">
        <v>108</v>
      </c>
      <c r="D208" s="17" t="s">
        <v>109</v>
      </c>
      <c r="E208" s="18" t="s">
        <v>110</v>
      </c>
      <c r="F208" s="17" t="s">
        <v>111</v>
      </c>
      <c r="G208" s="18" t="s">
        <v>38</v>
      </c>
      <c r="H208" s="19" t="s">
        <v>112</v>
      </c>
    </row>
    <row r="209" spans="1:8" x14ac:dyDescent="0.25">
      <c r="A209" s="61" t="s">
        <v>74</v>
      </c>
      <c r="B209" s="3" t="s">
        <v>1</v>
      </c>
      <c r="C209" s="12">
        <v>1</v>
      </c>
      <c r="D209" s="12">
        <v>1</v>
      </c>
      <c r="E209" s="22">
        <v>1</v>
      </c>
      <c r="F209" s="12">
        <v>1</v>
      </c>
      <c r="G209" s="22">
        <v>1</v>
      </c>
      <c r="H209" s="23">
        <v>4</v>
      </c>
    </row>
    <row r="210" spans="1:8" x14ac:dyDescent="0.25">
      <c r="A210" s="62"/>
      <c r="B210" s="3" t="s">
        <v>2</v>
      </c>
      <c r="C210" s="12">
        <v>6</v>
      </c>
      <c r="D210" s="12">
        <v>6</v>
      </c>
      <c r="E210" s="22">
        <v>1</v>
      </c>
      <c r="F210" s="12">
        <v>6</v>
      </c>
      <c r="G210" s="22">
        <v>1</v>
      </c>
      <c r="H210" s="23">
        <v>4</v>
      </c>
    </row>
    <row r="211" spans="1:8" x14ac:dyDescent="0.25">
      <c r="A211" s="62"/>
      <c r="B211" s="3" t="s">
        <v>3</v>
      </c>
      <c r="C211" s="12">
        <v>1</v>
      </c>
      <c r="D211" s="12">
        <v>1</v>
      </c>
      <c r="E211" s="22">
        <v>1</v>
      </c>
      <c r="F211" s="12">
        <v>1</v>
      </c>
      <c r="G211" s="22">
        <v>1</v>
      </c>
      <c r="H211" s="23">
        <v>4</v>
      </c>
    </row>
    <row r="212" spans="1:8" x14ac:dyDescent="0.25">
      <c r="A212" s="62"/>
      <c r="B212" s="3" t="s">
        <v>4</v>
      </c>
      <c r="C212" s="12">
        <v>3</v>
      </c>
      <c r="D212" s="12">
        <v>2</v>
      </c>
      <c r="E212" s="22">
        <v>0.66666666666666663</v>
      </c>
      <c r="F212" s="12">
        <v>2</v>
      </c>
      <c r="G212" s="22">
        <v>0.66666666666666663</v>
      </c>
      <c r="H212" s="23">
        <v>3.5</v>
      </c>
    </row>
    <row r="213" spans="1:8" x14ac:dyDescent="0.25">
      <c r="A213" s="63"/>
      <c r="B213" s="3" t="s">
        <v>117</v>
      </c>
      <c r="C213" s="12"/>
      <c r="D213" s="12"/>
      <c r="E213" s="22"/>
      <c r="F213" s="12"/>
      <c r="G213" s="22"/>
      <c r="H213" s="23"/>
    </row>
    <row r="214" spans="1:8" ht="30" x14ac:dyDescent="0.25">
      <c r="A214" s="42"/>
      <c r="B214" s="2" t="s">
        <v>37</v>
      </c>
      <c r="C214" s="17" t="s">
        <v>108</v>
      </c>
      <c r="D214" s="17" t="s">
        <v>109</v>
      </c>
      <c r="E214" s="18" t="s">
        <v>110</v>
      </c>
      <c r="F214" s="17" t="s">
        <v>111</v>
      </c>
      <c r="G214" s="18" t="s">
        <v>38</v>
      </c>
      <c r="H214" s="19" t="s">
        <v>112</v>
      </c>
    </row>
    <row r="215" spans="1:8" x14ac:dyDescent="0.25">
      <c r="A215" s="61" t="s">
        <v>75</v>
      </c>
      <c r="B215" s="3" t="s">
        <v>1</v>
      </c>
      <c r="C215" s="12">
        <v>3</v>
      </c>
      <c r="D215" s="12">
        <v>3</v>
      </c>
      <c r="E215" s="22">
        <v>1</v>
      </c>
      <c r="F215" s="12">
        <v>3</v>
      </c>
      <c r="G215" s="22">
        <v>1</v>
      </c>
      <c r="H215" s="23">
        <v>4</v>
      </c>
    </row>
    <row r="216" spans="1:8" x14ac:dyDescent="0.25">
      <c r="A216" s="62"/>
      <c r="B216" s="3" t="s">
        <v>2</v>
      </c>
      <c r="C216" s="12">
        <v>1</v>
      </c>
      <c r="D216" s="12">
        <v>1</v>
      </c>
      <c r="E216" s="22">
        <v>1</v>
      </c>
      <c r="F216" s="12">
        <v>1</v>
      </c>
      <c r="G216" s="22">
        <v>1</v>
      </c>
      <c r="H216" s="23">
        <v>4</v>
      </c>
    </row>
    <row r="217" spans="1:8" x14ac:dyDescent="0.25">
      <c r="A217" s="62"/>
      <c r="B217" s="3" t="s">
        <v>3</v>
      </c>
      <c r="C217" s="12">
        <v>2</v>
      </c>
      <c r="D217" s="12">
        <v>2</v>
      </c>
      <c r="E217" s="22">
        <v>1</v>
      </c>
      <c r="F217" s="12">
        <v>2</v>
      </c>
      <c r="G217" s="22">
        <v>1</v>
      </c>
      <c r="H217" s="23">
        <v>4</v>
      </c>
    </row>
    <row r="218" spans="1:8" x14ac:dyDescent="0.25">
      <c r="A218" s="62"/>
      <c r="B218" s="3" t="s">
        <v>4</v>
      </c>
      <c r="C218" s="12">
        <v>1</v>
      </c>
      <c r="D218" s="12">
        <v>1</v>
      </c>
      <c r="E218" s="22">
        <v>1</v>
      </c>
      <c r="F218" s="12">
        <v>0</v>
      </c>
      <c r="G218" s="22">
        <v>0</v>
      </c>
      <c r="H218" s="23">
        <v>0</v>
      </c>
    </row>
    <row r="219" spans="1:8" x14ac:dyDescent="0.25">
      <c r="A219" s="63"/>
      <c r="B219" s="3" t="s">
        <v>117</v>
      </c>
      <c r="C219" s="12"/>
      <c r="D219" s="12"/>
      <c r="E219" s="22"/>
      <c r="F219" s="12"/>
      <c r="G219" s="22"/>
      <c r="H219" s="23"/>
    </row>
    <row r="220" spans="1:8" ht="30" x14ac:dyDescent="0.25">
      <c r="A220" s="40"/>
      <c r="B220" s="2" t="s">
        <v>37</v>
      </c>
      <c r="C220" s="17" t="s">
        <v>108</v>
      </c>
      <c r="D220" s="17" t="s">
        <v>109</v>
      </c>
      <c r="E220" s="18" t="s">
        <v>110</v>
      </c>
      <c r="F220" s="17" t="s">
        <v>111</v>
      </c>
      <c r="G220" s="18" t="s">
        <v>38</v>
      </c>
      <c r="H220" s="19" t="s">
        <v>112</v>
      </c>
    </row>
    <row r="221" spans="1:8" x14ac:dyDescent="0.25">
      <c r="A221" s="61" t="s">
        <v>76</v>
      </c>
      <c r="B221" s="3" t="s">
        <v>1</v>
      </c>
      <c r="C221" s="12">
        <v>1</v>
      </c>
      <c r="D221" s="12">
        <v>1</v>
      </c>
      <c r="E221" s="22">
        <v>1</v>
      </c>
      <c r="F221" s="12">
        <v>1</v>
      </c>
      <c r="G221" s="22">
        <v>1</v>
      </c>
      <c r="H221" s="23">
        <v>4</v>
      </c>
    </row>
    <row r="222" spans="1:8" x14ac:dyDescent="0.25">
      <c r="A222" s="62"/>
      <c r="B222" s="3" t="s">
        <v>2</v>
      </c>
      <c r="C222" s="12" t="s">
        <v>13</v>
      </c>
      <c r="D222" s="12" t="s">
        <v>13</v>
      </c>
      <c r="E222" s="22" t="s">
        <v>13</v>
      </c>
      <c r="F222" s="12" t="s">
        <v>13</v>
      </c>
      <c r="G222" s="22" t="s">
        <v>13</v>
      </c>
      <c r="H222" s="23" t="s">
        <v>13</v>
      </c>
    </row>
    <row r="223" spans="1:8" x14ac:dyDescent="0.25">
      <c r="A223" s="62"/>
      <c r="B223" s="3" t="s">
        <v>3</v>
      </c>
      <c r="C223" s="12" t="s">
        <v>13</v>
      </c>
      <c r="D223" s="12" t="s">
        <v>13</v>
      </c>
      <c r="E223" s="22" t="s">
        <v>13</v>
      </c>
      <c r="F223" s="12" t="s">
        <v>13</v>
      </c>
      <c r="G223" s="22" t="s">
        <v>13</v>
      </c>
      <c r="H223" s="23" t="s">
        <v>13</v>
      </c>
    </row>
    <row r="224" spans="1:8" x14ac:dyDescent="0.25">
      <c r="A224" s="62"/>
      <c r="B224" s="3" t="s">
        <v>4</v>
      </c>
      <c r="C224" s="12" t="s">
        <v>13</v>
      </c>
      <c r="D224" s="12" t="s">
        <v>13</v>
      </c>
      <c r="E224" s="22" t="s">
        <v>13</v>
      </c>
      <c r="F224" s="12" t="s">
        <v>13</v>
      </c>
      <c r="G224" s="22" t="s">
        <v>13</v>
      </c>
      <c r="H224" s="23" t="s">
        <v>13</v>
      </c>
    </row>
    <row r="225" spans="1:8" x14ac:dyDescent="0.25">
      <c r="A225" s="63"/>
      <c r="B225" s="3" t="s">
        <v>117</v>
      </c>
      <c r="C225" s="12">
        <v>5</v>
      </c>
      <c r="D225" s="12">
        <v>5</v>
      </c>
      <c r="E225" s="22">
        <v>1</v>
      </c>
      <c r="F225" s="12">
        <v>5</v>
      </c>
      <c r="G225" s="22">
        <v>1</v>
      </c>
      <c r="H225" s="23">
        <v>3.6</v>
      </c>
    </row>
    <row r="226" spans="1:8" ht="30" x14ac:dyDescent="0.25">
      <c r="A226" s="42"/>
      <c r="B226" s="2" t="s">
        <v>37</v>
      </c>
      <c r="C226" s="17" t="s">
        <v>108</v>
      </c>
      <c r="D226" s="17" t="s">
        <v>109</v>
      </c>
      <c r="E226" s="18" t="s">
        <v>110</v>
      </c>
      <c r="F226" s="17" t="s">
        <v>111</v>
      </c>
      <c r="G226" s="18" t="s">
        <v>38</v>
      </c>
      <c r="H226" s="19" t="s">
        <v>112</v>
      </c>
    </row>
    <row r="227" spans="1:8" x14ac:dyDescent="0.25">
      <c r="A227" s="61" t="s">
        <v>77</v>
      </c>
      <c r="B227" s="3" t="s">
        <v>1</v>
      </c>
      <c r="C227" s="12">
        <v>7</v>
      </c>
      <c r="D227" s="12">
        <v>6</v>
      </c>
      <c r="E227" s="22">
        <v>0.8571428571428571</v>
      </c>
      <c r="F227" s="12">
        <v>6</v>
      </c>
      <c r="G227" s="22">
        <v>0.8571428571428571</v>
      </c>
      <c r="H227" s="23">
        <v>4</v>
      </c>
    </row>
    <row r="228" spans="1:8" x14ac:dyDescent="0.25">
      <c r="A228" s="62"/>
      <c r="B228" s="3" t="s">
        <v>2</v>
      </c>
      <c r="C228" s="12" t="s">
        <v>13</v>
      </c>
      <c r="D228" s="12" t="s">
        <v>13</v>
      </c>
      <c r="E228" s="22" t="s">
        <v>13</v>
      </c>
      <c r="F228" s="12" t="s">
        <v>13</v>
      </c>
      <c r="G228" s="22" t="s">
        <v>13</v>
      </c>
      <c r="H228" s="23" t="s">
        <v>13</v>
      </c>
    </row>
    <row r="229" spans="1:8" x14ac:dyDescent="0.25">
      <c r="A229" s="62"/>
      <c r="B229" s="3" t="s">
        <v>3</v>
      </c>
      <c r="C229" s="12" t="s">
        <v>13</v>
      </c>
      <c r="D229" s="12" t="s">
        <v>13</v>
      </c>
      <c r="E229" s="22" t="s">
        <v>13</v>
      </c>
      <c r="F229" s="12" t="s">
        <v>13</v>
      </c>
      <c r="G229" s="22" t="s">
        <v>13</v>
      </c>
      <c r="H229" s="23" t="s">
        <v>13</v>
      </c>
    </row>
    <row r="230" spans="1:8" x14ac:dyDescent="0.25">
      <c r="A230" s="62"/>
      <c r="B230" s="3" t="s">
        <v>4</v>
      </c>
      <c r="C230" s="12" t="s">
        <v>13</v>
      </c>
      <c r="D230" s="12" t="s">
        <v>13</v>
      </c>
      <c r="E230" s="22" t="s">
        <v>13</v>
      </c>
      <c r="F230" s="12" t="s">
        <v>13</v>
      </c>
      <c r="G230" s="22" t="s">
        <v>13</v>
      </c>
      <c r="H230" s="23" t="s">
        <v>13</v>
      </c>
    </row>
    <row r="231" spans="1:8" x14ac:dyDescent="0.25">
      <c r="A231" s="63"/>
      <c r="B231" s="3" t="s">
        <v>117</v>
      </c>
      <c r="C231" s="12">
        <v>1</v>
      </c>
      <c r="D231" s="12">
        <v>1</v>
      </c>
      <c r="E231" s="22">
        <v>1</v>
      </c>
      <c r="F231" s="12">
        <v>1</v>
      </c>
      <c r="G231" s="22">
        <v>1</v>
      </c>
      <c r="H231" s="23">
        <v>4</v>
      </c>
    </row>
    <row r="232" spans="1:8" ht="30" x14ac:dyDescent="0.25">
      <c r="A232" s="42"/>
      <c r="B232" s="2" t="s">
        <v>37</v>
      </c>
      <c r="C232" s="17" t="s">
        <v>108</v>
      </c>
      <c r="D232" s="17" t="s">
        <v>109</v>
      </c>
      <c r="E232" s="18" t="s">
        <v>110</v>
      </c>
      <c r="F232" s="17" t="s">
        <v>111</v>
      </c>
      <c r="G232" s="18" t="s">
        <v>38</v>
      </c>
      <c r="H232" s="19" t="s">
        <v>112</v>
      </c>
    </row>
    <row r="233" spans="1:8" x14ac:dyDescent="0.25">
      <c r="A233" s="61" t="s">
        <v>78</v>
      </c>
      <c r="B233" s="3" t="s">
        <v>1</v>
      </c>
      <c r="C233" s="12">
        <v>4</v>
      </c>
      <c r="D233" s="12">
        <v>4</v>
      </c>
      <c r="E233" s="22">
        <v>1</v>
      </c>
      <c r="F233" s="12">
        <v>3</v>
      </c>
      <c r="G233" s="22">
        <v>0.75</v>
      </c>
      <c r="H233" s="23">
        <v>2.6749999999999998</v>
      </c>
    </row>
    <row r="234" spans="1:8" x14ac:dyDescent="0.25">
      <c r="A234" s="62"/>
      <c r="B234" s="3" t="s">
        <v>2</v>
      </c>
      <c r="C234" s="12" t="s">
        <v>13</v>
      </c>
      <c r="D234" s="12" t="s">
        <v>13</v>
      </c>
      <c r="E234" s="22" t="s">
        <v>13</v>
      </c>
      <c r="F234" s="12" t="s">
        <v>13</v>
      </c>
      <c r="G234" s="22" t="s">
        <v>13</v>
      </c>
      <c r="H234" s="23" t="s">
        <v>13</v>
      </c>
    </row>
    <row r="235" spans="1:8" x14ac:dyDescent="0.25">
      <c r="A235" s="62"/>
      <c r="B235" s="3" t="s">
        <v>3</v>
      </c>
      <c r="C235" s="3">
        <v>7</v>
      </c>
      <c r="D235" s="3">
        <v>7</v>
      </c>
      <c r="E235" s="22">
        <v>1</v>
      </c>
      <c r="F235" s="3">
        <v>7</v>
      </c>
      <c r="G235" s="22">
        <v>1</v>
      </c>
      <c r="H235" s="23">
        <v>3.7714285714285718</v>
      </c>
    </row>
    <row r="236" spans="1:8" x14ac:dyDescent="0.25">
      <c r="A236" s="62"/>
      <c r="B236" s="3" t="s">
        <v>4</v>
      </c>
      <c r="C236" s="12" t="s">
        <v>13</v>
      </c>
      <c r="D236" s="12" t="s">
        <v>13</v>
      </c>
      <c r="E236" s="22" t="s">
        <v>13</v>
      </c>
      <c r="F236" s="12" t="s">
        <v>13</v>
      </c>
      <c r="G236" s="22" t="s">
        <v>13</v>
      </c>
      <c r="H236" s="23" t="s">
        <v>13</v>
      </c>
    </row>
    <row r="237" spans="1:8" x14ac:dyDescent="0.25">
      <c r="A237" s="63"/>
      <c r="B237" s="3" t="s">
        <v>117</v>
      </c>
      <c r="C237" s="12" t="s">
        <v>13</v>
      </c>
      <c r="D237" s="12" t="s">
        <v>13</v>
      </c>
      <c r="E237" s="22" t="s">
        <v>13</v>
      </c>
      <c r="F237" s="12" t="s">
        <v>13</v>
      </c>
      <c r="G237" s="22" t="s">
        <v>13</v>
      </c>
      <c r="H237" s="23" t="s">
        <v>13</v>
      </c>
    </row>
    <row r="238" spans="1:8" ht="30" x14ac:dyDescent="0.25">
      <c r="A238" s="42"/>
      <c r="B238" s="2" t="s">
        <v>37</v>
      </c>
      <c r="C238" s="17" t="s">
        <v>108</v>
      </c>
      <c r="D238" s="17" t="s">
        <v>109</v>
      </c>
      <c r="E238" s="18" t="s">
        <v>110</v>
      </c>
      <c r="F238" s="17" t="s">
        <v>111</v>
      </c>
      <c r="G238" s="18" t="s">
        <v>38</v>
      </c>
      <c r="H238" s="19" t="s">
        <v>112</v>
      </c>
    </row>
    <row r="239" spans="1:8" x14ac:dyDescent="0.25">
      <c r="A239" s="61" t="s">
        <v>79</v>
      </c>
      <c r="B239" s="3" t="s">
        <v>1</v>
      </c>
      <c r="C239" s="12" t="s">
        <v>13</v>
      </c>
      <c r="D239" s="12" t="s">
        <v>13</v>
      </c>
      <c r="E239" s="22" t="s">
        <v>13</v>
      </c>
      <c r="F239" s="12" t="s">
        <v>13</v>
      </c>
      <c r="G239" s="22" t="s">
        <v>13</v>
      </c>
      <c r="H239" s="23" t="s">
        <v>13</v>
      </c>
    </row>
    <row r="240" spans="1:8" x14ac:dyDescent="0.25">
      <c r="A240" s="62"/>
      <c r="B240" s="3" t="s">
        <v>2</v>
      </c>
      <c r="C240" s="12" t="s">
        <v>13</v>
      </c>
      <c r="D240" s="12" t="s">
        <v>13</v>
      </c>
      <c r="E240" s="22" t="s">
        <v>13</v>
      </c>
      <c r="F240" s="12" t="s">
        <v>13</v>
      </c>
      <c r="G240" s="22" t="s">
        <v>13</v>
      </c>
      <c r="H240" s="23" t="s">
        <v>13</v>
      </c>
    </row>
    <row r="241" spans="1:8" x14ac:dyDescent="0.25">
      <c r="A241" s="62"/>
      <c r="B241" s="3" t="s">
        <v>3</v>
      </c>
      <c r="C241" s="12" t="s">
        <v>13</v>
      </c>
      <c r="D241" s="12" t="s">
        <v>13</v>
      </c>
      <c r="E241" s="22" t="s">
        <v>13</v>
      </c>
      <c r="F241" s="12" t="s">
        <v>13</v>
      </c>
      <c r="G241" s="22" t="s">
        <v>13</v>
      </c>
      <c r="H241" s="23" t="s">
        <v>13</v>
      </c>
    </row>
    <row r="242" spans="1:8" x14ac:dyDescent="0.25">
      <c r="A242" s="62"/>
      <c r="B242" s="3" t="s">
        <v>4</v>
      </c>
      <c r="C242" s="12" t="s">
        <v>13</v>
      </c>
      <c r="D242" s="12" t="s">
        <v>13</v>
      </c>
      <c r="E242" s="22" t="s">
        <v>13</v>
      </c>
      <c r="F242" s="12" t="s">
        <v>13</v>
      </c>
      <c r="G242" s="22" t="s">
        <v>13</v>
      </c>
      <c r="H242" s="23" t="s">
        <v>13</v>
      </c>
    </row>
    <row r="243" spans="1:8" x14ac:dyDescent="0.25">
      <c r="A243" s="63"/>
      <c r="B243" s="3" t="s">
        <v>117</v>
      </c>
      <c r="C243" s="12">
        <v>1</v>
      </c>
      <c r="D243" s="12">
        <v>1</v>
      </c>
      <c r="E243" s="22">
        <v>1</v>
      </c>
      <c r="F243" s="12">
        <v>1</v>
      </c>
      <c r="G243" s="22">
        <v>1</v>
      </c>
      <c r="H243" s="23">
        <v>4</v>
      </c>
    </row>
    <row r="244" spans="1:8" ht="30" x14ac:dyDescent="0.25">
      <c r="A244" s="42"/>
      <c r="B244" s="2" t="s">
        <v>37</v>
      </c>
      <c r="C244" s="17" t="s">
        <v>108</v>
      </c>
      <c r="D244" s="17" t="s">
        <v>109</v>
      </c>
      <c r="E244" s="18" t="s">
        <v>110</v>
      </c>
      <c r="F244" s="17" t="s">
        <v>111</v>
      </c>
      <c r="G244" s="18" t="s">
        <v>38</v>
      </c>
      <c r="H244" s="19" t="s">
        <v>112</v>
      </c>
    </row>
    <row r="245" spans="1:8" x14ac:dyDescent="0.25">
      <c r="A245" s="61" t="s">
        <v>80</v>
      </c>
      <c r="B245" s="3" t="s">
        <v>1</v>
      </c>
      <c r="C245" s="12">
        <v>3</v>
      </c>
      <c r="D245" s="12">
        <v>2</v>
      </c>
      <c r="E245" s="22">
        <v>0.66666666666666663</v>
      </c>
      <c r="F245" s="12">
        <v>1</v>
      </c>
      <c r="G245" s="22">
        <v>0.33333333333333331</v>
      </c>
      <c r="H245" s="23">
        <v>1.5</v>
      </c>
    </row>
    <row r="246" spans="1:8" x14ac:dyDescent="0.25">
      <c r="A246" s="62"/>
      <c r="B246" s="3" t="s">
        <v>2</v>
      </c>
      <c r="C246" s="12">
        <v>2</v>
      </c>
      <c r="D246" s="12">
        <v>2</v>
      </c>
      <c r="E246" s="22">
        <v>1</v>
      </c>
      <c r="F246" s="12">
        <v>2</v>
      </c>
      <c r="G246" s="22">
        <v>1</v>
      </c>
      <c r="H246" s="23">
        <v>2.5</v>
      </c>
    </row>
    <row r="247" spans="1:8" x14ac:dyDescent="0.25">
      <c r="A247" s="62"/>
      <c r="B247" s="3" t="s">
        <v>3</v>
      </c>
      <c r="C247" s="12" t="s">
        <v>13</v>
      </c>
      <c r="D247" s="12" t="s">
        <v>13</v>
      </c>
      <c r="E247" s="22" t="s">
        <v>13</v>
      </c>
      <c r="F247" s="12" t="s">
        <v>13</v>
      </c>
      <c r="G247" s="22" t="s">
        <v>13</v>
      </c>
      <c r="H247" s="23" t="s">
        <v>13</v>
      </c>
    </row>
    <row r="248" spans="1:8" x14ac:dyDescent="0.25">
      <c r="A248" s="62"/>
      <c r="B248" s="3" t="s">
        <v>4</v>
      </c>
      <c r="C248" s="12">
        <v>2</v>
      </c>
      <c r="D248" s="12">
        <v>2</v>
      </c>
      <c r="E248" s="22">
        <v>1</v>
      </c>
      <c r="F248" s="12">
        <v>2</v>
      </c>
      <c r="G248" s="22">
        <v>1</v>
      </c>
      <c r="H248" s="23">
        <v>3.5</v>
      </c>
    </row>
    <row r="249" spans="1:8" x14ac:dyDescent="0.25">
      <c r="A249" s="63"/>
      <c r="B249" s="3" t="s">
        <v>117</v>
      </c>
      <c r="C249" s="12">
        <v>1</v>
      </c>
      <c r="D249" s="12">
        <v>1</v>
      </c>
      <c r="E249" s="22">
        <v>1</v>
      </c>
      <c r="F249" s="12">
        <v>1</v>
      </c>
      <c r="G249" s="22">
        <v>1</v>
      </c>
      <c r="H249" s="23">
        <v>4</v>
      </c>
    </row>
    <row r="250" spans="1:8" ht="30" x14ac:dyDescent="0.25">
      <c r="A250" s="42"/>
      <c r="B250" s="2" t="s">
        <v>37</v>
      </c>
      <c r="C250" s="17" t="s">
        <v>108</v>
      </c>
      <c r="D250" s="17" t="s">
        <v>109</v>
      </c>
      <c r="E250" s="18" t="s">
        <v>110</v>
      </c>
      <c r="F250" s="17" t="s">
        <v>111</v>
      </c>
      <c r="G250" s="18" t="s">
        <v>38</v>
      </c>
      <c r="H250" s="19" t="s">
        <v>112</v>
      </c>
    </row>
    <row r="251" spans="1:8" x14ac:dyDescent="0.25">
      <c r="A251" s="61" t="s">
        <v>81</v>
      </c>
      <c r="B251" s="3" t="s">
        <v>1</v>
      </c>
      <c r="C251" s="12" t="s">
        <v>13</v>
      </c>
      <c r="D251" s="12" t="s">
        <v>13</v>
      </c>
      <c r="E251" s="22" t="s">
        <v>13</v>
      </c>
      <c r="F251" s="12" t="s">
        <v>13</v>
      </c>
      <c r="G251" s="22" t="s">
        <v>13</v>
      </c>
      <c r="H251" s="23" t="s">
        <v>13</v>
      </c>
    </row>
    <row r="252" spans="1:8" x14ac:dyDescent="0.25">
      <c r="A252" s="62"/>
      <c r="B252" s="3" t="s">
        <v>2</v>
      </c>
      <c r="C252" s="12" t="s">
        <v>13</v>
      </c>
      <c r="D252" s="12" t="s">
        <v>13</v>
      </c>
      <c r="E252" s="22" t="s">
        <v>13</v>
      </c>
      <c r="F252" s="12" t="s">
        <v>13</v>
      </c>
      <c r="G252" s="22" t="s">
        <v>13</v>
      </c>
      <c r="H252" s="23" t="s">
        <v>13</v>
      </c>
    </row>
    <row r="253" spans="1:8" x14ac:dyDescent="0.25">
      <c r="A253" s="62"/>
      <c r="B253" s="3" t="s">
        <v>3</v>
      </c>
      <c r="C253" s="12" t="s">
        <v>13</v>
      </c>
      <c r="D253" s="12" t="s">
        <v>13</v>
      </c>
      <c r="E253" s="22" t="s">
        <v>13</v>
      </c>
      <c r="F253" s="12" t="s">
        <v>13</v>
      </c>
      <c r="G253" s="22" t="s">
        <v>13</v>
      </c>
      <c r="H253" s="23" t="s">
        <v>13</v>
      </c>
    </row>
    <row r="254" spans="1:8" x14ac:dyDescent="0.25">
      <c r="A254" s="62"/>
      <c r="B254" s="3" t="s">
        <v>4</v>
      </c>
      <c r="C254" s="12" t="s">
        <v>13</v>
      </c>
      <c r="D254" s="12" t="s">
        <v>13</v>
      </c>
      <c r="E254" s="22" t="s">
        <v>13</v>
      </c>
      <c r="F254" s="12" t="s">
        <v>13</v>
      </c>
      <c r="G254" s="22" t="s">
        <v>13</v>
      </c>
      <c r="H254" s="23" t="s">
        <v>13</v>
      </c>
    </row>
    <row r="255" spans="1:8" x14ac:dyDescent="0.25">
      <c r="A255" s="63"/>
      <c r="B255" s="3" t="s">
        <v>117</v>
      </c>
      <c r="C255" s="12" t="s">
        <v>13</v>
      </c>
      <c r="D255" s="12" t="s">
        <v>13</v>
      </c>
      <c r="E255" s="22" t="s">
        <v>13</v>
      </c>
      <c r="F255" s="12" t="s">
        <v>13</v>
      </c>
      <c r="G255" s="22" t="s">
        <v>13</v>
      </c>
      <c r="H255" s="23" t="s">
        <v>13</v>
      </c>
    </row>
    <row r="256" spans="1:8" ht="30" x14ac:dyDescent="0.25">
      <c r="A256" s="42"/>
      <c r="B256" s="2" t="s">
        <v>37</v>
      </c>
      <c r="C256" s="17" t="s">
        <v>108</v>
      </c>
      <c r="D256" s="17" t="s">
        <v>109</v>
      </c>
      <c r="E256" s="18" t="s">
        <v>110</v>
      </c>
      <c r="F256" s="17" t="s">
        <v>111</v>
      </c>
      <c r="G256" s="18" t="s">
        <v>38</v>
      </c>
      <c r="H256" s="19" t="s">
        <v>112</v>
      </c>
    </row>
    <row r="257" spans="1:8" x14ac:dyDescent="0.25">
      <c r="A257" s="61" t="s">
        <v>82</v>
      </c>
      <c r="B257" s="3" t="s">
        <v>1</v>
      </c>
      <c r="C257" s="12">
        <v>1</v>
      </c>
      <c r="D257" s="12">
        <v>1</v>
      </c>
      <c r="E257" s="22">
        <v>1</v>
      </c>
      <c r="F257" s="12">
        <v>1</v>
      </c>
      <c r="G257" s="22">
        <v>1</v>
      </c>
      <c r="H257" s="23">
        <v>4</v>
      </c>
    </row>
    <row r="258" spans="1:8" x14ac:dyDescent="0.25">
      <c r="A258" s="62"/>
      <c r="B258" s="3" t="s">
        <v>2</v>
      </c>
      <c r="C258" s="12">
        <v>1</v>
      </c>
      <c r="D258" s="12">
        <v>1</v>
      </c>
      <c r="E258" s="22">
        <v>1</v>
      </c>
      <c r="F258" s="12">
        <v>1</v>
      </c>
      <c r="G258" s="22">
        <v>1</v>
      </c>
      <c r="H258" s="23">
        <v>4</v>
      </c>
    </row>
    <row r="259" spans="1:8" x14ac:dyDescent="0.25">
      <c r="A259" s="62"/>
      <c r="B259" s="3" t="s">
        <v>3</v>
      </c>
      <c r="C259" s="12">
        <v>3</v>
      </c>
      <c r="D259" s="12">
        <v>3</v>
      </c>
      <c r="E259" s="22">
        <v>1</v>
      </c>
      <c r="F259" s="12">
        <v>3</v>
      </c>
      <c r="G259" s="22">
        <v>1</v>
      </c>
      <c r="H259" s="23">
        <v>3.9000000000000004</v>
      </c>
    </row>
    <row r="260" spans="1:8" x14ac:dyDescent="0.25">
      <c r="A260" s="62"/>
      <c r="B260" s="3" t="s">
        <v>4</v>
      </c>
      <c r="C260" s="12">
        <v>2</v>
      </c>
      <c r="D260" s="12">
        <v>2</v>
      </c>
      <c r="E260" s="22">
        <v>1</v>
      </c>
      <c r="F260" s="12">
        <v>2</v>
      </c>
      <c r="G260" s="22">
        <v>1</v>
      </c>
      <c r="H260" s="23">
        <v>4</v>
      </c>
    </row>
    <row r="261" spans="1:8" x14ac:dyDescent="0.25">
      <c r="A261" s="63"/>
      <c r="B261" s="3" t="s">
        <v>117</v>
      </c>
      <c r="C261" s="12"/>
      <c r="D261" s="12"/>
      <c r="E261" s="22"/>
      <c r="F261" s="12"/>
      <c r="G261" s="22"/>
      <c r="H261" s="23"/>
    </row>
    <row r="262" spans="1:8" ht="30" x14ac:dyDescent="0.25">
      <c r="A262" s="42"/>
      <c r="B262" s="2" t="s">
        <v>37</v>
      </c>
      <c r="C262" s="17" t="s">
        <v>108</v>
      </c>
      <c r="D262" s="17" t="s">
        <v>109</v>
      </c>
      <c r="E262" s="18" t="s">
        <v>110</v>
      </c>
      <c r="F262" s="17" t="s">
        <v>111</v>
      </c>
      <c r="G262" s="18" t="s">
        <v>38</v>
      </c>
      <c r="H262" s="19" t="s">
        <v>112</v>
      </c>
    </row>
    <row r="263" spans="1:8" x14ac:dyDescent="0.25">
      <c r="A263" s="61" t="s">
        <v>83</v>
      </c>
      <c r="B263" s="3" t="s">
        <v>1</v>
      </c>
      <c r="C263" s="12">
        <v>1</v>
      </c>
      <c r="D263" s="12">
        <v>1</v>
      </c>
      <c r="E263" s="22">
        <v>1</v>
      </c>
      <c r="F263" s="12">
        <v>1</v>
      </c>
      <c r="G263" s="22">
        <v>1</v>
      </c>
      <c r="H263" s="23">
        <v>4</v>
      </c>
    </row>
    <row r="264" spans="1:8" x14ac:dyDescent="0.25">
      <c r="A264" s="62"/>
      <c r="B264" s="3" t="s">
        <v>2</v>
      </c>
      <c r="C264" s="12" t="s">
        <v>13</v>
      </c>
      <c r="D264" s="12" t="s">
        <v>13</v>
      </c>
      <c r="E264" s="22" t="s">
        <v>13</v>
      </c>
      <c r="F264" s="12" t="s">
        <v>13</v>
      </c>
      <c r="G264" s="22" t="s">
        <v>13</v>
      </c>
      <c r="H264" s="23" t="s">
        <v>13</v>
      </c>
    </row>
    <row r="265" spans="1:8" x14ac:dyDescent="0.25">
      <c r="A265" s="62"/>
      <c r="B265" s="3" t="s">
        <v>3</v>
      </c>
      <c r="C265" s="12">
        <v>1</v>
      </c>
      <c r="D265" s="12">
        <v>1</v>
      </c>
      <c r="E265" s="22">
        <v>1</v>
      </c>
      <c r="F265" s="12">
        <v>1</v>
      </c>
      <c r="G265" s="22">
        <v>1</v>
      </c>
      <c r="H265" s="23">
        <v>4</v>
      </c>
    </row>
    <row r="266" spans="1:8" x14ac:dyDescent="0.25">
      <c r="A266" s="62"/>
      <c r="B266" s="3" t="s">
        <v>4</v>
      </c>
      <c r="C266" s="12">
        <v>1</v>
      </c>
      <c r="D266" s="12">
        <v>1</v>
      </c>
      <c r="E266" s="22">
        <v>1</v>
      </c>
      <c r="F266" s="12">
        <v>1</v>
      </c>
      <c r="G266" s="22">
        <v>1</v>
      </c>
      <c r="H266" s="23">
        <v>4</v>
      </c>
    </row>
    <row r="267" spans="1:8" x14ac:dyDescent="0.25">
      <c r="A267" s="63"/>
      <c r="B267" s="3" t="s">
        <v>117</v>
      </c>
      <c r="C267" s="12">
        <v>3</v>
      </c>
      <c r="D267" s="12">
        <v>3</v>
      </c>
      <c r="E267" s="22">
        <v>1</v>
      </c>
      <c r="F267" s="12">
        <v>3</v>
      </c>
      <c r="G267" s="22">
        <v>1</v>
      </c>
      <c r="H267" s="23">
        <v>4</v>
      </c>
    </row>
  </sheetData>
  <mergeCells count="45">
    <mergeCell ref="A167:A171"/>
    <mergeCell ref="A203:A207"/>
    <mergeCell ref="A209:A213"/>
    <mergeCell ref="A215:A219"/>
    <mergeCell ref="A221:A225"/>
    <mergeCell ref="A59:A63"/>
    <mergeCell ref="A65:A69"/>
    <mergeCell ref="A71:A75"/>
    <mergeCell ref="A77:A81"/>
    <mergeCell ref="A83:A87"/>
    <mergeCell ref="A89:A93"/>
    <mergeCell ref="A95:A99"/>
    <mergeCell ref="A101:A105"/>
    <mergeCell ref="A107:A111"/>
    <mergeCell ref="A257:A261"/>
    <mergeCell ref="A173:A177"/>
    <mergeCell ref="A113:A117"/>
    <mergeCell ref="A119:A123"/>
    <mergeCell ref="A125:A129"/>
    <mergeCell ref="A131:A135"/>
    <mergeCell ref="A233:A237"/>
    <mergeCell ref="A137:A141"/>
    <mergeCell ref="A143:A147"/>
    <mergeCell ref="A149:A153"/>
    <mergeCell ref="A155:A159"/>
    <mergeCell ref="A161:A165"/>
    <mergeCell ref="A263:A267"/>
    <mergeCell ref="A239:A243"/>
    <mergeCell ref="A245:A249"/>
    <mergeCell ref="A251:A255"/>
    <mergeCell ref="A179:A183"/>
    <mergeCell ref="A185:A189"/>
    <mergeCell ref="A191:A195"/>
    <mergeCell ref="A197:A201"/>
    <mergeCell ref="A227:A231"/>
    <mergeCell ref="A35:A39"/>
    <mergeCell ref="A41:A45"/>
    <mergeCell ref="A47:A51"/>
    <mergeCell ref="A53:A57"/>
    <mergeCell ref="A1:H2"/>
    <mergeCell ref="A4:A8"/>
    <mergeCell ref="A11:A15"/>
    <mergeCell ref="A17:A21"/>
    <mergeCell ref="A23:A27"/>
    <mergeCell ref="A29:A33"/>
  </mergeCells>
  <printOptions horizontalCentered="1"/>
  <pageMargins left="0.7" right="0.7" top="0.75" bottom="0.75" header="0.3" footer="0.3"/>
  <pageSetup scale="11" orientation="landscape" r:id="rId1"/>
  <headerFooter>
    <oddHeader>&amp;CCuyamaca College Program Review 2018-2019</oddHeader>
    <oddFooter>&amp;CInstitutional Effectiveness, Success, and Equity Office (August 2018)</oddFooter>
  </headerFooter>
  <rowBreaks count="7" manualBreakCount="7">
    <brk id="63" max="16383" man="1"/>
    <brk id="93" max="16383" man="1"/>
    <brk id="123" max="16383" man="1"/>
    <brk id="153" max="16383" man="1"/>
    <brk id="183" max="16383" man="1"/>
    <brk id="213" max="16383" man="1"/>
    <brk id="2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selection activeCell="L31" sqref="L31"/>
    </sheetView>
  </sheetViews>
  <sheetFormatPr defaultRowHeight="15" x14ac:dyDescent="0.25"/>
  <cols>
    <col min="1" max="1" width="20" style="37" customWidth="1"/>
    <col min="2" max="2" width="16.7109375" style="16" customWidth="1"/>
    <col min="3" max="4" width="13.7109375" style="16" customWidth="1"/>
    <col min="5" max="5" width="13.7109375" style="24" customWidth="1"/>
    <col min="6" max="6" width="13.7109375" style="16" customWidth="1"/>
    <col min="7" max="7" width="13.7109375" style="24" customWidth="1"/>
    <col min="8" max="8" width="13.7109375" style="25" customWidth="1"/>
    <col min="9" max="9" width="16.7109375" customWidth="1"/>
    <col min="10" max="15" width="13.7109375" customWidth="1"/>
  </cols>
  <sheetData>
    <row r="1" spans="1:15" ht="30" x14ac:dyDescent="0.25">
      <c r="A1" s="40" t="s">
        <v>107</v>
      </c>
      <c r="B1" s="2" t="s">
        <v>37</v>
      </c>
      <c r="C1" s="17" t="s">
        <v>108</v>
      </c>
      <c r="D1" s="17" t="s">
        <v>109</v>
      </c>
      <c r="E1" s="18" t="s">
        <v>110</v>
      </c>
      <c r="F1" s="17" t="s">
        <v>111</v>
      </c>
      <c r="G1" s="18" t="s">
        <v>38</v>
      </c>
      <c r="H1" s="19" t="s">
        <v>112</v>
      </c>
    </row>
    <row r="2" spans="1:15" x14ac:dyDescent="0.25">
      <c r="A2" s="68" t="s">
        <v>84</v>
      </c>
      <c r="B2" s="46" t="s">
        <v>1</v>
      </c>
      <c r="C2" s="12">
        <v>543</v>
      </c>
      <c r="D2" s="12">
        <v>477</v>
      </c>
      <c r="E2" s="22">
        <v>0.87845303867403313</v>
      </c>
      <c r="F2" s="12">
        <v>387</v>
      </c>
      <c r="G2" s="22">
        <v>0.71270718232044195</v>
      </c>
      <c r="H2" s="49">
        <v>2.8310782241014798</v>
      </c>
    </row>
    <row r="3" spans="1:15" x14ac:dyDescent="0.25">
      <c r="A3" s="68"/>
      <c r="B3" s="46" t="s">
        <v>2</v>
      </c>
      <c r="C3" s="12">
        <v>450</v>
      </c>
      <c r="D3" s="12">
        <v>396</v>
      </c>
      <c r="E3" s="22">
        <v>0.88</v>
      </c>
      <c r="F3" s="12">
        <v>338</v>
      </c>
      <c r="G3" s="22">
        <v>0.75111111111111106</v>
      </c>
      <c r="H3" s="49">
        <v>3.0065822784810128</v>
      </c>
    </row>
    <row r="4" spans="1:15" x14ac:dyDescent="0.25">
      <c r="A4" s="68"/>
      <c r="B4" s="46" t="s">
        <v>3</v>
      </c>
      <c r="C4" s="12">
        <v>347</v>
      </c>
      <c r="D4" s="12">
        <v>307</v>
      </c>
      <c r="E4" s="22">
        <v>0.88472622478386165</v>
      </c>
      <c r="F4" s="12">
        <v>272</v>
      </c>
      <c r="G4" s="22">
        <v>0.78386167146974062</v>
      </c>
      <c r="H4" s="49">
        <v>3.1442622950819672</v>
      </c>
    </row>
    <row r="5" spans="1:15" x14ac:dyDescent="0.25">
      <c r="A5" s="68"/>
      <c r="B5" s="46" t="s">
        <v>4</v>
      </c>
      <c r="C5" s="12">
        <v>351</v>
      </c>
      <c r="D5" s="12">
        <v>322</v>
      </c>
      <c r="E5" s="22">
        <v>0.91737891737891741</v>
      </c>
      <c r="F5" s="12">
        <v>276</v>
      </c>
      <c r="G5" s="22">
        <v>0.78632478632478631</v>
      </c>
      <c r="H5" s="49">
        <v>3.0949685534591196</v>
      </c>
    </row>
    <row r="6" spans="1:15" x14ac:dyDescent="0.25">
      <c r="A6" s="68"/>
      <c r="B6" s="46" t="s">
        <v>117</v>
      </c>
      <c r="C6" s="12">
        <v>337</v>
      </c>
      <c r="D6" s="12">
        <v>313</v>
      </c>
      <c r="E6" s="22">
        <v>0.92878338278931749</v>
      </c>
      <c r="F6" s="12">
        <v>261</v>
      </c>
      <c r="G6" s="22">
        <v>0.77448071216617209</v>
      </c>
      <c r="H6" s="49">
        <v>3.0567741935483874</v>
      </c>
    </row>
    <row r="7" spans="1:15" x14ac:dyDescent="0.25">
      <c r="A7" s="68" t="s">
        <v>85</v>
      </c>
      <c r="B7" s="46" t="s">
        <v>1</v>
      </c>
      <c r="C7" s="26">
        <v>118</v>
      </c>
      <c r="D7" s="26">
        <v>100</v>
      </c>
      <c r="E7" s="27">
        <v>0.84745762711864403</v>
      </c>
      <c r="F7" s="26">
        <v>85</v>
      </c>
      <c r="G7" s="27">
        <v>0.72033898305084743</v>
      </c>
      <c r="H7" s="84">
        <v>3.1224489795918369</v>
      </c>
    </row>
    <row r="8" spans="1:15" x14ac:dyDescent="0.25">
      <c r="A8" s="68"/>
      <c r="B8" s="46" t="s">
        <v>2</v>
      </c>
      <c r="C8" s="26">
        <v>122</v>
      </c>
      <c r="D8" s="26">
        <v>102</v>
      </c>
      <c r="E8" s="27">
        <v>0.83606557377049184</v>
      </c>
      <c r="F8" s="26">
        <v>88</v>
      </c>
      <c r="G8" s="27">
        <v>0.72131147540983609</v>
      </c>
      <c r="H8" s="84">
        <v>2.9901960784313726</v>
      </c>
    </row>
    <row r="9" spans="1:15" x14ac:dyDescent="0.25">
      <c r="A9" s="68"/>
      <c r="B9" s="46" t="s">
        <v>3</v>
      </c>
      <c r="C9" s="26">
        <v>206</v>
      </c>
      <c r="D9" s="26">
        <v>164</v>
      </c>
      <c r="E9" s="27">
        <v>0.79611650485436891</v>
      </c>
      <c r="F9" s="26">
        <v>143</v>
      </c>
      <c r="G9" s="27">
        <v>0.69417475728155342</v>
      </c>
      <c r="H9" s="84">
        <v>3.001851851851852</v>
      </c>
    </row>
    <row r="10" spans="1:15" x14ac:dyDescent="0.25">
      <c r="A10" s="68"/>
      <c r="B10" s="46" t="s">
        <v>4</v>
      </c>
      <c r="C10" s="26">
        <v>287</v>
      </c>
      <c r="D10" s="26">
        <v>248</v>
      </c>
      <c r="E10" s="27">
        <v>0.86411149825783973</v>
      </c>
      <c r="F10" s="26">
        <v>182</v>
      </c>
      <c r="G10" s="27">
        <v>0.63414634146341464</v>
      </c>
      <c r="H10" s="84">
        <v>2.5193415637860079</v>
      </c>
    </row>
    <row r="11" spans="1:15" x14ac:dyDescent="0.25">
      <c r="A11" s="68"/>
      <c r="B11" s="46" t="s">
        <v>117</v>
      </c>
      <c r="C11" s="26">
        <v>381</v>
      </c>
      <c r="D11" s="26">
        <v>311</v>
      </c>
      <c r="E11" s="27">
        <v>0.81627296587926512</v>
      </c>
      <c r="F11" s="26">
        <v>261</v>
      </c>
      <c r="G11" s="27">
        <v>0.68503937007874016</v>
      </c>
      <c r="H11" s="84">
        <v>2.8837662337662335</v>
      </c>
    </row>
    <row r="14" spans="1:15" ht="39.75" customHeight="1" x14ac:dyDescent="0.25">
      <c r="A14" s="69" t="s">
        <v>84</v>
      </c>
      <c r="B14" s="69"/>
      <c r="C14" s="69"/>
      <c r="D14" s="69"/>
      <c r="E14" s="69"/>
      <c r="F14" s="69"/>
      <c r="G14" s="69"/>
      <c r="H14" s="69"/>
      <c r="I14" s="69" t="s">
        <v>85</v>
      </c>
      <c r="J14" s="69"/>
      <c r="K14" s="69"/>
      <c r="L14" s="69"/>
      <c r="M14" s="69"/>
      <c r="N14" s="69"/>
      <c r="O14" s="69"/>
    </row>
    <row r="15" spans="1:15" ht="30" x14ac:dyDescent="0.25">
      <c r="A15" s="45" t="s">
        <v>86</v>
      </c>
      <c r="B15" s="43" t="s">
        <v>37</v>
      </c>
      <c r="C15" s="17" t="s">
        <v>108</v>
      </c>
      <c r="D15" s="17" t="s">
        <v>109</v>
      </c>
      <c r="E15" s="17" t="s">
        <v>110</v>
      </c>
      <c r="F15" s="17" t="s">
        <v>111</v>
      </c>
      <c r="G15" s="17" t="s">
        <v>38</v>
      </c>
      <c r="H15" s="17" t="s">
        <v>112</v>
      </c>
      <c r="I15" s="43" t="s">
        <v>37</v>
      </c>
      <c r="J15" s="17" t="s">
        <v>108</v>
      </c>
      <c r="K15" s="17" t="s">
        <v>109</v>
      </c>
      <c r="L15" s="17" t="s">
        <v>110</v>
      </c>
      <c r="M15" s="17" t="s">
        <v>111</v>
      </c>
      <c r="N15" s="17" t="s">
        <v>38</v>
      </c>
      <c r="O15" s="17" t="s">
        <v>112</v>
      </c>
    </row>
    <row r="16" spans="1:15" x14ac:dyDescent="0.25">
      <c r="A16" s="70" t="s">
        <v>87</v>
      </c>
      <c r="B16" s="46" t="s">
        <v>1</v>
      </c>
      <c r="C16" s="47">
        <v>61</v>
      </c>
      <c r="D16" s="47">
        <v>52</v>
      </c>
      <c r="E16" s="48">
        <v>0.85245901639344257</v>
      </c>
      <c r="F16" s="47">
        <v>30</v>
      </c>
      <c r="G16" s="48">
        <v>0.49180327868852458</v>
      </c>
      <c r="H16" s="49">
        <v>1.8725490196078431</v>
      </c>
      <c r="I16" s="46" t="s">
        <v>1</v>
      </c>
      <c r="J16" s="47">
        <v>9</v>
      </c>
      <c r="K16" s="47">
        <v>8</v>
      </c>
      <c r="L16" s="48">
        <v>0.88888888888888884</v>
      </c>
      <c r="M16" s="47">
        <v>7</v>
      </c>
      <c r="N16" s="48">
        <v>0.77777777777777779</v>
      </c>
      <c r="O16" s="49">
        <v>3.25</v>
      </c>
    </row>
    <row r="17" spans="1:15" x14ac:dyDescent="0.25">
      <c r="A17" s="71"/>
      <c r="B17" s="46" t="s">
        <v>2</v>
      </c>
      <c r="C17" s="47">
        <v>39</v>
      </c>
      <c r="D17" s="47">
        <v>32</v>
      </c>
      <c r="E17" s="48">
        <v>0.82051282051282048</v>
      </c>
      <c r="F17" s="47">
        <v>25</v>
      </c>
      <c r="G17" s="48">
        <v>0.64102564102564108</v>
      </c>
      <c r="H17" s="49">
        <v>2.5125000000000002</v>
      </c>
      <c r="I17" s="46" t="s">
        <v>2</v>
      </c>
      <c r="J17" s="47">
        <v>9</v>
      </c>
      <c r="K17" s="47">
        <v>8</v>
      </c>
      <c r="L17" s="48">
        <v>0.88888888888888884</v>
      </c>
      <c r="M17" s="47">
        <v>7</v>
      </c>
      <c r="N17" s="48">
        <v>0.77777777777777779</v>
      </c>
      <c r="O17" s="49">
        <v>2.625</v>
      </c>
    </row>
    <row r="18" spans="1:15" x14ac:dyDescent="0.25">
      <c r="A18" s="71"/>
      <c r="B18" s="46" t="s">
        <v>3</v>
      </c>
      <c r="C18" s="47">
        <v>27</v>
      </c>
      <c r="D18" s="47">
        <v>25</v>
      </c>
      <c r="E18" s="48">
        <v>0.92592592592592593</v>
      </c>
      <c r="F18" s="47">
        <v>21</v>
      </c>
      <c r="G18" s="48">
        <v>0.77777777777777779</v>
      </c>
      <c r="H18" s="49">
        <v>2.9079999999999999</v>
      </c>
      <c r="I18" s="46" t="s">
        <v>3</v>
      </c>
      <c r="J18" s="47">
        <v>15</v>
      </c>
      <c r="K18" s="47">
        <v>12</v>
      </c>
      <c r="L18" s="48">
        <v>0.8</v>
      </c>
      <c r="M18" s="47">
        <v>9</v>
      </c>
      <c r="N18" s="48">
        <v>0.6</v>
      </c>
      <c r="O18" s="49">
        <v>2.4416666666666669</v>
      </c>
    </row>
    <row r="19" spans="1:15" x14ac:dyDescent="0.25">
      <c r="A19" s="71"/>
      <c r="B19" s="46" t="s">
        <v>4</v>
      </c>
      <c r="C19" s="47">
        <v>22</v>
      </c>
      <c r="D19" s="47">
        <v>22</v>
      </c>
      <c r="E19" s="48">
        <v>1</v>
      </c>
      <c r="F19" s="47">
        <v>16</v>
      </c>
      <c r="G19" s="48">
        <v>0.72727272727272729</v>
      </c>
      <c r="H19" s="49">
        <v>2.2454545454545456</v>
      </c>
      <c r="I19" s="46" t="s">
        <v>4</v>
      </c>
      <c r="J19" s="47">
        <v>18</v>
      </c>
      <c r="K19" s="47">
        <v>13</v>
      </c>
      <c r="L19" s="48">
        <v>0.72222222222222221</v>
      </c>
      <c r="M19" s="47">
        <v>9</v>
      </c>
      <c r="N19" s="48">
        <v>0.5</v>
      </c>
      <c r="O19" s="49">
        <v>2.3076923076923075</v>
      </c>
    </row>
    <row r="20" spans="1:15" x14ac:dyDescent="0.25">
      <c r="A20" s="72"/>
      <c r="B20" s="46" t="s">
        <v>117</v>
      </c>
      <c r="C20" s="47">
        <v>22</v>
      </c>
      <c r="D20" s="47">
        <v>20</v>
      </c>
      <c r="E20" s="48">
        <v>0.90909090909090906</v>
      </c>
      <c r="F20" s="47">
        <v>11</v>
      </c>
      <c r="G20" s="48">
        <v>0.5</v>
      </c>
      <c r="H20" s="49">
        <v>1.97</v>
      </c>
      <c r="I20" s="46" t="s">
        <v>117</v>
      </c>
      <c r="J20" s="47">
        <v>32</v>
      </c>
      <c r="K20" s="47">
        <v>25</v>
      </c>
      <c r="L20" s="48">
        <v>0.78125</v>
      </c>
      <c r="M20" s="47">
        <v>20</v>
      </c>
      <c r="N20" s="48">
        <v>0.625</v>
      </c>
      <c r="O20" s="49">
        <v>2.7360000000000002</v>
      </c>
    </row>
    <row r="21" spans="1:15" x14ac:dyDescent="0.25">
      <c r="A21" s="74" t="s">
        <v>88</v>
      </c>
      <c r="B21" s="50" t="s">
        <v>1</v>
      </c>
      <c r="C21" s="51">
        <v>9</v>
      </c>
      <c r="D21" s="51">
        <v>7</v>
      </c>
      <c r="E21" s="52">
        <v>0.77777777777777779</v>
      </c>
      <c r="F21" s="51">
        <v>7</v>
      </c>
      <c r="G21" s="52">
        <v>0.77777777777777779</v>
      </c>
      <c r="H21" s="53">
        <v>3.8833333333333333</v>
      </c>
      <c r="I21" s="50" t="s">
        <v>1</v>
      </c>
      <c r="J21" s="51" t="s">
        <v>13</v>
      </c>
      <c r="K21" s="51" t="s">
        <v>13</v>
      </c>
      <c r="L21" s="52" t="s">
        <v>13</v>
      </c>
      <c r="M21" s="51" t="s">
        <v>13</v>
      </c>
      <c r="N21" s="52" t="s">
        <v>13</v>
      </c>
      <c r="O21" s="53" t="s">
        <v>13</v>
      </c>
    </row>
    <row r="22" spans="1:15" x14ac:dyDescent="0.25">
      <c r="A22" s="74"/>
      <c r="B22" s="50" t="s">
        <v>2</v>
      </c>
      <c r="C22" s="51">
        <v>5</v>
      </c>
      <c r="D22" s="51">
        <v>5</v>
      </c>
      <c r="E22" s="52">
        <v>1</v>
      </c>
      <c r="F22" s="51">
        <v>5</v>
      </c>
      <c r="G22" s="52">
        <v>1</v>
      </c>
      <c r="H22" s="53">
        <v>4</v>
      </c>
      <c r="I22" s="50" t="s">
        <v>2</v>
      </c>
      <c r="J22" s="51" t="s">
        <v>13</v>
      </c>
      <c r="K22" s="51" t="s">
        <v>13</v>
      </c>
      <c r="L22" s="52" t="s">
        <v>13</v>
      </c>
      <c r="M22" s="51" t="s">
        <v>13</v>
      </c>
      <c r="N22" s="52" t="s">
        <v>13</v>
      </c>
      <c r="O22" s="53" t="s">
        <v>13</v>
      </c>
    </row>
    <row r="23" spans="1:15" x14ac:dyDescent="0.25">
      <c r="A23" s="74"/>
      <c r="B23" s="50" t="s">
        <v>3</v>
      </c>
      <c r="C23" s="51">
        <v>4</v>
      </c>
      <c r="D23" s="51">
        <v>2</v>
      </c>
      <c r="E23" s="52">
        <v>0.5</v>
      </c>
      <c r="F23" s="51">
        <v>2</v>
      </c>
      <c r="G23" s="52">
        <v>0.5</v>
      </c>
      <c r="H23" s="53">
        <v>4</v>
      </c>
      <c r="I23" s="50" t="s">
        <v>3</v>
      </c>
      <c r="J23" s="51" t="s">
        <v>13</v>
      </c>
      <c r="K23" s="51" t="s">
        <v>13</v>
      </c>
      <c r="L23" s="52" t="s">
        <v>13</v>
      </c>
      <c r="M23" s="51" t="s">
        <v>13</v>
      </c>
      <c r="N23" s="52" t="s">
        <v>13</v>
      </c>
      <c r="O23" s="53" t="s">
        <v>13</v>
      </c>
    </row>
    <row r="24" spans="1:15" x14ac:dyDescent="0.25">
      <c r="A24" s="74"/>
      <c r="B24" s="50" t="s">
        <v>4</v>
      </c>
      <c r="C24" s="51">
        <v>3</v>
      </c>
      <c r="D24" s="51">
        <v>3</v>
      </c>
      <c r="E24" s="52">
        <v>1</v>
      </c>
      <c r="F24" s="51">
        <v>3</v>
      </c>
      <c r="G24" s="52">
        <v>1</v>
      </c>
      <c r="H24" s="53">
        <v>4</v>
      </c>
      <c r="I24" s="50" t="s">
        <v>4</v>
      </c>
      <c r="J24" s="51">
        <v>1</v>
      </c>
      <c r="K24" s="51">
        <v>1</v>
      </c>
      <c r="L24" s="52">
        <v>1</v>
      </c>
      <c r="M24" s="51">
        <v>0</v>
      </c>
      <c r="N24" s="52">
        <v>0</v>
      </c>
      <c r="O24" s="53">
        <v>1</v>
      </c>
    </row>
    <row r="25" spans="1:15" x14ac:dyDescent="0.25">
      <c r="A25" s="74"/>
      <c r="B25" s="50" t="s">
        <v>117</v>
      </c>
      <c r="C25" s="51">
        <v>5</v>
      </c>
      <c r="D25" s="51">
        <v>5</v>
      </c>
      <c r="E25" s="52">
        <v>1</v>
      </c>
      <c r="F25" s="51">
        <v>5</v>
      </c>
      <c r="G25" s="52">
        <v>1</v>
      </c>
      <c r="H25" s="53">
        <v>3.66</v>
      </c>
      <c r="I25" s="50" t="s">
        <v>117</v>
      </c>
      <c r="J25" s="51">
        <v>1</v>
      </c>
      <c r="K25" s="51">
        <v>1</v>
      </c>
      <c r="L25" s="52">
        <v>1</v>
      </c>
      <c r="M25" s="51">
        <v>1</v>
      </c>
      <c r="N25" s="52">
        <v>1</v>
      </c>
      <c r="O25" s="53">
        <v>2</v>
      </c>
    </row>
    <row r="26" spans="1:15" x14ac:dyDescent="0.25">
      <c r="A26" s="75" t="s">
        <v>14</v>
      </c>
      <c r="B26" s="46" t="s">
        <v>1</v>
      </c>
      <c r="C26" s="47">
        <v>12</v>
      </c>
      <c r="D26" s="47">
        <v>11</v>
      </c>
      <c r="E26" s="48">
        <v>0.91666666666666663</v>
      </c>
      <c r="F26" s="47">
        <v>9</v>
      </c>
      <c r="G26" s="48">
        <v>0.75</v>
      </c>
      <c r="H26" s="49">
        <v>3.0909090909090908</v>
      </c>
      <c r="I26" s="46" t="s">
        <v>1</v>
      </c>
      <c r="J26" s="47">
        <v>4</v>
      </c>
      <c r="K26" s="47">
        <v>4</v>
      </c>
      <c r="L26" s="48">
        <v>1</v>
      </c>
      <c r="M26" s="47">
        <v>3</v>
      </c>
      <c r="N26" s="48">
        <v>0.75</v>
      </c>
      <c r="O26" s="49">
        <v>2.5</v>
      </c>
    </row>
    <row r="27" spans="1:15" x14ac:dyDescent="0.25">
      <c r="A27" s="75"/>
      <c r="B27" s="46" t="s">
        <v>2</v>
      </c>
      <c r="C27" s="47">
        <v>10</v>
      </c>
      <c r="D27" s="47">
        <v>10</v>
      </c>
      <c r="E27" s="48">
        <v>1</v>
      </c>
      <c r="F27" s="47">
        <v>10</v>
      </c>
      <c r="G27" s="48">
        <v>1</v>
      </c>
      <c r="H27" s="49">
        <v>3.5</v>
      </c>
      <c r="I27" s="46" t="s">
        <v>2</v>
      </c>
      <c r="J27" s="47">
        <v>7</v>
      </c>
      <c r="K27" s="47">
        <v>7</v>
      </c>
      <c r="L27" s="48">
        <v>1</v>
      </c>
      <c r="M27" s="47">
        <v>7</v>
      </c>
      <c r="N27" s="48">
        <v>1</v>
      </c>
      <c r="O27" s="49">
        <v>3.1428571428571428</v>
      </c>
    </row>
    <row r="28" spans="1:15" x14ac:dyDescent="0.25">
      <c r="A28" s="75"/>
      <c r="B28" s="46" t="s">
        <v>3</v>
      </c>
      <c r="C28" s="47">
        <v>12</v>
      </c>
      <c r="D28" s="47">
        <v>11</v>
      </c>
      <c r="E28" s="48">
        <v>0.91666666666666663</v>
      </c>
      <c r="F28" s="47">
        <v>11</v>
      </c>
      <c r="G28" s="48">
        <v>0.91666666666666663</v>
      </c>
      <c r="H28" s="49">
        <v>3.6727272727272728</v>
      </c>
      <c r="I28" s="46" t="s">
        <v>3</v>
      </c>
      <c r="J28" s="47">
        <v>9</v>
      </c>
      <c r="K28" s="47">
        <v>6</v>
      </c>
      <c r="L28" s="48">
        <v>0.66666666666666663</v>
      </c>
      <c r="M28" s="47">
        <v>5</v>
      </c>
      <c r="N28" s="48">
        <v>0.55555555555555558</v>
      </c>
      <c r="O28" s="49">
        <v>3.1666666666666665</v>
      </c>
    </row>
    <row r="29" spans="1:15" x14ac:dyDescent="0.25">
      <c r="A29" s="75"/>
      <c r="B29" s="46" t="s">
        <v>4</v>
      </c>
      <c r="C29" s="47">
        <v>8</v>
      </c>
      <c r="D29" s="47">
        <v>8</v>
      </c>
      <c r="E29" s="48">
        <v>1</v>
      </c>
      <c r="F29" s="47">
        <v>7</v>
      </c>
      <c r="G29" s="48">
        <v>0.875</v>
      </c>
      <c r="H29" s="49">
        <v>3.4624999999999999</v>
      </c>
      <c r="I29" s="46" t="s">
        <v>4</v>
      </c>
      <c r="J29" s="47">
        <v>8</v>
      </c>
      <c r="K29" s="47">
        <v>7</v>
      </c>
      <c r="L29" s="48">
        <v>0.875</v>
      </c>
      <c r="M29" s="47">
        <v>7</v>
      </c>
      <c r="N29" s="48">
        <v>0.875</v>
      </c>
      <c r="O29" s="49">
        <v>3.8333333333333335</v>
      </c>
    </row>
    <row r="30" spans="1:15" x14ac:dyDescent="0.25">
      <c r="A30" s="75"/>
      <c r="B30" s="46" t="s">
        <v>117</v>
      </c>
      <c r="C30" s="47">
        <v>11</v>
      </c>
      <c r="D30" s="47">
        <v>8</v>
      </c>
      <c r="E30" s="48">
        <v>0.72727272727272729</v>
      </c>
      <c r="F30" s="47">
        <v>7</v>
      </c>
      <c r="G30" s="48">
        <v>0.63636363636363635</v>
      </c>
      <c r="H30" s="49">
        <v>3.2875000000000005</v>
      </c>
      <c r="I30" s="46" t="s">
        <v>117</v>
      </c>
      <c r="J30" s="47">
        <v>14</v>
      </c>
      <c r="K30" s="47">
        <v>12</v>
      </c>
      <c r="L30" s="48">
        <v>0.8571428571428571</v>
      </c>
      <c r="M30" s="47">
        <v>11</v>
      </c>
      <c r="N30" s="48">
        <v>0.7857142857142857</v>
      </c>
      <c r="O30" s="49">
        <v>3.1166666666666667</v>
      </c>
    </row>
    <row r="31" spans="1:15" x14ac:dyDescent="0.25">
      <c r="A31" s="76" t="s">
        <v>15</v>
      </c>
      <c r="B31" s="50" t="s">
        <v>1</v>
      </c>
      <c r="C31" s="51">
        <v>14</v>
      </c>
      <c r="D31" s="51">
        <v>13</v>
      </c>
      <c r="E31" s="52">
        <v>0.9285714285714286</v>
      </c>
      <c r="F31" s="51">
        <v>12</v>
      </c>
      <c r="G31" s="52">
        <v>0.8571428571428571</v>
      </c>
      <c r="H31" s="53">
        <v>3.4249999999999998</v>
      </c>
      <c r="I31" s="50" t="s">
        <v>1</v>
      </c>
      <c r="J31" s="51">
        <v>2</v>
      </c>
      <c r="K31" s="51">
        <v>1</v>
      </c>
      <c r="L31" s="52">
        <v>0.5</v>
      </c>
      <c r="M31" s="51">
        <v>0</v>
      </c>
      <c r="N31" s="52">
        <v>0</v>
      </c>
      <c r="O31" s="53">
        <v>1</v>
      </c>
    </row>
    <row r="32" spans="1:15" x14ac:dyDescent="0.25">
      <c r="A32" s="76"/>
      <c r="B32" s="50" t="s">
        <v>2</v>
      </c>
      <c r="C32" s="51">
        <v>9</v>
      </c>
      <c r="D32" s="51">
        <v>9</v>
      </c>
      <c r="E32" s="52">
        <v>1</v>
      </c>
      <c r="F32" s="51">
        <v>9</v>
      </c>
      <c r="G32" s="52">
        <v>1</v>
      </c>
      <c r="H32" s="53">
        <v>3.5222222222222217</v>
      </c>
      <c r="I32" s="50" t="s">
        <v>2</v>
      </c>
      <c r="J32" s="51" t="s">
        <v>13</v>
      </c>
      <c r="K32" s="51" t="s">
        <v>13</v>
      </c>
      <c r="L32" s="52" t="s">
        <v>13</v>
      </c>
      <c r="M32" s="51" t="s">
        <v>13</v>
      </c>
      <c r="N32" s="52" t="s">
        <v>13</v>
      </c>
      <c r="O32" s="53" t="s">
        <v>13</v>
      </c>
    </row>
    <row r="33" spans="1:15" x14ac:dyDescent="0.25">
      <c r="A33" s="76"/>
      <c r="B33" s="50" t="s">
        <v>3</v>
      </c>
      <c r="C33" s="51">
        <v>8</v>
      </c>
      <c r="D33" s="51">
        <v>8</v>
      </c>
      <c r="E33" s="52">
        <v>1</v>
      </c>
      <c r="F33" s="51">
        <v>8</v>
      </c>
      <c r="G33" s="52">
        <v>1</v>
      </c>
      <c r="H33" s="53">
        <v>3.8374999999999999</v>
      </c>
      <c r="I33" s="50" t="s">
        <v>3</v>
      </c>
      <c r="J33" s="51">
        <v>2</v>
      </c>
      <c r="K33" s="51">
        <v>2</v>
      </c>
      <c r="L33" s="52">
        <v>1</v>
      </c>
      <c r="M33" s="51">
        <v>2</v>
      </c>
      <c r="N33" s="52">
        <v>1</v>
      </c>
      <c r="O33" s="53">
        <v>3.5</v>
      </c>
    </row>
    <row r="34" spans="1:15" x14ac:dyDescent="0.25">
      <c r="A34" s="76"/>
      <c r="B34" s="50" t="s">
        <v>4</v>
      </c>
      <c r="C34" s="51">
        <v>8</v>
      </c>
      <c r="D34" s="51">
        <v>8</v>
      </c>
      <c r="E34" s="52">
        <v>1</v>
      </c>
      <c r="F34" s="51">
        <v>7</v>
      </c>
      <c r="G34" s="52">
        <v>0.875</v>
      </c>
      <c r="H34" s="53">
        <v>3.3</v>
      </c>
      <c r="I34" s="50" t="s">
        <v>4</v>
      </c>
      <c r="J34" s="51">
        <v>12</v>
      </c>
      <c r="K34" s="51">
        <v>8</v>
      </c>
      <c r="L34" s="52">
        <v>0.66666666666666663</v>
      </c>
      <c r="M34" s="51">
        <v>7</v>
      </c>
      <c r="N34" s="52">
        <v>0.58333333333333337</v>
      </c>
      <c r="O34" s="53">
        <v>3.125</v>
      </c>
    </row>
    <row r="35" spans="1:15" x14ac:dyDescent="0.25">
      <c r="A35" s="76"/>
      <c r="B35" s="50" t="s">
        <v>117</v>
      </c>
      <c r="C35" s="51">
        <v>7</v>
      </c>
      <c r="D35" s="51">
        <v>7</v>
      </c>
      <c r="E35" s="52">
        <v>1</v>
      </c>
      <c r="F35" s="51">
        <v>7</v>
      </c>
      <c r="G35" s="52">
        <v>1</v>
      </c>
      <c r="H35" s="53">
        <v>3.9</v>
      </c>
      <c r="I35" s="50" t="s">
        <v>117</v>
      </c>
      <c r="J35" s="51">
        <v>10</v>
      </c>
      <c r="K35" s="51">
        <v>6</v>
      </c>
      <c r="L35" s="52">
        <v>0.6</v>
      </c>
      <c r="M35" s="51">
        <v>6</v>
      </c>
      <c r="N35" s="52">
        <v>0.6</v>
      </c>
      <c r="O35" s="53">
        <v>3.55</v>
      </c>
    </row>
    <row r="36" spans="1:15" x14ac:dyDescent="0.25">
      <c r="A36" s="75" t="s">
        <v>16</v>
      </c>
      <c r="B36" s="46" t="s">
        <v>1</v>
      </c>
      <c r="C36" s="47">
        <v>204</v>
      </c>
      <c r="D36" s="47">
        <v>185</v>
      </c>
      <c r="E36" s="48">
        <v>0.90686274509803921</v>
      </c>
      <c r="F36" s="47">
        <v>147</v>
      </c>
      <c r="G36" s="48">
        <v>0.72058823529411764</v>
      </c>
      <c r="H36" s="49">
        <v>2.7124999999999999</v>
      </c>
      <c r="I36" s="46" t="s">
        <v>1</v>
      </c>
      <c r="J36" s="47">
        <v>30</v>
      </c>
      <c r="K36" s="47">
        <v>21</v>
      </c>
      <c r="L36" s="48">
        <v>0.7</v>
      </c>
      <c r="M36" s="47">
        <v>17</v>
      </c>
      <c r="N36" s="48">
        <v>0.56666666666666665</v>
      </c>
      <c r="O36" s="49">
        <v>2.9523809523809526</v>
      </c>
    </row>
    <row r="37" spans="1:15" x14ac:dyDescent="0.25">
      <c r="A37" s="75"/>
      <c r="B37" s="46" t="s">
        <v>2</v>
      </c>
      <c r="C37" s="47">
        <v>162</v>
      </c>
      <c r="D37" s="47">
        <v>139</v>
      </c>
      <c r="E37" s="48">
        <v>0.85802469135802473</v>
      </c>
      <c r="F37" s="47">
        <v>114</v>
      </c>
      <c r="G37" s="48">
        <v>0.70370370370370372</v>
      </c>
      <c r="H37" s="49">
        <v>2.8804347826086953</v>
      </c>
      <c r="I37" s="46" t="s">
        <v>2</v>
      </c>
      <c r="J37" s="47">
        <v>32</v>
      </c>
      <c r="K37" s="47">
        <v>26</v>
      </c>
      <c r="L37" s="48">
        <v>0.8125</v>
      </c>
      <c r="M37" s="47">
        <v>19</v>
      </c>
      <c r="N37" s="48">
        <v>0.59375</v>
      </c>
      <c r="O37" s="49">
        <v>2.6923076923076925</v>
      </c>
    </row>
    <row r="38" spans="1:15" x14ac:dyDescent="0.25">
      <c r="A38" s="75"/>
      <c r="B38" s="46" t="s">
        <v>3</v>
      </c>
      <c r="C38" s="47">
        <v>122</v>
      </c>
      <c r="D38" s="47">
        <v>108</v>
      </c>
      <c r="E38" s="48">
        <v>0.88524590163934425</v>
      </c>
      <c r="F38" s="47">
        <v>88</v>
      </c>
      <c r="G38" s="48">
        <v>0.72131147540983609</v>
      </c>
      <c r="H38" s="49">
        <v>2.8485981308411215</v>
      </c>
      <c r="I38" s="46" t="s">
        <v>3</v>
      </c>
      <c r="J38" s="47">
        <v>54</v>
      </c>
      <c r="K38" s="47">
        <v>42</v>
      </c>
      <c r="L38" s="48">
        <v>0.77777777777777779</v>
      </c>
      <c r="M38" s="47">
        <v>36</v>
      </c>
      <c r="N38" s="48">
        <v>0.66666666666666663</v>
      </c>
      <c r="O38" s="49">
        <v>2.8780487804878048</v>
      </c>
    </row>
    <row r="39" spans="1:15" x14ac:dyDescent="0.25">
      <c r="A39" s="75"/>
      <c r="B39" s="46" t="s">
        <v>4</v>
      </c>
      <c r="C39" s="47">
        <v>122</v>
      </c>
      <c r="D39" s="47">
        <v>109</v>
      </c>
      <c r="E39" s="48">
        <v>0.89344262295081966</v>
      </c>
      <c r="F39" s="47">
        <v>85</v>
      </c>
      <c r="G39" s="48">
        <v>0.69672131147540983</v>
      </c>
      <c r="H39" s="49">
        <v>2.810091743119266</v>
      </c>
      <c r="I39" s="46" t="s">
        <v>4</v>
      </c>
      <c r="J39" s="47">
        <v>72</v>
      </c>
      <c r="K39" s="47">
        <v>64</v>
      </c>
      <c r="L39" s="48">
        <v>0.88888888888888884</v>
      </c>
      <c r="M39" s="47">
        <v>41</v>
      </c>
      <c r="N39" s="48">
        <v>0.56944444444444442</v>
      </c>
      <c r="O39" s="49">
        <v>2.0656249999999998</v>
      </c>
    </row>
    <row r="40" spans="1:15" x14ac:dyDescent="0.25">
      <c r="A40" s="75"/>
      <c r="B40" s="46" t="s">
        <v>117</v>
      </c>
      <c r="C40" s="47">
        <v>115</v>
      </c>
      <c r="D40" s="47">
        <v>110</v>
      </c>
      <c r="E40" s="48">
        <v>0.95652173913043481</v>
      </c>
      <c r="F40" s="47">
        <v>92</v>
      </c>
      <c r="G40" s="48">
        <v>0.8</v>
      </c>
      <c r="H40" s="49">
        <v>3.0240740740740741</v>
      </c>
      <c r="I40" s="46" t="s">
        <v>117</v>
      </c>
      <c r="J40" s="47">
        <v>93</v>
      </c>
      <c r="K40" s="47">
        <v>70</v>
      </c>
      <c r="L40" s="48">
        <v>0.75268817204301075</v>
      </c>
      <c r="M40" s="47">
        <v>53</v>
      </c>
      <c r="N40" s="48">
        <v>0.56989247311827962</v>
      </c>
      <c r="O40" s="49">
        <v>2.6014285714285714</v>
      </c>
    </row>
    <row r="41" spans="1:15" x14ac:dyDescent="0.25">
      <c r="A41" s="76" t="s">
        <v>17</v>
      </c>
      <c r="B41" s="50" t="s">
        <v>1</v>
      </c>
      <c r="C41" s="51">
        <v>4</v>
      </c>
      <c r="D41" s="51">
        <v>2</v>
      </c>
      <c r="E41" s="52">
        <v>0.5</v>
      </c>
      <c r="F41" s="51">
        <v>2</v>
      </c>
      <c r="G41" s="52">
        <v>0.5</v>
      </c>
      <c r="H41" s="53">
        <v>2</v>
      </c>
      <c r="I41" s="50" t="s">
        <v>1</v>
      </c>
      <c r="J41" s="51" t="s">
        <v>13</v>
      </c>
      <c r="K41" s="51" t="s">
        <v>13</v>
      </c>
      <c r="L41" s="52" t="s">
        <v>13</v>
      </c>
      <c r="M41" s="51" t="s">
        <v>13</v>
      </c>
      <c r="N41" s="52" t="s">
        <v>13</v>
      </c>
      <c r="O41" s="53" t="s">
        <v>13</v>
      </c>
    </row>
    <row r="42" spans="1:15" x14ac:dyDescent="0.25">
      <c r="A42" s="76"/>
      <c r="B42" s="50" t="s">
        <v>2</v>
      </c>
      <c r="C42" s="51">
        <v>1</v>
      </c>
      <c r="D42" s="51">
        <v>1</v>
      </c>
      <c r="E42" s="52">
        <v>1</v>
      </c>
      <c r="F42" s="51">
        <v>1</v>
      </c>
      <c r="G42" s="52">
        <v>1</v>
      </c>
      <c r="H42" s="53">
        <v>3.2999999999999994</v>
      </c>
      <c r="I42" s="50" t="s">
        <v>2</v>
      </c>
      <c r="J42" s="51">
        <v>3</v>
      </c>
      <c r="K42" s="51">
        <v>1</v>
      </c>
      <c r="L42" s="52">
        <v>0.33333333333333331</v>
      </c>
      <c r="M42" s="51">
        <v>0</v>
      </c>
      <c r="N42" s="52">
        <v>0</v>
      </c>
      <c r="O42" s="53">
        <v>1</v>
      </c>
    </row>
    <row r="43" spans="1:15" x14ac:dyDescent="0.25">
      <c r="A43" s="76"/>
      <c r="B43" s="50" t="s">
        <v>3</v>
      </c>
      <c r="C43" s="51">
        <v>1</v>
      </c>
      <c r="D43" s="51">
        <v>0</v>
      </c>
      <c r="E43" s="52">
        <v>0</v>
      </c>
      <c r="F43" s="51">
        <v>0</v>
      </c>
      <c r="G43" s="52">
        <v>0</v>
      </c>
      <c r="H43" s="53"/>
      <c r="I43" s="50" t="s">
        <v>3</v>
      </c>
      <c r="J43" s="51">
        <v>1</v>
      </c>
      <c r="K43" s="51">
        <v>0</v>
      </c>
      <c r="L43" s="52">
        <v>0</v>
      </c>
      <c r="M43" s="51">
        <v>0</v>
      </c>
      <c r="N43" s="52">
        <v>0</v>
      </c>
      <c r="O43" s="53"/>
    </row>
    <row r="44" spans="1:15" x14ac:dyDescent="0.25">
      <c r="A44" s="76"/>
      <c r="B44" s="50" t="s">
        <v>4</v>
      </c>
      <c r="C44" s="51">
        <v>2</v>
      </c>
      <c r="D44" s="51">
        <v>1</v>
      </c>
      <c r="E44" s="52">
        <v>0.5</v>
      </c>
      <c r="F44" s="51">
        <v>1</v>
      </c>
      <c r="G44" s="52">
        <v>0.5</v>
      </c>
      <c r="H44" s="53">
        <v>3.7</v>
      </c>
      <c r="I44" s="50" t="s">
        <v>4</v>
      </c>
      <c r="J44" s="51">
        <v>2</v>
      </c>
      <c r="K44" s="51">
        <v>1</v>
      </c>
      <c r="L44" s="52">
        <v>0.5</v>
      </c>
      <c r="M44" s="51">
        <v>1</v>
      </c>
      <c r="N44" s="52">
        <v>0.5</v>
      </c>
      <c r="O44" s="53">
        <v>3</v>
      </c>
    </row>
    <row r="45" spans="1:15" x14ac:dyDescent="0.25">
      <c r="A45" s="76"/>
      <c r="B45" s="50" t="s">
        <v>117</v>
      </c>
      <c r="C45" s="51" t="s">
        <v>13</v>
      </c>
      <c r="D45" s="51" t="s">
        <v>13</v>
      </c>
      <c r="E45" s="52" t="s">
        <v>13</v>
      </c>
      <c r="F45" s="51" t="s">
        <v>13</v>
      </c>
      <c r="G45" s="52" t="s">
        <v>13</v>
      </c>
      <c r="H45" s="53" t="s">
        <v>13</v>
      </c>
      <c r="I45" s="50" t="s">
        <v>117</v>
      </c>
      <c r="J45" s="51" t="s">
        <v>13</v>
      </c>
      <c r="K45" s="51" t="s">
        <v>13</v>
      </c>
      <c r="L45" s="52" t="s">
        <v>13</v>
      </c>
      <c r="M45" s="51" t="s">
        <v>13</v>
      </c>
      <c r="N45" s="52" t="s">
        <v>13</v>
      </c>
      <c r="O45" s="53" t="s">
        <v>13</v>
      </c>
    </row>
    <row r="46" spans="1:15" x14ac:dyDescent="0.25">
      <c r="A46" s="73" t="s">
        <v>118</v>
      </c>
      <c r="B46" s="46" t="s">
        <v>1</v>
      </c>
      <c r="C46" s="47">
        <v>190</v>
      </c>
      <c r="D46" s="47">
        <v>167</v>
      </c>
      <c r="E46" s="48">
        <v>0.87894736842105259</v>
      </c>
      <c r="F46" s="47">
        <v>148</v>
      </c>
      <c r="G46" s="48">
        <v>0.77894736842105261</v>
      </c>
      <c r="H46" s="49">
        <v>3.1874251497005983</v>
      </c>
      <c r="I46" s="46" t="s">
        <v>1</v>
      </c>
      <c r="J46" s="47">
        <v>57</v>
      </c>
      <c r="K46" s="47">
        <v>52</v>
      </c>
      <c r="L46" s="48">
        <v>0.91228070175438591</v>
      </c>
      <c r="M46" s="47">
        <v>47</v>
      </c>
      <c r="N46" s="48">
        <v>0.82456140350877194</v>
      </c>
      <c r="O46" s="49">
        <v>3.32</v>
      </c>
    </row>
    <row r="47" spans="1:15" x14ac:dyDescent="0.25">
      <c r="A47" s="73"/>
      <c r="B47" s="46" t="s">
        <v>2</v>
      </c>
      <c r="C47" s="47">
        <v>189</v>
      </c>
      <c r="D47" s="47">
        <v>171</v>
      </c>
      <c r="E47" s="48">
        <v>0.90957446808510634</v>
      </c>
      <c r="F47" s="47">
        <v>148</v>
      </c>
      <c r="G47" s="48">
        <v>0.78723404255319152</v>
      </c>
      <c r="H47" s="49">
        <v>3.1041420118343193</v>
      </c>
      <c r="I47" s="46" t="s">
        <v>2</v>
      </c>
      <c r="J47" s="47">
        <v>61</v>
      </c>
      <c r="K47" s="47">
        <v>53</v>
      </c>
      <c r="L47" s="48">
        <v>0.86885245901639341</v>
      </c>
      <c r="M47" s="47">
        <v>48</v>
      </c>
      <c r="N47" s="48">
        <v>0.78688524590163933</v>
      </c>
      <c r="O47" s="49">
        <v>3.1132075471698113</v>
      </c>
    </row>
    <row r="48" spans="1:15" x14ac:dyDescent="0.25">
      <c r="A48" s="73"/>
      <c r="B48" s="46" t="s">
        <v>3</v>
      </c>
      <c r="C48" s="47">
        <v>143</v>
      </c>
      <c r="D48" s="47">
        <v>127</v>
      </c>
      <c r="E48" s="48">
        <v>0.88811188811188813</v>
      </c>
      <c r="F48" s="47">
        <v>118</v>
      </c>
      <c r="G48" s="48">
        <v>0.82517482517482521</v>
      </c>
      <c r="H48" s="49">
        <v>3.3275590551181096</v>
      </c>
      <c r="I48" s="46" t="s">
        <v>3</v>
      </c>
      <c r="J48" s="47">
        <v>105</v>
      </c>
      <c r="K48" s="47">
        <v>85</v>
      </c>
      <c r="L48" s="48">
        <v>0.80952380952380953</v>
      </c>
      <c r="M48" s="47">
        <v>75</v>
      </c>
      <c r="N48" s="48">
        <v>0.7142857142857143</v>
      </c>
      <c r="O48" s="49">
        <v>3.0952380952380953</v>
      </c>
    </row>
    <row r="49" spans="1:15" x14ac:dyDescent="0.25">
      <c r="A49" s="73"/>
      <c r="B49" s="46" t="s">
        <v>4</v>
      </c>
      <c r="C49" s="47">
        <v>151</v>
      </c>
      <c r="D49" s="47">
        <v>140</v>
      </c>
      <c r="E49" s="48">
        <v>0.93333333333333335</v>
      </c>
      <c r="F49" s="47">
        <v>130</v>
      </c>
      <c r="G49" s="48">
        <v>0.8666666666666667</v>
      </c>
      <c r="H49" s="49">
        <v>3.3753623188405792</v>
      </c>
      <c r="I49" s="46" t="s">
        <v>4</v>
      </c>
      <c r="J49" s="47">
        <v>142</v>
      </c>
      <c r="K49" s="47">
        <v>127</v>
      </c>
      <c r="L49" s="48">
        <v>0.89436619718309862</v>
      </c>
      <c r="M49" s="47">
        <v>96</v>
      </c>
      <c r="N49" s="48">
        <v>0.676056338028169</v>
      </c>
      <c r="O49" s="49">
        <v>2.6048387096774195</v>
      </c>
    </row>
    <row r="50" spans="1:15" x14ac:dyDescent="0.25">
      <c r="A50" s="73"/>
      <c r="B50" s="46" t="s">
        <v>117</v>
      </c>
      <c r="C50" s="47">
        <v>139</v>
      </c>
      <c r="D50" s="47">
        <v>128</v>
      </c>
      <c r="E50" s="48">
        <v>0.92086330935251803</v>
      </c>
      <c r="F50" s="47">
        <v>113</v>
      </c>
      <c r="G50" s="48">
        <v>0.81294964028776984</v>
      </c>
      <c r="H50" s="49">
        <v>3.270866141732284</v>
      </c>
      <c r="I50" s="46" t="s">
        <v>117</v>
      </c>
      <c r="J50" s="47">
        <v>202</v>
      </c>
      <c r="K50" s="47">
        <v>175</v>
      </c>
      <c r="L50" s="48">
        <v>0.86633663366336633</v>
      </c>
      <c r="M50" s="47">
        <v>152</v>
      </c>
      <c r="N50" s="48">
        <v>0.75247524752475248</v>
      </c>
      <c r="O50" s="49">
        <v>3.0098837209302327</v>
      </c>
    </row>
    <row r="51" spans="1:15" x14ac:dyDescent="0.25">
      <c r="A51" s="74" t="s">
        <v>90</v>
      </c>
      <c r="B51" s="50" t="s">
        <v>1</v>
      </c>
      <c r="C51" s="54">
        <v>41</v>
      </c>
      <c r="D51" s="51">
        <v>32</v>
      </c>
      <c r="E51" s="52">
        <v>0.78048780487804881</v>
      </c>
      <c r="F51" s="51">
        <v>25</v>
      </c>
      <c r="G51" s="52">
        <v>0.6097560975609756</v>
      </c>
      <c r="H51" s="53">
        <v>2.6281249999999998</v>
      </c>
      <c r="I51" s="50" t="s">
        <v>1</v>
      </c>
      <c r="J51" s="54">
        <v>14</v>
      </c>
      <c r="K51" s="51">
        <v>13</v>
      </c>
      <c r="L51" s="52">
        <v>0.9285714285714286</v>
      </c>
      <c r="M51" s="51">
        <v>10</v>
      </c>
      <c r="N51" s="52">
        <v>0.7142857142857143</v>
      </c>
      <c r="O51" s="53">
        <v>2.8461538461538463</v>
      </c>
    </row>
    <row r="52" spans="1:15" x14ac:dyDescent="0.25">
      <c r="A52" s="74"/>
      <c r="B52" s="50" t="s">
        <v>2</v>
      </c>
      <c r="C52" s="51">
        <v>32</v>
      </c>
      <c r="D52" s="51">
        <v>25</v>
      </c>
      <c r="E52" s="52">
        <v>0.78125</v>
      </c>
      <c r="F52" s="51">
        <v>21</v>
      </c>
      <c r="G52" s="52">
        <v>0.65625</v>
      </c>
      <c r="H52" s="53">
        <v>2.9458333333333329</v>
      </c>
      <c r="I52" s="50" t="s">
        <v>2</v>
      </c>
      <c r="J52" s="51">
        <v>6</v>
      </c>
      <c r="K52" s="51">
        <v>4</v>
      </c>
      <c r="L52" s="52">
        <v>0.66666666666666663</v>
      </c>
      <c r="M52" s="51">
        <v>4</v>
      </c>
      <c r="N52" s="52">
        <v>0.66666666666666663</v>
      </c>
      <c r="O52" s="53">
        <v>4</v>
      </c>
    </row>
    <row r="53" spans="1:15" x14ac:dyDescent="0.25">
      <c r="A53" s="74"/>
      <c r="B53" s="50" t="s">
        <v>3</v>
      </c>
      <c r="C53" s="51">
        <v>26</v>
      </c>
      <c r="D53" s="51">
        <v>22</v>
      </c>
      <c r="E53" s="52">
        <v>0.84615384615384615</v>
      </c>
      <c r="F53" s="51">
        <v>20</v>
      </c>
      <c r="G53" s="52">
        <v>0.76923076923076927</v>
      </c>
      <c r="H53" s="53">
        <v>3.1809523809523816</v>
      </c>
      <c r="I53" s="50" t="s">
        <v>3</v>
      </c>
      <c r="J53" s="51">
        <v>18</v>
      </c>
      <c r="K53" s="51">
        <v>15</v>
      </c>
      <c r="L53" s="52">
        <v>0.83333333333333337</v>
      </c>
      <c r="M53" s="51">
        <v>14</v>
      </c>
      <c r="N53" s="52">
        <v>0.77777777777777779</v>
      </c>
      <c r="O53" s="53">
        <v>3.1333333333333333</v>
      </c>
    </row>
    <row r="54" spans="1:15" x14ac:dyDescent="0.25">
      <c r="A54" s="74"/>
      <c r="B54" s="50" t="s">
        <v>4</v>
      </c>
      <c r="C54" s="51">
        <v>35</v>
      </c>
      <c r="D54" s="51">
        <v>30</v>
      </c>
      <c r="E54" s="52">
        <v>0.8571428571428571</v>
      </c>
      <c r="F54" s="51">
        <v>26</v>
      </c>
      <c r="G54" s="52">
        <v>0.74285714285714288</v>
      </c>
      <c r="H54" s="53">
        <v>3.1749999999999998</v>
      </c>
      <c r="I54" s="50" t="s">
        <v>4</v>
      </c>
      <c r="J54" s="51">
        <v>30</v>
      </c>
      <c r="K54" s="51">
        <v>25</v>
      </c>
      <c r="L54" s="52">
        <v>0.83333333333333337</v>
      </c>
      <c r="M54" s="51">
        <v>19</v>
      </c>
      <c r="N54" s="52">
        <v>0.6333333333333333</v>
      </c>
      <c r="O54" s="53">
        <v>2.84</v>
      </c>
    </row>
    <row r="55" spans="1:15" x14ac:dyDescent="0.25">
      <c r="A55" s="74"/>
      <c r="B55" s="50" t="s">
        <v>117</v>
      </c>
      <c r="C55" s="51">
        <v>35</v>
      </c>
      <c r="D55" s="51">
        <v>32</v>
      </c>
      <c r="E55" s="52">
        <v>0.91428571428571426</v>
      </c>
      <c r="F55" s="51">
        <v>24</v>
      </c>
      <c r="G55" s="52">
        <v>0.68571428571428572</v>
      </c>
      <c r="H55" s="53">
        <v>2.6968749999999999</v>
      </c>
      <c r="I55" s="50" t="s">
        <v>117</v>
      </c>
      <c r="J55" s="51">
        <v>26</v>
      </c>
      <c r="K55" s="51">
        <v>20</v>
      </c>
      <c r="L55" s="52">
        <v>0.76923076923076927</v>
      </c>
      <c r="M55" s="51">
        <v>18</v>
      </c>
      <c r="N55" s="52">
        <v>0.69230769230769229</v>
      </c>
      <c r="O55" s="53">
        <v>2.9650000000000003</v>
      </c>
    </row>
    <row r="56" spans="1:15" x14ac:dyDescent="0.25">
      <c r="A56" s="73" t="s">
        <v>91</v>
      </c>
      <c r="B56" s="46" t="s">
        <v>1</v>
      </c>
      <c r="C56" s="47">
        <v>8</v>
      </c>
      <c r="D56" s="47">
        <v>8</v>
      </c>
      <c r="E56" s="48">
        <v>1</v>
      </c>
      <c r="F56" s="47">
        <v>7</v>
      </c>
      <c r="G56" s="48">
        <v>0.875</v>
      </c>
      <c r="H56" s="49">
        <v>3.2124999999999995</v>
      </c>
      <c r="I56" s="46" t="s">
        <v>1</v>
      </c>
      <c r="J56" s="47">
        <v>2</v>
      </c>
      <c r="K56" s="47">
        <v>1</v>
      </c>
      <c r="L56" s="48">
        <v>0.5</v>
      </c>
      <c r="M56" s="47">
        <v>1</v>
      </c>
      <c r="N56" s="48">
        <v>0.5</v>
      </c>
      <c r="O56" s="49">
        <v>4</v>
      </c>
    </row>
    <row r="57" spans="1:15" x14ac:dyDescent="0.25">
      <c r="A57" s="73"/>
      <c r="B57" s="46" t="s">
        <v>2</v>
      </c>
      <c r="C57" s="47">
        <v>7</v>
      </c>
      <c r="D57" s="47">
        <v>7</v>
      </c>
      <c r="E57" s="48">
        <v>1</v>
      </c>
      <c r="F57" s="47">
        <v>7</v>
      </c>
      <c r="G57" s="48">
        <v>1</v>
      </c>
      <c r="H57" s="49">
        <v>3.5285714285714285</v>
      </c>
      <c r="I57" s="46" t="s">
        <v>2</v>
      </c>
      <c r="J57" s="47">
        <v>4</v>
      </c>
      <c r="K57" s="47">
        <v>3</v>
      </c>
      <c r="L57" s="48">
        <v>0.75</v>
      </c>
      <c r="M57" s="47">
        <v>3</v>
      </c>
      <c r="N57" s="48">
        <v>0.75</v>
      </c>
      <c r="O57" s="49">
        <v>3.3333333333333335</v>
      </c>
    </row>
    <row r="58" spans="1:15" x14ac:dyDescent="0.25">
      <c r="A58" s="73"/>
      <c r="B58" s="46" t="s">
        <v>3</v>
      </c>
      <c r="C58" s="47">
        <v>4</v>
      </c>
      <c r="D58" s="47">
        <v>4</v>
      </c>
      <c r="E58" s="48">
        <v>1</v>
      </c>
      <c r="F58" s="47">
        <v>4</v>
      </c>
      <c r="G58" s="48">
        <v>1</v>
      </c>
      <c r="H58" s="49">
        <v>3.25</v>
      </c>
      <c r="I58" s="46" t="s">
        <v>3</v>
      </c>
      <c r="J58" s="47">
        <v>2</v>
      </c>
      <c r="K58" s="47">
        <v>2</v>
      </c>
      <c r="L58" s="48">
        <v>1</v>
      </c>
      <c r="M58" s="47">
        <v>2</v>
      </c>
      <c r="N58" s="48">
        <v>1</v>
      </c>
      <c r="O58" s="49">
        <v>3</v>
      </c>
    </row>
    <row r="59" spans="1:15" x14ac:dyDescent="0.25">
      <c r="A59" s="73"/>
      <c r="B59" s="46" t="s">
        <v>4</v>
      </c>
      <c r="C59" s="47">
        <v>1</v>
      </c>
      <c r="D59" s="47">
        <v>1</v>
      </c>
      <c r="E59" s="48">
        <v>1</v>
      </c>
      <c r="F59" s="47">
        <v>1</v>
      </c>
      <c r="G59" s="48">
        <v>1</v>
      </c>
      <c r="H59" s="49">
        <v>4</v>
      </c>
      <c r="I59" s="46" t="s">
        <v>4</v>
      </c>
      <c r="J59" s="47">
        <v>2</v>
      </c>
      <c r="K59" s="47">
        <v>2</v>
      </c>
      <c r="L59" s="48">
        <v>1</v>
      </c>
      <c r="M59" s="47">
        <v>2</v>
      </c>
      <c r="N59" s="48">
        <v>1</v>
      </c>
      <c r="O59" s="49">
        <v>4</v>
      </c>
    </row>
    <row r="60" spans="1:15" x14ac:dyDescent="0.25">
      <c r="A60" s="73"/>
      <c r="B60" s="46" t="s">
        <v>117</v>
      </c>
      <c r="C60" s="47">
        <v>3</v>
      </c>
      <c r="D60" s="47">
        <v>3</v>
      </c>
      <c r="E60" s="48">
        <v>1</v>
      </c>
      <c r="F60" s="47">
        <v>2</v>
      </c>
      <c r="G60" s="48">
        <v>0.66666666666666663</v>
      </c>
      <c r="H60" s="49">
        <v>2.6666666666666665</v>
      </c>
      <c r="I60" s="46" t="s">
        <v>117</v>
      </c>
      <c r="J60" s="47">
        <v>3</v>
      </c>
      <c r="K60" s="47">
        <v>2</v>
      </c>
      <c r="L60" s="48">
        <v>0.66666666666666663</v>
      </c>
      <c r="M60" s="47">
        <v>0</v>
      </c>
      <c r="N60" s="48">
        <v>0</v>
      </c>
      <c r="O60" s="49">
        <v>0</v>
      </c>
    </row>
  </sheetData>
  <mergeCells count="13">
    <mergeCell ref="A46:A50"/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I14:O14"/>
    <mergeCell ref="A16:A2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L31" sqref="L31"/>
    </sheetView>
  </sheetViews>
  <sheetFormatPr defaultRowHeight="15" x14ac:dyDescent="0.25"/>
  <cols>
    <col min="1" max="1" width="14" style="37" customWidth="1"/>
    <col min="2" max="8" width="14" style="16" customWidth="1"/>
  </cols>
  <sheetData>
    <row r="1" spans="1:8" ht="30" x14ac:dyDescent="0.25">
      <c r="A1" s="40" t="s">
        <v>0</v>
      </c>
      <c r="B1" s="2" t="s">
        <v>37</v>
      </c>
      <c r="C1" s="17" t="s">
        <v>108</v>
      </c>
      <c r="D1" s="17" t="s">
        <v>109</v>
      </c>
      <c r="E1" s="18" t="s">
        <v>110</v>
      </c>
      <c r="F1" s="17" t="s">
        <v>111</v>
      </c>
      <c r="G1" s="18" t="s">
        <v>38</v>
      </c>
      <c r="H1" s="19" t="s">
        <v>112</v>
      </c>
    </row>
    <row r="2" spans="1:8" x14ac:dyDescent="0.25">
      <c r="A2" s="68" t="s">
        <v>6</v>
      </c>
      <c r="B2" s="3" t="s">
        <v>1</v>
      </c>
      <c r="C2" s="12">
        <v>298</v>
      </c>
      <c r="D2" s="12">
        <v>257</v>
      </c>
      <c r="E2" s="22">
        <v>0.86241610738255037</v>
      </c>
      <c r="F2" s="12">
        <v>210</v>
      </c>
      <c r="G2" s="22">
        <v>0.70469798657718119</v>
      </c>
      <c r="H2" s="23">
        <v>2.9711462450592889</v>
      </c>
    </row>
    <row r="3" spans="1:8" x14ac:dyDescent="0.25">
      <c r="A3" s="68"/>
      <c r="B3" s="3" t="s">
        <v>2</v>
      </c>
      <c r="C3" s="12">
        <v>228</v>
      </c>
      <c r="D3" s="12">
        <v>195</v>
      </c>
      <c r="E3" s="22">
        <v>0.85526315789473684</v>
      </c>
      <c r="F3" s="12">
        <v>181</v>
      </c>
      <c r="G3" s="22">
        <v>0.79385964912280704</v>
      </c>
      <c r="H3" s="23">
        <v>3.2721649484536082</v>
      </c>
    </row>
    <row r="4" spans="1:8" x14ac:dyDescent="0.25">
      <c r="A4" s="68"/>
      <c r="B4" s="3" t="s">
        <v>3</v>
      </c>
      <c r="C4" s="12">
        <v>256</v>
      </c>
      <c r="D4" s="12">
        <v>209</v>
      </c>
      <c r="E4" s="22">
        <v>0.81640625</v>
      </c>
      <c r="F4" s="12">
        <v>182</v>
      </c>
      <c r="G4" s="22">
        <v>0.7109375</v>
      </c>
      <c r="H4" s="23">
        <v>3.0307692307692307</v>
      </c>
    </row>
    <row r="5" spans="1:8" x14ac:dyDescent="0.25">
      <c r="A5" s="68"/>
      <c r="B5" s="3" t="s">
        <v>4</v>
      </c>
      <c r="C5" s="12">
        <v>266</v>
      </c>
      <c r="D5" s="12">
        <v>235</v>
      </c>
      <c r="E5" s="22">
        <v>0.88345864661654139</v>
      </c>
      <c r="F5" s="12">
        <v>194</v>
      </c>
      <c r="G5" s="22">
        <v>0.72932330827067671</v>
      </c>
      <c r="H5" s="23">
        <v>2.9489082969432316</v>
      </c>
    </row>
    <row r="6" spans="1:8" x14ac:dyDescent="0.25">
      <c r="A6" s="68"/>
      <c r="B6" s="3" t="s">
        <v>117</v>
      </c>
      <c r="C6" s="12">
        <v>304</v>
      </c>
      <c r="D6" s="12">
        <v>260</v>
      </c>
      <c r="E6" s="22">
        <v>0.85526315789473684</v>
      </c>
      <c r="F6" s="12">
        <v>231</v>
      </c>
      <c r="G6" s="22">
        <v>0.75986842105263153</v>
      </c>
      <c r="H6" s="23">
        <v>3.1648437500000002</v>
      </c>
    </row>
    <row r="7" spans="1:8" x14ac:dyDescent="0.25">
      <c r="A7" s="68" t="s">
        <v>7</v>
      </c>
      <c r="B7" s="3" t="s">
        <v>1</v>
      </c>
      <c r="C7" s="12">
        <v>358</v>
      </c>
      <c r="D7" s="12">
        <v>316</v>
      </c>
      <c r="E7" s="22">
        <v>0.88268156424581001</v>
      </c>
      <c r="F7" s="12">
        <v>259</v>
      </c>
      <c r="G7" s="22">
        <v>0.72346368715083798</v>
      </c>
      <c r="H7" s="23">
        <v>2.8133757961783439</v>
      </c>
    </row>
    <row r="8" spans="1:8" x14ac:dyDescent="0.25">
      <c r="A8" s="68"/>
      <c r="B8" s="3" t="s">
        <v>2</v>
      </c>
      <c r="C8" s="12">
        <v>341</v>
      </c>
      <c r="D8" s="12">
        <v>300</v>
      </c>
      <c r="E8" s="22">
        <v>0.87976539589442815</v>
      </c>
      <c r="F8" s="12">
        <v>242</v>
      </c>
      <c r="G8" s="22">
        <v>0.70967741935483875</v>
      </c>
      <c r="H8" s="23">
        <v>2.8193333333333332</v>
      </c>
    </row>
    <row r="9" spans="1:8" x14ac:dyDescent="0.25">
      <c r="A9" s="68"/>
      <c r="B9" s="3" t="s">
        <v>3</v>
      </c>
      <c r="C9" s="12">
        <v>292</v>
      </c>
      <c r="D9" s="12">
        <v>257</v>
      </c>
      <c r="E9" s="22">
        <v>0.88013698630136983</v>
      </c>
      <c r="F9" s="12">
        <v>228</v>
      </c>
      <c r="G9" s="22">
        <v>0.78082191780821919</v>
      </c>
      <c r="H9" s="23">
        <v>3.1374015748031496</v>
      </c>
    </row>
    <row r="10" spans="1:8" x14ac:dyDescent="0.25">
      <c r="A10" s="68"/>
      <c r="B10" s="3" t="s">
        <v>4</v>
      </c>
      <c r="C10" s="12">
        <v>362</v>
      </c>
      <c r="D10" s="12">
        <v>325</v>
      </c>
      <c r="E10" s="22">
        <v>0.89779005524861877</v>
      </c>
      <c r="F10" s="12">
        <v>257</v>
      </c>
      <c r="G10" s="22">
        <v>0.70994475138121549</v>
      </c>
      <c r="H10" s="23">
        <v>2.778328173374613</v>
      </c>
    </row>
    <row r="11" spans="1:8" x14ac:dyDescent="0.25">
      <c r="A11" s="68"/>
      <c r="B11" s="3" t="s">
        <v>117</v>
      </c>
      <c r="C11" s="12">
        <v>398</v>
      </c>
      <c r="D11" s="12">
        <v>350</v>
      </c>
      <c r="E11" s="22">
        <v>0.87939698492462315</v>
      </c>
      <c r="F11" s="12">
        <v>282</v>
      </c>
      <c r="G11" s="22">
        <v>0.70854271356783916</v>
      </c>
      <c r="H11" s="23">
        <v>2.8589080459770115</v>
      </c>
    </row>
    <row r="12" spans="1:8" ht="30" x14ac:dyDescent="0.25">
      <c r="A12" s="40" t="s">
        <v>86</v>
      </c>
      <c r="B12" s="2" t="s">
        <v>37</v>
      </c>
      <c r="C12" s="17" t="s">
        <v>108</v>
      </c>
      <c r="D12" s="17" t="s">
        <v>109</v>
      </c>
      <c r="E12" s="18" t="s">
        <v>110</v>
      </c>
      <c r="F12" s="17" t="s">
        <v>111</v>
      </c>
      <c r="G12" s="18" t="s">
        <v>38</v>
      </c>
      <c r="H12" s="19" t="s">
        <v>112</v>
      </c>
    </row>
    <row r="13" spans="1:8" x14ac:dyDescent="0.25">
      <c r="A13" s="77" t="s">
        <v>87</v>
      </c>
      <c r="B13" s="3" t="s">
        <v>1</v>
      </c>
      <c r="C13" s="12">
        <v>70</v>
      </c>
      <c r="D13" s="12">
        <v>60</v>
      </c>
      <c r="E13" s="22">
        <v>0.8571428571428571</v>
      </c>
      <c r="F13" s="12">
        <v>37</v>
      </c>
      <c r="G13" s="22">
        <v>0.52857142857142858</v>
      </c>
      <c r="H13" s="23">
        <v>2.0593220338983049</v>
      </c>
    </row>
    <row r="14" spans="1:8" x14ac:dyDescent="0.25">
      <c r="A14" s="78"/>
      <c r="B14" s="3" t="s">
        <v>2</v>
      </c>
      <c r="C14" s="12">
        <v>48</v>
      </c>
      <c r="D14" s="12">
        <v>40</v>
      </c>
      <c r="E14" s="22">
        <v>0.83333333333333337</v>
      </c>
      <c r="F14" s="12">
        <v>32</v>
      </c>
      <c r="G14" s="22">
        <v>0.66666666666666663</v>
      </c>
      <c r="H14" s="23">
        <v>2.5350000000000001</v>
      </c>
    </row>
    <row r="15" spans="1:8" x14ac:dyDescent="0.25">
      <c r="A15" s="78"/>
      <c r="B15" s="3" t="s">
        <v>3</v>
      </c>
      <c r="C15" s="12">
        <v>42</v>
      </c>
      <c r="D15" s="12">
        <v>37</v>
      </c>
      <c r="E15" s="22">
        <v>0.88095238095238093</v>
      </c>
      <c r="F15" s="12">
        <v>30</v>
      </c>
      <c r="G15" s="22">
        <v>0.7142857142857143</v>
      </c>
      <c r="H15" s="23">
        <v>2.7567567567567566</v>
      </c>
    </row>
    <row r="16" spans="1:8" x14ac:dyDescent="0.25">
      <c r="A16" s="78"/>
      <c r="B16" s="3" t="s">
        <v>4</v>
      </c>
      <c r="C16" s="12">
        <v>40</v>
      </c>
      <c r="D16" s="12">
        <v>35</v>
      </c>
      <c r="E16" s="22">
        <v>0.875</v>
      </c>
      <c r="F16" s="12">
        <v>25</v>
      </c>
      <c r="G16" s="22">
        <v>0.625</v>
      </c>
      <c r="H16" s="23">
        <v>2.2685714285714282</v>
      </c>
    </row>
    <row r="17" spans="1:8" x14ac:dyDescent="0.25">
      <c r="A17" s="79"/>
      <c r="B17" s="3" t="s">
        <v>117</v>
      </c>
      <c r="C17" s="12">
        <v>54</v>
      </c>
      <c r="D17" s="12">
        <v>45</v>
      </c>
      <c r="E17" s="22">
        <v>0.83333333333333337</v>
      </c>
      <c r="F17" s="12">
        <v>31</v>
      </c>
      <c r="G17" s="22">
        <v>0.57407407407407407</v>
      </c>
      <c r="H17" s="23">
        <v>2.3955555555555557</v>
      </c>
    </row>
    <row r="18" spans="1:8" x14ac:dyDescent="0.25">
      <c r="A18" s="80" t="s">
        <v>88</v>
      </c>
      <c r="B18" s="3" t="s">
        <v>1</v>
      </c>
      <c r="C18" s="12">
        <v>9</v>
      </c>
      <c r="D18" s="12">
        <v>7</v>
      </c>
      <c r="E18" s="22">
        <v>0.77777777777777779</v>
      </c>
      <c r="F18" s="12">
        <v>7</v>
      </c>
      <c r="G18" s="22">
        <v>0.77777777777777779</v>
      </c>
      <c r="H18" s="23">
        <v>3.8833333333333333</v>
      </c>
    </row>
    <row r="19" spans="1:8" x14ac:dyDescent="0.25">
      <c r="A19" s="80"/>
      <c r="B19" s="3" t="s">
        <v>2</v>
      </c>
      <c r="C19" s="28">
        <v>5</v>
      </c>
      <c r="D19" s="28">
        <v>5</v>
      </c>
      <c r="E19" s="22">
        <v>1</v>
      </c>
      <c r="F19" s="28">
        <v>5</v>
      </c>
      <c r="G19" s="22">
        <v>1</v>
      </c>
      <c r="H19" s="29">
        <v>4</v>
      </c>
    </row>
    <row r="20" spans="1:8" x14ac:dyDescent="0.25">
      <c r="A20" s="80"/>
      <c r="B20" s="3" t="s">
        <v>3</v>
      </c>
      <c r="C20" s="12">
        <v>4</v>
      </c>
      <c r="D20" s="12">
        <v>2</v>
      </c>
      <c r="E20" s="22">
        <v>0.5</v>
      </c>
      <c r="F20" s="12">
        <v>2</v>
      </c>
      <c r="G20" s="22">
        <v>0.5</v>
      </c>
      <c r="H20" s="23">
        <v>4</v>
      </c>
    </row>
    <row r="21" spans="1:8" x14ac:dyDescent="0.25">
      <c r="A21" s="80"/>
      <c r="B21" s="3" t="s">
        <v>4</v>
      </c>
      <c r="C21" s="12">
        <v>4</v>
      </c>
      <c r="D21" s="12">
        <v>4</v>
      </c>
      <c r="E21" s="22">
        <v>1</v>
      </c>
      <c r="F21" s="12">
        <v>3</v>
      </c>
      <c r="G21" s="22">
        <v>0.75</v>
      </c>
      <c r="H21" s="23">
        <v>3.25</v>
      </c>
    </row>
    <row r="22" spans="1:8" x14ac:dyDescent="0.25">
      <c r="A22" s="80"/>
      <c r="B22" s="3" t="s">
        <v>117</v>
      </c>
      <c r="C22" s="12">
        <v>6</v>
      </c>
      <c r="D22" s="12">
        <v>6</v>
      </c>
      <c r="E22" s="22">
        <v>1</v>
      </c>
      <c r="F22" s="12">
        <v>6</v>
      </c>
      <c r="G22" s="22">
        <v>1</v>
      </c>
      <c r="H22" s="23">
        <v>3.3833333333333333</v>
      </c>
    </row>
    <row r="23" spans="1:8" x14ac:dyDescent="0.25">
      <c r="A23" s="68" t="s">
        <v>14</v>
      </c>
      <c r="B23" s="3" t="s">
        <v>1</v>
      </c>
      <c r="C23" s="12">
        <v>16</v>
      </c>
      <c r="D23" s="12">
        <v>15</v>
      </c>
      <c r="E23" s="22">
        <v>0.9375</v>
      </c>
      <c r="F23" s="12">
        <v>12</v>
      </c>
      <c r="G23" s="22">
        <v>0.75</v>
      </c>
      <c r="H23" s="23">
        <v>2.9333333333333331</v>
      </c>
    </row>
    <row r="24" spans="1:8" x14ac:dyDescent="0.25">
      <c r="A24" s="68"/>
      <c r="B24" s="3" t="s">
        <v>2</v>
      </c>
      <c r="C24" s="28">
        <v>17</v>
      </c>
      <c r="D24" s="28">
        <v>17</v>
      </c>
      <c r="E24" s="22">
        <v>1</v>
      </c>
      <c r="F24" s="28">
        <v>17</v>
      </c>
      <c r="G24" s="22">
        <v>1</v>
      </c>
      <c r="H24" s="29">
        <v>3.3529411764705883</v>
      </c>
    </row>
    <row r="25" spans="1:8" x14ac:dyDescent="0.25">
      <c r="A25" s="68"/>
      <c r="B25" s="3" t="s">
        <v>3</v>
      </c>
      <c r="C25" s="12">
        <v>21</v>
      </c>
      <c r="D25" s="12">
        <v>17</v>
      </c>
      <c r="E25" s="22">
        <v>0.80952380952380953</v>
      </c>
      <c r="F25" s="12">
        <v>16</v>
      </c>
      <c r="G25" s="22">
        <v>0.76190476190476186</v>
      </c>
      <c r="H25" s="23">
        <v>3.4941176470588236</v>
      </c>
    </row>
    <row r="26" spans="1:8" x14ac:dyDescent="0.25">
      <c r="A26" s="68"/>
      <c r="B26" s="3" t="s">
        <v>4</v>
      </c>
      <c r="C26" s="12">
        <v>16</v>
      </c>
      <c r="D26" s="12">
        <v>15</v>
      </c>
      <c r="E26" s="22">
        <v>0.9375</v>
      </c>
      <c r="F26" s="12">
        <v>14</v>
      </c>
      <c r="G26" s="22">
        <v>0.875</v>
      </c>
      <c r="H26" s="23">
        <v>3.6214285714285714</v>
      </c>
    </row>
    <row r="27" spans="1:8" x14ac:dyDescent="0.25">
      <c r="A27" s="68"/>
      <c r="B27" s="3" t="s">
        <v>117</v>
      </c>
      <c r="C27" s="12">
        <v>25</v>
      </c>
      <c r="D27" s="12">
        <v>20</v>
      </c>
      <c r="E27" s="22">
        <v>0.8</v>
      </c>
      <c r="F27" s="12">
        <v>18</v>
      </c>
      <c r="G27" s="22">
        <v>0.72</v>
      </c>
      <c r="H27" s="23">
        <v>3.1850000000000001</v>
      </c>
    </row>
    <row r="28" spans="1:8" x14ac:dyDescent="0.25">
      <c r="A28" s="68" t="s">
        <v>15</v>
      </c>
      <c r="B28" s="3" t="s">
        <v>1</v>
      </c>
      <c r="C28" s="12">
        <v>16</v>
      </c>
      <c r="D28" s="12">
        <v>14</v>
      </c>
      <c r="E28" s="22">
        <v>0.875</v>
      </c>
      <c r="F28" s="12">
        <v>12</v>
      </c>
      <c r="G28" s="22">
        <v>0.75</v>
      </c>
      <c r="H28" s="23">
        <v>3.2384615384615385</v>
      </c>
    </row>
    <row r="29" spans="1:8" x14ac:dyDescent="0.25">
      <c r="A29" s="68"/>
      <c r="B29" s="3" t="s">
        <v>2</v>
      </c>
      <c r="C29" s="12">
        <v>9</v>
      </c>
      <c r="D29" s="12">
        <v>9</v>
      </c>
      <c r="E29" s="22">
        <v>1</v>
      </c>
      <c r="F29" s="12">
        <v>9</v>
      </c>
      <c r="G29" s="22">
        <v>1</v>
      </c>
      <c r="H29" s="23">
        <v>3.5222222222222217</v>
      </c>
    </row>
    <row r="30" spans="1:8" x14ac:dyDescent="0.25">
      <c r="A30" s="68"/>
      <c r="B30" s="3" t="s">
        <v>3</v>
      </c>
      <c r="C30" s="12">
        <v>10</v>
      </c>
      <c r="D30" s="12">
        <v>10</v>
      </c>
      <c r="E30" s="22">
        <v>1</v>
      </c>
      <c r="F30" s="12">
        <v>10</v>
      </c>
      <c r="G30" s="22">
        <v>1</v>
      </c>
      <c r="H30" s="23">
        <v>3.77</v>
      </c>
    </row>
    <row r="31" spans="1:8" x14ac:dyDescent="0.25">
      <c r="A31" s="68"/>
      <c r="B31" s="3" t="s">
        <v>4</v>
      </c>
      <c r="C31" s="12">
        <v>20</v>
      </c>
      <c r="D31" s="12">
        <v>16</v>
      </c>
      <c r="E31" s="22">
        <v>0.8</v>
      </c>
      <c r="F31" s="12">
        <v>14</v>
      </c>
      <c r="G31" s="22">
        <v>0.7</v>
      </c>
      <c r="H31" s="23">
        <v>3.2124999999999999</v>
      </c>
    </row>
    <row r="32" spans="1:8" x14ac:dyDescent="0.25">
      <c r="A32" s="68"/>
      <c r="B32" s="3" t="s">
        <v>117</v>
      </c>
      <c r="C32" s="12">
        <v>17</v>
      </c>
      <c r="D32" s="12">
        <v>13</v>
      </c>
      <c r="E32" s="22">
        <v>0.76470588235294112</v>
      </c>
      <c r="F32" s="12">
        <v>13</v>
      </c>
      <c r="G32" s="22">
        <v>0.76470588235294112</v>
      </c>
      <c r="H32" s="23">
        <v>3.7384615384615385</v>
      </c>
    </row>
    <row r="33" spans="1:8" x14ac:dyDescent="0.25">
      <c r="A33" s="68" t="s">
        <v>16</v>
      </c>
      <c r="B33" s="3" t="s">
        <v>1</v>
      </c>
      <c r="C33" s="12">
        <v>234</v>
      </c>
      <c r="D33" s="12">
        <v>206</v>
      </c>
      <c r="E33" s="22">
        <v>0.88034188034188032</v>
      </c>
      <c r="F33" s="12">
        <v>164</v>
      </c>
      <c r="G33" s="22">
        <v>0.70085470085470081</v>
      </c>
      <c r="H33" s="23">
        <v>2.7370731707317075</v>
      </c>
    </row>
    <row r="34" spans="1:8" x14ac:dyDescent="0.25">
      <c r="A34" s="68"/>
      <c r="B34" s="3" t="s">
        <v>2</v>
      </c>
      <c r="C34" s="12">
        <v>193</v>
      </c>
      <c r="D34" s="12">
        <v>164</v>
      </c>
      <c r="E34" s="22">
        <v>0.84974093264248707</v>
      </c>
      <c r="F34" s="12">
        <v>132</v>
      </c>
      <c r="G34" s="22">
        <v>0.68393782383419688</v>
      </c>
      <c r="H34" s="23">
        <v>2.8487804878048775</v>
      </c>
    </row>
    <row r="35" spans="1:8" x14ac:dyDescent="0.25">
      <c r="A35" s="68"/>
      <c r="B35" s="3" t="s">
        <v>3</v>
      </c>
      <c r="C35" s="12">
        <v>176</v>
      </c>
      <c r="D35" s="12">
        <v>150</v>
      </c>
      <c r="E35" s="22">
        <v>0.85227272727272729</v>
      </c>
      <c r="F35" s="12">
        <v>124</v>
      </c>
      <c r="G35" s="22">
        <v>0.70454545454545459</v>
      </c>
      <c r="H35" s="23">
        <v>2.8567567567567567</v>
      </c>
    </row>
    <row r="36" spans="1:8" x14ac:dyDescent="0.25">
      <c r="A36" s="68"/>
      <c r="B36" s="3" t="s">
        <v>4</v>
      </c>
      <c r="C36" s="12">
        <v>194</v>
      </c>
      <c r="D36" s="12">
        <v>173</v>
      </c>
      <c r="E36" s="22">
        <v>0.89175257731958768</v>
      </c>
      <c r="F36" s="12">
        <v>126</v>
      </c>
      <c r="G36" s="22">
        <v>0.64948453608247425</v>
      </c>
      <c r="H36" s="23">
        <v>2.5346820809248554</v>
      </c>
    </row>
    <row r="37" spans="1:8" x14ac:dyDescent="0.25">
      <c r="A37" s="68"/>
      <c r="B37" s="3" t="s">
        <v>117</v>
      </c>
      <c r="C37" s="12">
        <v>208</v>
      </c>
      <c r="D37" s="12">
        <v>180</v>
      </c>
      <c r="E37" s="22">
        <v>0.86538461538461542</v>
      </c>
      <c r="F37" s="12">
        <v>145</v>
      </c>
      <c r="G37" s="22">
        <v>0.69711538461538458</v>
      </c>
      <c r="H37" s="23">
        <v>2.8578651685393259</v>
      </c>
    </row>
    <row r="38" spans="1:8" x14ac:dyDescent="0.25">
      <c r="A38" s="68" t="s">
        <v>17</v>
      </c>
      <c r="B38" s="3" t="s">
        <v>1</v>
      </c>
      <c r="C38" s="12">
        <v>4</v>
      </c>
      <c r="D38" s="12">
        <v>2</v>
      </c>
      <c r="E38" s="22">
        <v>0.5</v>
      </c>
      <c r="F38" s="12">
        <v>2</v>
      </c>
      <c r="G38" s="22">
        <v>0.5</v>
      </c>
      <c r="H38" s="23">
        <v>2</v>
      </c>
    </row>
    <row r="39" spans="1:8" x14ac:dyDescent="0.25">
      <c r="A39" s="68"/>
      <c r="B39" s="3" t="s">
        <v>2</v>
      </c>
      <c r="C39" s="12">
        <v>4</v>
      </c>
      <c r="D39" s="12">
        <v>2</v>
      </c>
      <c r="E39" s="22">
        <v>0.5</v>
      </c>
      <c r="F39" s="12">
        <v>1</v>
      </c>
      <c r="G39" s="22">
        <v>0.25</v>
      </c>
      <c r="H39" s="23">
        <v>2.15</v>
      </c>
    </row>
    <row r="40" spans="1:8" x14ac:dyDescent="0.25">
      <c r="A40" s="68"/>
      <c r="B40" s="3" t="s">
        <v>3</v>
      </c>
      <c r="C40" s="12">
        <v>2</v>
      </c>
      <c r="D40" s="12">
        <v>0</v>
      </c>
      <c r="E40" s="22">
        <v>0</v>
      </c>
      <c r="F40" s="12">
        <v>0</v>
      </c>
      <c r="G40" s="22">
        <v>0</v>
      </c>
      <c r="H40" s="26" t="s">
        <v>13</v>
      </c>
    </row>
    <row r="41" spans="1:8" x14ac:dyDescent="0.25">
      <c r="A41" s="68"/>
      <c r="B41" s="3" t="s">
        <v>4</v>
      </c>
      <c r="C41" s="12">
        <v>4</v>
      </c>
      <c r="D41" s="12">
        <v>2</v>
      </c>
      <c r="E41" s="22">
        <v>0.5</v>
      </c>
      <c r="F41" s="12">
        <v>2</v>
      </c>
      <c r="G41" s="22">
        <v>0.5</v>
      </c>
      <c r="H41" s="23">
        <v>3.3499999999999996</v>
      </c>
    </row>
    <row r="42" spans="1:8" x14ac:dyDescent="0.25">
      <c r="A42" s="68"/>
      <c r="B42" s="3" t="s">
        <v>117</v>
      </c>
      <c r="C42" s="26" t="s">
        <v>13</v>
      </c>
      <c r="D42" s="12" t="s">
        <v>13</v>
      </c>
      <c r="E42" s="22" t="s">
        <v>13</v>
      </c>
      <c r="F42" s="12" t="s">
        <v>13</v>
      </c>
      <c r="G42" s="22" t="s">
        <v>13</v>
      </c>
      <c r="H42" s="23" t="s">
        <v>13</v>
      </c>
    </row>
    <row r="43" spans="1:8" x14ac:dyDescent="0.25">
      <c r="A43" s="80" t="s">
        <v>89</v>
      </c>
      <c r="B43" s="3" t="s">
        <v>1</v>
      </c>
      <c r="C43" s="12">
        <v>247</v>
      </c>
      <c r="D43" s="12">
        <v>219</v>
      </c>
      <c r="E43" s="22">
        <v>0.88663967611336036</v>
      </c>
      <c r="F43" s="12">
        <v>195</v>
      </c>
      <c r="G43" s="22">
        <v>0.78947368421052633</v>
      </c>
      <c r="H43" s="23">
        <v>3.2179723502304149</v>
      </c>
    </row>
    <row r="44" spans="1:8" x14ac:dyDescent="0.25">
      <c r="A44" s="80"/>
      <c r="B44" s="3" t="s">
        <v>2</v>
      </c>
      <c r="C44" s="12">
        <v>247</v>
      </c>
      <c r="D44" s="12">
        <v>222</v>
      </c>
      <c r="E44" s="22">
        <v>0.89878542510121462</v>
      </c>
      <c r="F44" s="12">
        <v>195</v>
      </c>
      <c r="G44" s="22">
        <v>0.78947368421052633</v>
      </c>
      <c r="H44" s="23">
        <v>3.1063063063063061</v>
      </c>
    </row>
    <row r="45" spans="1:8" x14ac:dyDescent="0.25">
      <c r="A45" s="80"/>
      <c r="B45" s="3" t="s">
        <v>3</v>
      </c>
      <c r="C45" s="12">
        <v>248</v>
      </c>
      <c r="D45" s="12">
        <v>212</v>
      </c>
      <c r="E45" s="22">
        <v>0.85483870967741937</v>
      </c>
      <c r="F45" s="12">
        <v>193</v>
      </c>
      <c r="G45" s="22">
        <v>0.77822580645161288</v>
      </c>
      <c r="H45" s="23">
        <v>3.235071090047394</v>
      </c>
    </row>
    <row r="46" spans="1:8" x14ac:dyDescent="0.25">
      <c r="A46" s="80"/>
      <c r="B46" s="3" t="s">
        <v>4</v>
      </c>
      <c r="C46" s="12">
        <v>292</v>
      </c>
      <c r="D46" s="12">
        <v>267</v>
      </c>
      <c r="E46" s="22">
        <v>0.91438356164383561</v>
      </c>
      <c r="F46" s="12">
        <v>226</v>
      </c>
      <c r="G46" s="22">
        <v>0.77397260273972601</v>
      </c>
      <c r="H46" s="23">
        <v>3.0106870229007634</v>
      </c>
    </row>
    <row r="47" spans="1:8" x14ac:dyDescent="0.25">
      <c r="A47" s="80"/>
      <c r="B47" s="3" t="s">
        <v>117</v>
      </c>
      <c r="C47" s="12">
        <v>341</v>
      </c>
      <c r="D47" s="12">
        <v>303</v>
      </c>
      <c r="E47" s="22">
        <v>0.88856304985337242</v>
      </c>
      <c r="F47" s="12">
        <v>265</v>
      </c>
      <c r="G47" s="22">
        <v>0.77712609970674484</v>
      </c>
      <c r="H47" s="23">
        <v>3.120735785953177</v>
      </c>
    </row>
    <row r="48" spans="1:8" x14ac:dyDescent="0.25">
      <c r="A48" s="80" t="s">
        <v>90</v>
      </c>
      <c r="B48" s="3" t="s">
        <v>1</v>
      </c>
      <c r="C48" s="12">
        <v>55</v>
      </c>
      <c r="D48" s="12">
        <v>45</v>
      </c>
      <c r="E48" s="22">
        <v>0.81818181818181823</v>
      </c>
      <c r="F48" s="12">
        <v>35</v>
      </c>
      <c r="G48" s="22">
        <v>0.63636363636363635</v>
      </c>
      <c r="H48" s="23">
        <v>2.6911111111111108</v>
      </c>
    </row>
    <row r="49" spans="1:8" x14ac:dyDescent="0.25">
      <c r="A49" s="80"/>
      <c r="B49" s="3" t="s">
        <v>2</v>
      </c>
      <c r="C49" s="12">
        <v>38</v>
      </c>
      <c r="D49" s="12">
        <v>29</v>
      </c>
      <c r="E49" s="22">
        <v>0.76315789473684215</v>
      </c>
      <c r="F49" s="12">
        <v>25</v>
      </c>
      <c r="G49" s="22">
        <v>0.65789473684210531</v>
      </c>
      <c r="H49" s="23">
        <v>3.0964285714285711</v>
      </c>
    </row>
    <row r="50" spans="1:8" x14ac:dyDescent="0.25">
      <c r="A50" s="80"/>
      <c r="B50" s="3" t="s">
        <v>3</v>
      </c>
      <c r="C50" s="12">
        <v>44</v>
      </c>
      <c r="D50" s="12">
        <v>37</v>
      </c>
      <c r="E50" s="22">
        <v>0.84090909090909094</v>
      </c>
      <c r="F50" s="12">
        <v>34</v>
      </c>
      <c r="G50" s="22">
        <v>0.77272727272727271</v>
      </c>
      <c r="H50" s="23">
        <v>3.161111111111111</v>
      </c>
    </row>
    <row r="51" spans="1:8" x14ac:dyDescent="0.25">
      <c r="A51" s="80"/>
      <c r="B51" s="3" t="s">
        <v>4</v>
      </c>
      <c r="C51" s="12">
        <v>65</v>
      </c>
      <c r="D51" s="12">
        <v>55</v>
      </c>
      <c r="E51" s="22">
        <v>0.84615384615384615</v>
      </c>
      <c r="F51" s="12">
        <v>45</v>
      </c>
      <c r="G51" s="22">
        <v>0.69230769230769229</v>
      </c>
      <c r="H51" s="23">
        <v>3.0169811320754718</v>
      </c>
    </row>
    <row r="52" spans="1:8" x14ac:dyDescent="0.25">
      <c r="A52" s="80"/>
      <c r="B52" s="3" t="s">
        <v>117</v>
      </c>
      <c r="C52" s="12">
        <v>61</v>
      </c>
      <c r="D52" s="12">
        <v>52</v>
      </c>
      <c r="E52" s="22">
        <v>0.85245901639344257</v>
      </c>
      <c r="F52" s="12">
        <v>42</v>
      </c>
      <c r="G52" s="22">
        <v>0.68852459016393441</v>
      </c>
      <c r="H52" s="23">
        <v>2.8</v>
      </c>
    </row>
    <row r="53" spans="1:8" x14ac:dyDescent="0.25">
      <c r="A53" s="80" t="s">
        <v>91</v>
      </c>
      <c r="B53" s="3" t="s">
        <v>1</v>
      </c>
      <c r="C53" s="12">
        <v>10</v>
      </c>
      <c r="D53" s="12">
        <v>9</v>
      </c>
      <c r="E53" s="22">
        <v>0.9</v>
      </c>
      <c r="F53" s="12">
        <v>8</v>
      </c>
      <c r="G53" s="22">
        <v>0.8</v>
      </c>
      <c r="H53" s="23">
        <v>3.3</v>
      </c>
    </row>
    <row r="54" spans="1:8" x14ac:dyDescent="0.25">
      <c r="A54" s="80"/>
      <c r="B54" s="3" t="s">
        <v>2</v>
      </c>
      <c r="C54" s="12">
        <v>11</v>
      </c>
      <c r="D54" s="12">
        <v>10</v>
      </c>
      <c r="E54" s="22">
        <v>0.90909090909090906</v>
      </c>
      <c r="F54" s="12">
        <v>10</v>
      </c>
      <c r="G54" s="22">
        <v>0.90909090909090906</v>
      </c>
      <c r="H54" s="23">
        <v>3.47</v>
      </c>
    </row>
    <row r="55" spans="1:8" x14ac:dyDescent="0.25">
      <c r="A55" s="80"/>
      <c r="B55" s="3" t="s">
        <v>3</v>
      </c>
      <c r="C55" s="12">
        <v>6</v>
      </c>
      <c r="D55" s="12">
        <v>6</v>
      </c>
      <c r="E55" s="22">
        <v>1</v>
      </c>
      <c r="F55" s="12">
        <v>6</v>
      </c>
      <c r="G55" s="22">
        <v>1</v>
      </c>
      <c r="H55" s="23">
        <v>3.1666666666666665</v>
      </c>
    </row>
    <row r="56" spans="1:8" x14ac:dyDescent="0.25">
      <c r="A56" s="80"/>
      <c r="B56" s="3" t="s">
        <v>4</v>
      </c>
      <c r="C56" s="12">
        <v>3</v>
      </c>
      <c r="D56" s="12">
        <v>3</v>
      </c>
      <c r="E56" s="22">
        <v>1</v>
      </c>
      <c r="F56" s="12">
        <v>3</v>
      </c>
      <c r="G56" s="22">
        <v>1</v>
      </c>
      <c r="H56" s="23">
        <v>4</v>
      </c>
    </row>
    <row r="57" spans="1:8" x14ac:dyDescent="0.25">
      <c r="A57" s="80"/>
      <c r="B57" s="3" t="s">
        <v>117</v>
      </c>
      <c r="C57" s="12">
        <v>6</v>
      </c>
      <c r="D57" s="12">
        <v>5</v>
      </c>
      <c r="E57" s="22">
        <v>0.83333333333333337</v>
      </c>
      <c r="F57" s="12">
        <v>2</v>
      </c>
      <c r="G57" s="22">
        <v>0.33333333333333331</v>
      </c>
      <c r="H57" s="23">
        <v>1.6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L31" sqref="L31"/>
    </sheetView>
  </sheetViews>
  <sheetFormatPr defaultRowHeight="15" x14ac:dyDescent="0.25"/>
  <cols>
    <col min="1" max="1" width="23.28515625" customWidth="1"/>
  </cols>
  <sheetData>
    <row r="1" spans="1:6" x14ac:dyDescent="0.25">
      <c r="A1" s="81" t="s">
        <v>34</v>
      </c>
      <c r="B1" s="82"/>
      <c r="C1" s="82"/>
      <c r="D1" s="82"/>
      <c r="E1" s="82"/>
      <c r="F1" s="82"/>
    </row>
    <row r="2" spans="1:6" x14ac:dyDescent="0.25">
      <c r="A2" s="83" t="s">
        <v>113</v>
      </c>
      <c r="B2" s="60" t="s">
        <v>114</v>
      </c>
      <c r="C2" s="60"/>
      <c r="D2" s="60"/>
      <c r="E2" s="60"/>
      <c r="F2" s="60"/>
    </row>
    <row r="3" spans="1:6" x14ac:dyDescent="0.25">
      <c r="A3" s="83"/>
      <c r="B3" s="43" t="s">
        <v>103</v>
      </c>
      <c r="C3" s="43" t="s">
        <v>104</v>
      </c>
      <c r="D3" s="43" t="s">
        <v>105</v>
      </c>
      <c r="E3" s="43" t="s">
        <v>106</v>
      </c>
      <c r="F3" s="43" t="s">
        <v>119</v>
      </c>
    </row>
    <row r="4" spans="1:6" x14ac:dyDescent="0.25">
      <c r="A4" s="38" t="s">
        <v>102</v>
      </c>
      <c r="B4" s="39" t="s">
        <v>13</v>
      </c>
      <c r="C4" s="39" t="s">
        <v>13</v>
      </c>
      <c r="D4" s="39" t="s">
        <v>13</v>
      </c>
      <c r="E4" s="39" t="s">
        <v>13</v>
      </c>
      <c r="F4" s="39" t="s">
        <v>13</v>
      </c>
    </row>
    <row r="5" spans="1:6" x14ac:dyDescent="0.25">
      <c r="A5" s="38" t="s">
        <v>115</v>
      </c>
      <c r="B5" s="1">
        <v>4</v>
      </c>
      <c r="C5" s="1">
        <v>1</v>
      </c>
      <c r="D5" s="1">
        <v>3</v>
      </c>
      <c r="E5" s="1">
        <v>2</v>
      </c>
      <c r="F5" s="1">
        <v>7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L31" sqref="L31"/>
    </sheetView>
  </sheetViews>
  <sheetFormatPr defaultRowHeight="15" x14ac:dyDescent="0.25"/>
  <cols>
    <col min="1" max="1" width="15.42578125" style="37" customWidth="1"/>
    <col min="2" max="11" width="11.7109375" style="16" customWidth="1"/>
  </cols>
  <sheetData>
    <row r="1" spans="1:11" ht="45" x14ac:dyDescent="0.25">
      <c r="A1" s="36" t="s">
        <v>37</v>
      </c>
      <c r="B1" s="17" t="s">
        <v>92</v>
      </c>
      <c r="C1" s="17" t="s">
        <v>93</v>
      </c>
      <c r="D1" s="17" t="s">
        <v>94</v>
      </c>
      <c r="E1" s="17" t="s">
        <v>95</v>
      </c>
      <c r="F1" s="17" t="s">
        <v>96</v>
      </c>
      <c r="G1" s="17" t="s">
        <v>97</v>
      </c>
      <c r="H1" s="17" t="s">
        <v>98</v>
      </c>
      <c r="I1" s="17" t="s">
        <v>99</v>
      </c>
      <c r="J1" s="17" t="s">
        <v>100</v>
      </c>
      <c r="K1" s="17" t="s">
        <v>101</v>
      </c>
    </row>
    <row r="2" spans="1:11" x14ac:dyDescent="0.25">
      <c r="A2" s="44" t="s">
        <v>1</v>
      </c>
      <c r="B2" s="30">
        <v>24</v>
      </c>
      <c r="C2" s="31">
        <v>2049.1989194640005</v>
      </c>
      <c r="D2" s="32">
        <v>421.06538711323884</v>
      </c>
      <c r="E2" s="31">
        <v>68.306630648800009</v>
      </c>
      <c r="F2" s="31">
        <v>4.8667000000000025</v>
      </c>
      <c r="G2" s="33">
        <v>4.0057000000000027</v>
      </c>
      <c r="H2" s="32">
        <v>14.035512903774627</v>
      </c>
      <c r="I2" s="30">
        <v>657</v>
      </c>
      <c r="J2" s="30">
        <v>798</v>
      </c>
      <c r="K2" s="34">
        <v>0.82330827067669177</v>
      </c>
    </row>
    <row r="3" spans="1:11" x14ac:dyDescent="0.25">
      <c r="A3" s="44" t="s">
        <v>2</v>
      </c>
      <c r="B3" s="30">
        <v>23</v>
      </c>
      <c r="C3" s="31">
        <v>1753.2503612400003</v>
      </c>
      <c r="D3" s="32">
        <v>383.23249934206206</v>
      </c>
      <c r="E3" s="31">
        <v>58.441678708000005</v>
      </c>
      <c r="F3" s="31">
        <v>4.5749000000000013</v>
      </c>
      <c r="G3" s="33">
        <v>3.7139000000000015</v>
      </c>
      <c r="H3" s="32">
        <v>12.774416644735402</v>
      </c>
      <c r="I3" s="30">
        <v>557</v>
      </c>
      <c r="J3" s="30">
        <v>765</v>
      </c>
      <c r="K3" s="34">
        <v>0.72810457516339866</v>
      </c>
    </row>
    <row r="4" spans="1:11" x14ac:dyDescent="0.25">
      <c r="A4" s="44" t="s">
        <v>3</v>
      </c>
      <c r="B4" s="30">
        <v>22</v>
      </c>
      <c r="C4" s="33">
        <v>1661.0284833449998</v>
      </c>
      <c r="D4" s="35">
        <v>370.74873517811693</v>
      </c>
      <c r="E4" s="33">
        <v>55.367616111499999</v>
      </c>
      <c r="F4" s="33">
        <v>4.4802000000000008</v>
      </c>
      <c r="G4" s="33">
        <v>3.5302000000000007</v>
      </c>
      <c r="H4" s="35">
        <v>12.358291172603899</v>
      </c>
      <c r="I4" s="30">
        <v>545</v>
      </c>
      <c r="J4" s="30">
        <v>860</v>
      </c>
      <c r="K4" s="34">
        <v>0.63372093023255816</v>
      </c>
    </row>
    <row r="5" spans="1:11" x14ac:dyDescent="0.25">
      <c r="A5" s="44" t="s">
        <v>4</v>
      </c>
      <c r="B5" s="30">
        <v>26</v>
      </c>
      <c r="C5" s="31">
        <v>1995.8284563120001</v>
      </c>
      <c r="D5" s="32">
        <v>374.6627475712408</v>
      </c>
      <c r="E5" s="31">
        <v>66.5276152104</v>
      </c>
      <c r="F5" s="31">
        <v>5.3270000000000008</v>
      </c>
      <c r="G5" s="33">
        <v>3.6186000000000007</v>
      </c>
      <c r="H5" s="32">
        <v>12.488758252374693</v>
      </c>
      <c r="I5" s="30">
        <v>629</v>
      </c>
      <c r="J5" s="30">
        <v>1068</v>
      </c>
      <c r="K5" s="34">
        <v>0.58895131086142327</v>
      </c>
    </row>
    <row r="6" spans="1:11" x14ac:dyDescent="0.25">
      <c r="A6" s="44" t="s">
        <v>117</v>
      </c>
      <c r="B6" s="30">
        <v>27</v>
      </c>
      <c r="C6" s="31">
        <v>2137.799914878</v>
      </c>
      <c r="D6" s="32">
        <v>402.13688886175953</v>
      </c>
      <c r="E6" s="31">
        <v>71.259997162600001</v>
      </c>
      <c r="F6" s="31">
        <v>5.3161000000000005</v>
      </c>
      <c r="G6" s="33">
        <v>3.6077000000000004</v>
      </c>
      <c r="H6" s="32">
        <v>13.404562962058652</v>
      </c>
      <c r="I6" s="30">
        <v>687</v>
      </c>
      <c r="J6" s="30">
        <v>1106</v>
      </c>
      <c r="K6" s="34">
        <v>0.62115732368896925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dcterms:created xsi:type="dcterms:W3CDTF">2017-08-31T16:45:54Z</dcterms:created>
  <dcterms:modified xsi:type="dcterms:W3CDTF">2018-08-30T16:46:57Z</dcterms:modified>
</cp:coreProperties>
</file>