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Arts, Humanities &amp; Social Sciences\"/>
    </mc:Choice>
  </mc:AlternateContent>
  <bookViews>
    <workbookView xWindow="0" yWindow="0" windowWidth="19200" windowHeight="12180"/>
  </bookViews>
  <sheets>
    <sheet name="Student Characterisi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30" i="1"/>
  <c r="K28" i="1"/>
  <c r="K27" i="1"/>
  <c r="K26" i="1"/>
  <c r="K23" i="1"/>
  <c r="K22" i="1"/>
  <c r="K21" i="1"/>
  <c r="K20" i="1"/>
  <c r="K17" i="1"/>
  <c r="K16" i="1"/>
  <c r="K15" i="1"/>
  <c r="K13" i="1"/>
  <c r="K12" i="1"/>
  <c r="K11" i="1"/>
  <c r="K10" i="1"/>
  <c r="K9" i="1"/>
  <c r="K6" i="1"/>
  <c r="K5" i="1"/>
  <c r="K4" i="1"/>
  <c r="K7" i="1"/>
  <c r="I34" i="1"/>
  <c r="I33" i="1"/>
  <c r="I30" i="1"/>
  <c r="I29" i="1"/>
  <c r="I28" i="1"/>
  <c r="I27" i="1"/>
  <c r="I26" i="1"/>
  <c r="I23" i="1"/>
  <c r="I22" i="1"/>
  <c r="I21" i="1"/>
  <c r="I20" i="1"/>
  <c r="I17" i="1"/>
  <c r="I16" i="1"/>
  <c r="I15" i="1"/>
  <c r="I13" i="1"/>
  <c r="I12" i="1"/>
  <c r="I11" i="1"/>
  <c r="I9" i="1"/>
  <c r="I6" i="1"/>
  <c r="I5" i="1"/>
  <c r="I4" i="1"/>
  <c r="I7" i="1"/>
  <c r="G34" i="1"/>
  <c r="G33" i="1"/>
  <c r="G30" i="1"/>
  <c r="G29" i="1"/>
  <c r="G28" i="1"/>
  <c r="G27" i="1"/>
  <c r="G26" i="1"/>
  <c r="G23" i="1"/>
  <c r="G22" i="1"/>
  <c r="G21" i="1"/>
  <c r="G20" i="1"/>
  <c r="G17" i="1"/>
  <c r="G16" i="1"/>
  <c r="G15" i="1"/>
  <c r="G13" i="1"/>
  <c r="G12" i="1"/>
  <c r="G11" i="1"/>
  <c r="G10" i="1"/>
  <c r="G9" i="1"/>
  <c r="G6" i="1"/>
  <c r="G5" i="1"/>
  <c r="G4" i="1"/>
  <c r="G7" i="1"/>
  <c r="E34" i="1"/>
  <c r="E33" i="1"/>
  <c r="E30" i="1"/>
  <c r="E29" i="1"/>
  <c r="E28" i="1"/>
  <c r="E27" i="1"/>
  <c r="E26" i="1"/>
  <c r="E23" i="1"/>
  <c r="E22" i="1"/>
  <c r="E21" i="1"/>
  <c r="E20" i="1"/>
  <c r="E17" i="1"/>
  <c r="E16" i="1"/>
  <c r="E15" i="1"/>
  <c r="E14" i="1"/>
  <c r="E13" i="1"/>
  <c r="E12" i="1"/>
  <c r="E11" i="1"/>
  <c r="E10" i="1"/>
  <c r="E9" i="1"/>
  <c r="E6" i="1"/>
  <c r="E5" i="1"/>
  <c r="E4" i="1"/>
  <c r="E7" i="1"/>
  <c r="C34" i="1"/>
  <c r="C33" i="1"/>
  <c r="C30" i="1"/>
  <c r="C29" i="1"/>
  <c r="C28" i="1"/>
  <c r="C27" i="1"/>
  <c r="C26" i="1"/>
  <c r="C23" i="1"/>
  <c r="C22" i="1"/>
  <c r="C21" i="1"/>
  <c r="C20" i="1"/>
  <c r="C17" i="1"/>
  <c r="C16" i="1"/>
  <c r="C15" i="1"/>
  <c r="C14" i="1"/>
  <c r="C13" i="1"/>
  <c r="C12" i="1"/>
  <c r="C11" i="1"/>
  <c r="C10" i="1"/>
  <c r="C9" i="1"/>
  <c r="C6" i="1"/>
  <c r="C5" i="1"/>
  <c r="C4" i="1"/>
  <c r="C7" i="1"/>
  <c r="L34" i="1"/>
  <c r="L33" i="1"/>
  <c r="L30" i="1"/>
  <c r="L28" i="1"/>
  <c r="L27" i="1"/>
  <c r="L26" i="1"/>
  <c r="L23" i="1"/>
  <c r="L22" i="1"/>
  <c r="L21" i="1"/>
  <c r="L20" i="1"/>
  <c r="L17" i="1"/>
  <c r="L16" i="1"/>
  <c r="L15" i="1"/>
  <c r="L13" i="1"/>
  <c r="L12" i="1"/>
  <c r="L11" i="1"/>
  <c r="L10" i="1"/>
  <c r="L9" i="1"/>
  <c r="L6" i="1"/>
  <c r="L5" i="1"/>
  <c r="H35" i="1" l="1"/>
  <c r="I35" i="1" s="1"/>
  <c r="F35" i="1"/>
  <c r="G35" i="1" s="1"/>
  <c r="D35" i="1"/>
  <c r="E35" i="1" s="1"/>
  <c r="B35" i="1"/>
  <c r="H31" i="1"/>
  <c r="I31" i="1" s="1"/>
  <c r="F31" i="1"/>
  <c r="G31" i="1" s="1"/>
  <c r="D31" i="1"/>
  <c r="E31" i="1" s="1"/>
  <c r="B31" i="1"/>
  <c r="H24" i="1"/>
  <c r="I24" i="1" s="1"/>
  <c r="F24" i="1"/>
  <c r="G24" i="1" s="1"/>
  <c r="D24" i="1"/>
  <c r="E24" i="1" s="1"/>
  <c r="B24" i="1"/>
  <c r="H18" i="1"/>
  <c r="I18" i="1" s="1"/>
  <c r="F18" i="1"/>
  <c r="G18" i="1" s="1"/>
  <c r="D18" i="1"/>
  <c r="E18" i="1" s="1"/>
  <c r="B18" i="1"/>
  <c r="H7" i="1"/>
  <c r="F7" i="1"/>
  <c r="D7" i="1"/>
  <c r="B7" i="1"/>
  <c r="C35" i="1" l="1"/>
  <c r="C31" i="1"/>
  <c r="C24" i="1"/>
  <c r="C18" i="1"/>
  <c r="J35" i="1"/>
  <c r="K35" i="1" s="1"/>
  <c r="J31" i="1"/>
  <c r="K31" i="1" s="1"/>
  <c r="J24" i="1"/>
  <c r="K24" i="1" s="1"/>
  <c r="J18" i="1"/>
  <c r="K18" i="1" s="1"/>
  <c r="J7" i="1"/>
  <c r="L4" i="1"/>
  <c r="L35" i="1" l="1"/>
  <c r="L31" i="1"/>
  <c r="L24" i="1"/>
  <c r="L18" i="1"/>
  <c r="L7" i="1"/>
</calcChain>
</file>

<file path=xl/sharedStrings.xml><?xml version="1.0" encoding="utf-8"?>
<sst xmlns="http://schemas.openxmlformats.org/spreadsheetml/2006/main" count="897" uniqueCount="83">
  <si>
    <t>Gender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</si>
  <si>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</si>
  <si>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</si>
  <si>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</si>
  <si>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</si>
  <si>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</si>
  <si>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</si>
  <si>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</si>
  <si>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</si>
  <si>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</si>
  <si>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</si>
  <si>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</si>
  <si>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</si>
  <si>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</si>
  <si>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</si>
  <si>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</si>
  <si>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</si>
  <si>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</si>
  <si>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</si>
  <si>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</si>
  <si>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</si>
  <si>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</si>
  <si>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</si>
  <si>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</si>
  <si>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</si>
  <si>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</si>
  <si>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</si>
  <si>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</si>
  <si>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</si>
  <si>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</si>
  <si>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Philosophy
Student Characteristics</t>
  </si>
  <si>
    <t>Program</t>
  </si>
  <si>
    <t>Term</t>
  </si>
  <si>
    <t>Success Rate</t>
  </si>
  <si>
    <t>Course</t>
  </si>
  <si>
    <t>Philosophy
Success and Retention Rates by Course</t>
  </si>
  <si>
    <t>Philosophy</t>
  </si>
  <si>
    <t>PHIL-110 : A General Intro to Philosophy</t>
  </si>
  <si>
    <t>PHIL-115 : History of Phil I: Ancient</t>
  </si>
  <si>
    <t>PHIL-125 : Critical Thinking</t>
  </si>
  <si>
    <t>PHIL-130 : Logic</t>
  </si>
  <si>
    <t>PHIL-140 : Problems in Ethics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</si>
  <si>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</si>
  <si>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</si>
  <si>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</si>
  <si>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</si>
  <si>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</si>
  <si>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</si>
  <si>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</si>
  <si>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</si>
  <si>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</si>
  <si>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</si>
  <si>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</si>
  <si>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</si>
  <si>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</si>
  <si>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</si>
  <si>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</si>
  <si>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</si>
  <si>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</si>
  <si>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</si>
  <si>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</si>
  <si>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2013-14</t>
  </si>
  <si>
    <t>2014-15</t>
  </si>
  <si>
    <t>2015-16</t>
  </si>
  <si>
    <t>2016-17</t>
  </si>
  <si>
    <t>Location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</si>
  <si>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</si>
  <si>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</si>
  <si>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</si>
  <si>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</si>
  <si>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</si>
  <si>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</si>
  <si>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</si>
  <si>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Degrees Awarded</t>
  </si>
  <si>
    <t>Less than full-time (less than 12 units)</t>
  </si>
  <si>
    <t>White                    
Non-Hispanic</t>
  </si>
  <si>
    <t>2017-18</t>
  </si>
  <si>
    <t>Spring 2014</t>
  </si>
  <si>
    <t>Spring 2015</t>
  </si>
  <si>
    <t>Spring 2016</t>
  </si>
  <si>
    <t>Spring 2017</t>
  </si>
  <si>
    <t>Spring 2018</t>
  </si>
  <si>
    <t>Less Than 50%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</si>
</sst>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3" fontId="0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2" fontId="0" fillId="0" borderId="2" xfId="0" quotePrefix="1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N5" sqref="N5"/>
    </sheetView>
  </sheetViews>
  <sheetFormatPr defaultRowHeight="15" x14ac:dyDescent="0.25"/>
  <cols>
    <col min="1" max="1" width="30" style="31" customWidth="1"/>
    <col min="2" max="12" width="8.28515625" style="8" customWidth="1"/>
  </cols>
  <sheetData>
    <row r="1" spans="1:12" x14ac:dyDescent="0.25">
      <c r="A1" s="55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0" x14ac:dyDescent="0.25">
      <c r="A3" s="34" t="s">
        <v>0</v>
      </c>
      <c r="B3" s="53" t="s">
        <v>77</v>
      </c>
      <c r="C3" s="54"/>
      <c r="D3" s="53" t="s">
        <v>78</v>
      </c>
      <c r="E3" s="54"/>
      <c r="F3" s="53" t="s">
        <v>79</v>
      </c>
      <c r="G3" s="54"/>
      <c r="H3" s="53" t="s">
        <v>80</v>
      </c>
      <c r="I3" s="54"/>
      <c r="J3" s="53" t="s">
        <v>81</v>
      </c>
      <c r="K3" s="54"/>
      <c r="L3" s="3" t="s">
        <v>1</v>
      </c>
    </row>
    <row r="4" spans="1:12" x14ac:dyDescent="0.25">
      <c r="A4" s="30" t="s">
        <v>2</v>
      </c>
      <c r="B4" s="4">
        <v>205</v>
      </c>
      <c r="C4" s="5">
        <f t="shared" ref="C4:C6" si="0">B4/392</f>
        <v>0.52295918367346939</v>
      </c>
      <c r="D4" s="4">
        <v>144</v>
      </c>
      <c r="E4" s="5">
        <f t="shared" ref="E4:E6" si="1">D4/314</f>
        <v>0.45859872611464969</v>
      </c>
      <c r="F4" s="4">
        <v>148</v>
      </c>
      <c r="G4" s="5">
        <f t="shared" ref="G4:G6" si="2">F4/299</f>
        <v>0.49498327759197325</v>
      </c>
      <c r="H4" s="4">
        <v>131</v>
      </c>
      <c r="I4" s="5">
        <f t="shared" ref="I4:I6" si="3">H4/288</f>
        <v>0.4548611111111111</v>
      </c>
      <c r="J4" s="4">
        <v>127</v>
      </c>
      <c r="K4" s="5">
        <f t="shared" ref="K4:K6" si="4">J4/274</f>
        <v>0.46350364963503649</v>
      </c>
      <c r="L4" s="5">
        <f>(J4-B4)/B4</f>
        <v>-0.38048780487804879</v>
      </c>
    </row>
    <row r="5" spans="1:12" x14ac:dyDescent="0.25">
      <c r="A5" s="30" t="s">
        <v>3</v>
      </c>
      <c r="B5" s="4">
        <v>183</v>
      </c>
      <c r="C5" s="5">
        <f t="shared" si="0"/>
        <v>0.46683673469387754</v>
      </c>
      <c r="D5" s="4">
        <v>169</v>
      </c>
      <c r="E5" s="5">
        <f t="shared" si="1"/>
        <v>0.53821656050955413</v>
      </c>
      <c r="F5" s="4">
        <v>146</v>
      </c>
      <c r="G5" s="5">
        <f t="shared" si="2"/>
        <v>0.48829431438127091</v>
      </c>
      <c r="H5" s="4">
        <v>155</v>
      </c>
      <c r="I5" s="5">
        <f t="shared" si="3"/>
        <v>0.53819444444444442</v>
      </c>
      <c r="J5" s="4">
        <v>142</v>
      </c>
      <c r="K5" s="5">
        <f t="shared" si="4"/>
        <v>0.51824817518248179</v>
      </c>
      <c r="L5" s="5">
        <f t="shared" ref="L5:L7" si="5">(J5-B5)/B5</f>
        <v>-0.22404371584699453</v>
      </c>
    </row>
    <row r="6" spans="1:12" x14ac:dyDescent="0.25">
      <c r="A6" s="30" t="s">
        <v>4</v>
      </c>
      <c r="B6" s="4">
        <v>4</v>
      </c>
      <c r="C6" s="5">
        <f t="shared" si="0"/>
        <v>1.020408163265306E-2</v>
      </c>
      <c r="D6" s="4">
        <v>1</v>
      </c>
      <c r="E6" s="5">
        <f t="shared" si="1"/>
        <v>3.1847133757961785E-3</v>
      </c>
      <c r="F6" s="4">
        <v>5</v>
      </c>
      <c r="G6" s="5">
        <f t="shared" si="2"/>
        <v>1.6722408026755852E-2</v>
      </c>
      <c r="H6" s="4">
        <v>2</v>
      </c>
      <c r="I6" s="5">
        <f t="shared" si="3"/>
        <v>6.9444444444444441E-3</v>
      </c>
      <c r="J6" s="4">
        <v>5</v>
      </c>
      <c r="K6" s="5">
        <f t="shared" si="4"/>
        <v>1.824817518248175E-2</v>
      </c>
      <c r="L6" s="5">
        <f t="shared" si="5"/>
        <v>0.25</v>
      </c>
    </row>
    <row r="7" spans="1:12" s="9" customFormat="1" x14ac:dyDescent="0.25">
      <c r="A7" s="37" t="s">
        <v>5</v>
      </c>
      <c r="B7" s="6">
        <f t="shared" ref="B7" si="6">SUM(B4:B6)</f>
        <v>392</v>
      </c>
      <c r="C7" s="7">
        <f>B7/392</f>
        <v>1</v>
      </c>
      <c r="D7" s="6">
        <f t="shared" ref="D7" si="7">SUM(D4:D6)</f>
        <v>314</v>
      </c>
      <c r="E7" s="7">
        <f>D7/314</f>
        <v>1</v>
      </c>
      <c r="F7" s="6">
        <f t="shared" ref="F7" si="8">SUM(F4:F6)</f>
        <v>299</v>
      </c>
      <c r="G7" s="7">
        <f>F7/299</f>
        <v>1</v>
      </c>
      <c r="H7" s="6">
        <f>SUM(H4:H6)</f>
        <v>288</v>
      </c>
      <c r="I7" s="7">
        <f>H7/288</f>
        <v>1</v>
      </c>
      <c r="J7" s="6">
        <f>SUM(J4:J6)</f>
        <v>274</v>
      </c>
      <c r="K7" s="7">
        <f>J7/274</f>
        <v>1</v>
      </c>
      <c r="L7" s="7">
        <f t="shared" si="5"/>
        <v>-0.30102040816326531</v>
      </c>
    </row>
    <row r="8" spans="1:12" ht="30" x14ac:dyDescent="0.25">
      <c r="A8" s="34" t="s">
        <v>6</v>
      </c>
      <c r="B8" s="53" t="s">
        <v>77</v>
      </c>
      <c r="C8" s="54"/>
      <c r="D8" s="53" t="s">
        <v>78</v>
      </c>
      <c r="E8" s="54"/>
      <c r="F8" s="53" t="s">
        <v>79</v>
      </c>
      <c r="G8" s="54"/>
      <c r="H8" s="53" t="s">
        <v>80</v>
      </c>
      <c r="I8" s="54"/>
      <c r="J8" s="53" t="s">
        <v>81</v>
      </c>
      <c r="K8" s="54"/>
      <c r="L8" s="3" t="s">
        <v>1</v>
      </c>
    </row>
    <row r="9" spans="1:12" x14ac:dyDescent="0.25">
      <c r="A9" s="30" t="s">
        <v>7</v>
      </c>
      <c r="B9" s="4">
        <v>19</v>
      </c>
      <c r="C9" s="5">
        <f t="shared" ref="C9:C18" si="9">B9/392</f>
        <v>4.8469387755102039E-2</v>
      </c>
      <c r="D9" s="4">
        <v>21</v>
      </c>
      <c r="E9" s="5">
        <f t="shared" ref="E9:E18" si="10">D9/314</f>
        <v>6.6878980891719744E-2</v>
      </c>
      <c r="F9" s="4">
        <v>19</v>
      </c>
      <c r="G9" s="5">
        <f t="shared" ref="G9:G18" si="11">F9/299</f>
        <v>6.354515050167224E-2</v>
      </c>
      <c r="H9" s="4">
        <v>19</v>
      </c>
      <c r="I9" s="5">
        <f t="shared" ref="I9:I18" si="12">H9/288</f>
        <v>6.5972222222222224E-2</v>
      </c>
      <c r="J9" s="4">
        <v>14</v>
      </c>
      <c r="K9" s="5">
        <f t="shared" ref="K9:K18" si="13">J9/274</f>
        <v>5.1094890510948905E-2</v>
      </c>
      <c r="L9" s="7">
        <f t="shared" ref="L9:L18" si="14">(J9-B9)/B9</f>
        <v>-0.26315789473684209</v>
      </c>
    </row>
    <row r="10" spans="1:12" x14ac:dyDescent="0.25">
      <c r="A10" s="30" t="s">
        <v>8</v>
      </c>
      <c r="B10" s="19">
        <v>2</v>
      </c>
      <c r="C10" s="28">
        <f t="shared" si="9"/>
        <v>5.1020408163265302E-3</v>
      </c>
      <c r="D10" s="4">
        <v>2</v>
      </c>
      <c r="E10" s="5">
        <f t="shared" si="10"/>
        <v>6.369426751592357E-3</v>
      </c>
      <c r="F10" s="19">
        <v>2</v>
      </c>
      <c r="G10" s="28">
        <f t="shared" si="11"/>
        <v>6.688963210702341E-3</v>
      </c>
      <c r="H10" s="19" t="s">
        <v>9</v>
      </c>
      <c r="I10" s="19" t="s">
        <v>9</v>
      </c>
      <c r="J10" s="19">
        <v>2</v>
      </c>
      <c r="K10" s="28">
        <f t="shared" si="13"/>
        <v>7.2992700729927005E-3</v>
      </c>
      <c r="L10" s="7">
        <f t="shared" si="14"/>
        <v>0</v>
      </c>
    </row>
    <row r="11" spans="1:12" x14ac:dyDescent="0.25">
      <c r="A11" s="30" t="s">
        <v>10</v>
      </c>
      <c r="B11" s="4">
        <v>7</v>
      </c>
      <c r="C11" s="5">
        <f t="shared" si="9"/>
        <v>1.7857142857142856E-2</v>
      </c>
      <c r="D11" s="4">
        <v>9</v>
      </c>
      <c r="E11" s="5">
        <f t="shared" si="10"/>
        <v>2.8662420382165606E-2</v>
      </c>
      <c r="F11" s="4">
        <v>10</v>
      </c>
      <c r="G11" s="5">
        <f t="shared" si="11"/>
        <v>3.3444816053511704E-2</v>
      </c>
      <c r="H11" s="4">
        <v>7</v>
      </c>
      <c r="I11" s="5">
        <f t="shared" si="12"/>
        <v>2.4305555555555556E-2</v>
      </c>
      <c r="J11" s="4">
        <v>12</v>
      </c>
      <c r="K11" s="5">
        <f t="shared" si="13"/>
        <v>4.3795620437956206E-2</v>
      </c>
      <c r="L11" s="7">
        <f t="shared" si="14"/>
        <v>0.7142857142857143</v>
      </c>
    </row>
    <row r="12" spans="1:12" x14ac:dyDescent="0.25">
      <c r="A12" s="30" t="s">
        <v>11</v>
      </c>
      <c r="B12" s="4">
        <v>15</v>
      </c>
      <c r="C12" s="5">
        <f t="shared" si="9"/>
        <v>3.826530612244898E-2</v>
      </c>
      <c r="D12" s="4">
        <v>3</v>
      </c>
      <c r="E12" s="5">
        <f t="shared" si="10"/>
        <v>9.5541401273885346E-3</v>
      </c>
      <c r="F12" s="4">
        <v>4</v>
      </c>
      <c r="G12" s="5">
        <f t="shared" si="11"/>
        <v>1.3377926421404682E-2</v>
      </c>
      <c r="H12" s="4">
        <v>8</v>
      </c>
      <c r="I12" s="5">
        <f t="shared" si="12"/>
        <v>2.7777777777777776E-2</v>
      </c>
      <c r="J12" s="4">
        <v>11</v>
      </c>
      <c r="K12" s="5">
        <f t="shared" si="13"/>
        <v>4.0145985401459854E-2</v>
      </c>
      <c r="L12" s="7">
        <f t="shared" si="14"/>
        <v>-0.26666666666666666</v>
      </c>
    </row>
    <row r="13" spans="1:12" x14ac:dyDescent="0.25">
      <c r="A13" s="30" t="s">
        <v>12</v>
      </c>
      <c r="B13" s="4">
        <v>124</v>
      </c>
      <c r="C13" s="5">
        <f t="shared" si="9"/>
        <v>0.31632653061224492</v>
      </c>
      <c r="D13" s="4">
        <v>105</v>
      </c>
      <c r="E13" s="5">
        <f t="shared" si="10"/>
        <v>0.33439490445859871</v>
      </c>
      <c r="F13" s="4">
        <v>115</v>
      </c>
      <c r="G13" s="5">
        <f t="shared" si="11"/>
        <v>0.38461538461538464</v>
      </c>
      <c r="H13" s="4">
        <v>105</v>
      </c>
      <c r="I13" s="5">
        <f t="shared" si="12"/>
        <v>0.36458333333333331</v>
      </c>
      <c r="J13" s="4">
        <v>104</v>
      </c>
      <c r="K13" s="5">
        <f t="shared" si="13"/>
        <v>0.37956204379562042</v>
      </c>
      <c r="L13" s="7">
        <f t="shared" si="14"/>
        <v>-0.16129032258064516</v>
      </c>
    </row>
    <row r="14" spans="1:12" x14ac:dyDescent="0.25">
      <c r="A14" s="30" t="s">
        <v>13</v>
      </c>
      <c r="B14" s="4">
        <v>3</v>
      </c>
      <c r="C14" s="5">
        <f t="shared" si="9"/>
        <v>7.6530612244897957E-3</v>
      </c>
      <c r="D14" s="4">
        <v>1</v>
      </c>
      <c r="E14" s="5">
        <f t="shared" si="10"/>
        <v>3.1847133757961785E-3</v>
      </c>
      <c r="F14" s="19" t="s">
        <v>9</v>
      </c>
      <c r="G14" s="19" t="s">
        <v>9</v>
      </c>
      <c r="H14" s="19" t="s">
        <v>9</v>
      </c>
      <c r="I14" s="19" t="s">
        <v>9</v>
      </c>
      <c r="J14" s="19" t="s">
        <v>9</v>
      </c>
      <c r="K14" s="19" t="s">
        <v>9</v>
      </c>
      <c r="L14" s="7">
        <v>-1</v>
      </c>
    </row>
    <row r="15" spans="1:12" x14ac:dyDescent="0.25">
      <c r="A15" s="30" t="s">
        <v>14</v>
      </c>
      <c r="B15" s="4">
        <v>186</v>
      </c>
      <c r="C15" s="5">
        <f t="shared" si="9"/>
        <v>0.47448979591836737</v>
      </c>
      <c r="D15" s="4">
        <v>148</v>
      </c>
      <c r="E15" s="5">
        <f t="shared" si="10"/>
        <v>0.4713375796178344</v>
      </c>
      <c r="F15" s="4">
        <v>123</v>
      </c>
      <c r="G15" s="5">
        <f t="shared" si="11"/>
        <v>0.41137123745819398</v>
      </c>
      <c r="H15" s="4">
        <v>130</v>
      </c>
      <c r="I15" s="5">
        <f t="shared" si="12"/>
        <v>0.4513888888888889</v>
      </c>
      <c r="J15" s="4">
        <v>111</v>
      </c>
      <c r="K15" s="5">
        <f t="shared" si="13"/>
        <v>0.4051094890510949</v>
      </c>
      <c r="L15" s="7">
        <f t="shared" si="14"/>
        <v>-0.40322580645161288</v>
      </c>
    </row>
    <row r="16" spans="1:12" x14ac:dyDescent="0.25">
      <c r="A16" s="30" t="s">
        <v>15</v>
      </c>
      <c r="B16" s="4">
        <v>32</v>
      </c>
      <c r="C16" s="5">
        <f t="shared" si="9"/>
        <v>8.1632653061224483E-2</v>
      </c>
      <c r="D16" s="4">
        <v>24</v>
      </c>
      <c r="E16" s="5">
        <f t="shared" si="10"/>
        <v>7.6433121019108277E-2</v>
      </c>
      <c r="F16" s="4">
        <v>25</v>
      </c>
      <c r="G16" s="5">
        <f t="shared" si="11"/>
        <v>8.3612040133779264E-2</v>
      </c>
      <c r="H16" s="4">
        <v>18</v>
      </c>
      <c r="I16" s="5">
        <f t="shared" si="12"/>
        <v>6.25E-2</v>
      </c>
      <c r="J16" s="4">
        <v>19</v>
      </c>
      <c r="K16" s="5">
        <f t="shared" si="13"/>
        <v>6.9343065693430656E-2</v>
      </c>
      <c r="L16" s="7">
        <f t="shared" si="14"/>
        <v>-0.40625</v>
      </c>
    </row>
    <row r="17" spans="1:12" x14ac:dyDescent="0.25">
      <c r="A17" s="30" t="s">
        <v>16</v>
      </c>
      <c r="B17" s="4">
        <v>4</v>
      </c>
      <c r="C17" s="5">
        <f t="shared" si="9"/>
        <v>1.020408163265306E-2</v>
      </c>
      <c r="D17" s="19">
        <v>1</v>
      </c>
      <c r="E17" s="28">
        <f t="shared" si="10"/>
        <v>3.1847133757961785E-3</v>
      </c>
      <c r="F17" s="4">
        <v>1</v>
      </c>
      <c r="G17" s="5">
        <f t="shared" si="11"/>
        <v>3.3444816053511705E-3</v>
      </c>
      <c r="H17" s="19">
        <v>1</v>
      </c>
      <c r="I17" s="28">
        <f t="shared" si="12"/>
        <v>3.472222222222222E-3</v>
      </c>
      <c r="J17" s="19">
        <v>1</v>
      </c>
      <c r="K17" s="28">
        <f t="shared" si="13"/>
        <v>3.6496350364963502E-3</v>
      </c>
      <c r="L17" s="7">
        <f t="shared" si="14"/>
        <v>-0.75</v>
      </c>
    </row>
    <row r="18" spans="1:12" s="9" customFormat="1" x14ac:dyDescent="0.25">
      <c r="A18" s="37" t="s">
        <v>5</v>
      </c>
      <c r="B18" s="6">
        <f t="shared" ref="B18" si="15">SUM(B9:B17)</f>
        <v>392</v>
      </c>
      <c r="C18" s="7">
        <f t="shared" si="9"/>
        <v>1</v>
      </c>
      <c r="D18" s="6">
        <f t="shared" ref="D18" si="16">SUM(D9:D17)</f>
        <v>314</v>
      </c>
      <c r="E18" s="7">
        <f t="shared" si="10"/>
        <v>1</v>
      </c>
      <c r="F18" s="6">
        <f t="shared" ref="F18" si="17">SUM(F9:F17)</f>
        <v>299</v>
      </c>
      <c r="G18" s="7">
        <f t="shared" si="11"/>
        <v>1</v>
      </c>
      <c r="H18" s="6">
        <f t="shared" ref="H18" si="18">SUM(H9:H17)</f>
        <v>288</v>
      </c>
      <c r="I18" s="7">
        <f t="shared" si="12"/>
        <v>1</v>
      </c>
      <c r="J18" s="6">
        <f t="shared" ref="J18" si="19">SUM(J9:J17)</f>
        <v>274</v>
      </c>
      <c r="K18" s="7">
        <f t="shared" si="13"/>
        <v>1</v>
      </c>
      <c r="L18" s="7">
        <f t="shared" si="14"/>
        <v>-0.30102040816326531</v>
      </c>
    </row>
    <row r="19" spans="1:12" ht="30" x14ac:dyDescent="0.25">
      <c r="A19" s="34" t="s">
        <v>17</v>
      </c>
      <c r="B19" s="53" t="s">
        <v>77</v>
      </c>
      <c r="C19" s="54"/>
      <c r="D19" s="53" t="s">
        <v>78</v>
      </c>
      <c r="E19" s="54"/>
      <c r="F19" s="53" t="s">
        <v>79</v>
      </c>
      <c r="G19" s="54"/>
      <c r="H19" s="53" t="s">
        <v>80</v>
      </c>
      <c r="I19" s="54"/>
      <c r="J19" s="53" t="s">
        <v>81</v>
      </c>
      <c r="K19" s="54"/>
      <c r="L19" s="3" t="s">
        <v>1</v>
      </c>
    </row>
    <row r="20" spans="1:12" x14ac:dyDescent="0.25">
      <c r="A20" s="30" t="s">
        <v>18</v>
      </c>
      <c r="B20" s="4">
        <v>108</v>
      </c>
      <c r="C20" s="5">
        <f t="shared" ref="C20:C24" si="20">B20/392</f>
        <v>0.27551020408163263</v>
      </c>
      <c r="D20" s="4">
        <v>80</v>
      </c>
      <c r="E20" s="5">
        <f t="shared" ref="E20:E24" si="21">D20/314</f>
        <v>0.25477707006369427</v>
      </c>
      <c r="F20" s="4">
        <v>72</v>
      </c>
      <c r="G20" s="5">
        <f t="shared" ref="G20:G24" si="22">F20/299</f>
        <v>0.24080267558528429</v>
      </c>
      <c r="H20" s="4">
        <v>73</v>
      </c>
      <c r="I20" s="5">
        <f t="shared" ref="I20:I24" si="23">H20/288</f>
        <v>0.25347222222222221</v>
      </c>
      <c r="J20" s="4">
        <v>56</v>
      </c>
      <c r="K20" s="5">
        <f t="shared" ref="K20:K24" si="24">J20/274</f>
        <v>0.20437956204379562</v>
      </c>
      <c r="L20" s="5">
        <f t="shared" ref="L20:L24" si="25">(J20-B20)/B20</f>
        <v>-0.48148148148148145</v>
      </c>
    </row>
    <row r="21" spans="1:12" x14ac:dyDescent="0.25">
      <c r="A21" s="30" t="s">
        <v>19</v>
      </c>
      <c r="B21" s="4">
        <v>184</v>
      </c>
      <c r="C21" s="5">
        <f t="shared" si="20"/>
        <v>0.46938775510204084</v>
      </c>
      <c r="D21" s="4">
        <v>143</v>
      </c>
      <c r="E21" s="5">
        <f t="shared" si="21"/>
        <v>0.45541401273885351</v>
      </c>
      <c r="F21" s="4">
        <v>141</v>
      </c>
      <c r="G21" s="5">
        <f t="shared" si="22"/>
        <v>0.47157190635451507</v>
      </c>
      <c r="H21" s="4">
        <v>143</v>
      </c>
      <c r="I21" s="5">
        <f t="shared" si="23"/>
        <v>0.49652777777777779</v>
      </c>
      <c r="J21" s="4">
        <v>153</v>
      </c>
      <c r="K21" s="5">
        <f t="shared" si="24"/>
        <v>0.55839416058394165</v>
      </c>
      <c r="L21" s="5">
        <f t="shared" si="25"/>
        <v>-0.16847826086956522</v>
      </c>
    </row>
    <row r="22" spans="1:12" x14ac:dyDescent="0.25">
      <c r="A22" s="30" t="s">
        <v>20</v>
      </c>
      <c r="B22" s="4">
        <v>82</v>
      </c>
      <c r="C22" s="5">
        <f t="shared" si="20"/>
        <v>0.20918367346938777</v>
      </c>
      <c r="D22" s="4">
        <v>71</v>
      </c>
      <c r="E22" s="5">
        <f t="shared" si="21"/>
        <v>0.22611464968152867</v>
      </c>
      <c r="F22" s="4">
        <v>75</v>
      </c>
      <c r="G22" s="5">
        <f t="shared" si="22"/>
        <v>0.25083612040133779</v>
      </c>
      <c r="H22" s="4">
        <v>62</v>
      </c>
      <c r="I22" s="5">
        <f t="shared" si="23"/>
        <v>0.21527777777777779</v>
      </c>
      <c r="J22" s="4">
        <v>53</v>
      </c>
      <c r="K22" s="5">
        <f t="shared" si="24"/>
        <v>0.19343065693430658</v>
      </c>
      <c r="L22" s="5">
        <f t="shared" si="25"/>
        <v>-0.35365853658536583</v>
      </c>
    </row>
    <row r="23" spans="1:12" x14ac:dyDescent="0.25">
      <c r="A23" s="30" t="s">
        <v>21</v>
      </c>
      <c r="B23" s="4">
        <v>18</v>
      </c>
      <c r="C23" s="5">
        <f t="shared" si="20"/>
        <v>4.5918367346938778E-2</v>
      </c>
      <c r="D23" s="4">
        <v>20</v>
      </c>
      <c r="E23" s="5">
        <f t="shared" si="21"/>
        <v>6.3694267515923567E-2</v>
      </c>
      <c r="F23" s="4">
        <v>11</v>
      </c>
      <c r="G23" s="5">
        <f t="shared" si="22"/>
        <v>3.678929765886288E-2</v>
      </c>
      <c r="H23" s="4">
        <v>10</v>
      </c>
      <c r="I23" s="5">
        <f t="shared" si="23"/>
        <v>3.4722222222222224E-2</v>
      </c>
      <c r="J23" s="4">
        <v>12</v>
      </c>
      <c r="K23" s="5">
        <f t="shared" si="24"/>
        <v>4.3795620437956206E-2</v>
      </c>
      <c r="L23" s="5">
        <f t="shared" si="25"/>
        <v>-0.33333333333333331</v>
      </c>
    </row>
    <row r="24" spans="1:12" s="9" customFormat="1" x14ac:dyDescent="0.25">
      <c r="A24" s="37" t="s">
        <v>5</v>
      </c>
      <c r="B24" s="6">
        <f t="shared" ref="B24" si="26">SUM(B20:B23)</f>
        <v>392</v>
      </c>
      <c r="C24" s="7">
        <f t="shared" si="20"/>
        <v>1</v>
      </c>
      <c r="D24" s="6">
        <f t="shared" ref="D24" si="27">SUM(D20:D23)</f>
        <v>314</v>
      </c>
      <c r="E24" s="7">
        <f t="shared" si="21"/>
        <v>1</v>
      </c>
      <c r="F24" s="6">
        <f t="shared" ref="F24" si="28">SUM(F20:F23)</f>
        <v>299</v>
      </c>
      <c r="G24" s="7">
        <f t="shared" si="22"/>
        <v>1</v>
      </c>
      <c r="H24" s="6">
        <f t="shared" ref="H24" si="29">SUM(H20:H23)</f>
        <v>288</v>
      </c>
      <c r="I24" s="7">
        <f t="shared" si="23"/>
        <v>1</v>
      </c>
      <c r="J24" s="6">
        <f t="shared" ref="J24" si="30">SUM(J20:J23)</f>
        <v>274</v>
      </c>
      <c r="K24" s="7">
        <f t="shared" si="24"/>
        <v>1</v>
      </c>
      <c r="L24" s="7">
        <f t="shared" si="25"/>
        <v>-0.30102040816326531</v>
      </c>
    </row>
    <row r="25" spans="1:12" ht="30" x14ac:dyDescent="0.25">
      <c r="A25" s="38" t="s">
        <v>22</v>
      </c>
      <c r="B25" s="53" t="s">
        <v>77</v>
      </c>
      <c r="C25" s="54"/>
      <c r="D25" s="53" t="s">
        <v>78</v>
      </c>
      <c r="E25" s="54"/>
      <c r="F25" s="53" t="s">
        <v>79</v>
      </c>
      <c r="G25" s="54"/>
      <c r="H25" s="53" t="s">
        <v>80</v>
      </c>
      <c r="I25" s="54"/>
      <c r="J25" s="53" t="s">
        <v>81</v>
      </c>
      <c r="K25" s="54"/>
      <c r="L25" s="3" t="s">
        <v>1</v>
      </c>
    </row>
    <row r="26" spans="1:12" x14ac:dyDescent="0.25">
      <c r="A26" s="30" t="s">
        <v>23</v>
      </c>
      <c r="B26" s="4">
        <v>223</v>
      </c>
      <c r="C26" s="5">
        <f t="shared" ref="C26:C31" si="31">B26/392</f>
        <v>0.56887755102040816</v>
      </c>
      <c r="D26" s="4">
        <v>188</v>
      </c>
      <c r="E26" s="5">
        <f t="shared" ref="E26:E31" si="32">D26/314</f>
        <v>0.59872611464968151</v>
      </c>
      <c r="F26" s="4">
        <v>183</v>
      </c>
      <c r="G26" s="5">
        <f t="shared" ref="G26:G31" si="33">F26/299</f>
        <v>0.61204013377926425</v>
      </c>
      <c r="H26" s="4">
        <v>183</v>
      </c>
      <c r="I26" s="5">
        <f t="shared" ref="I26:I31" si="34">H26/288</f>
        <v>0.63541666666666663</v>
      </c>
      <c r="J26" s="4">
        <v>167</v>
      </c>
      <c r="K26" s="5">
        <f t="shared" ref="K26:K31" si="35">J26/274</f>
        <v>0.60948905109489049</v>
      </c>
      <c r="L26" s="5">
        <f t="shared" ref="L26:L31" si="36">(J26-B26)/B26</f>
        <v>-0.25112107623318386</v>
      </c>
    </row>
    <row r="27" spans="1:12" x14ac:dyDescent="0.25">
      <c r="A27" s="30" t="s">
        <v>24</v>
      </c>
      <c r="B27" s="4">
        <v>67</v>
      </c>
      <c r="C27" s="5">
        <f t="shared" si="31"/>
        <v>0.17091836734693877</v>
      </c>
      <c r="D27" s="4">
        <v>59</v>
      </c>
      <c r="E27" s="5">
        <f t="shared" si="32"/>
        <v>0.18789808917197454</v>
      </c>
      <c r="F27" s="4">
        <v>64</v>
      </c>
      <c r="G27" s="5">
        <f t="shared" si="33"/>
        <v>0.21404682274247491</v>
      </c>
      <c r="H27" s="4">
        <v>45</v>
      </c>
      <c r="I27" s="5">
        <f t="shared" si="34"/>
        <v>0.15625</v>
      </c>
      <c r="J27" s="4">
        <v>60</v>
      </c>
      <c r="K27" s="5">
        <f t="shared" si="35"/>
        <v>0.21897810218978103</v>
      </c>
      <c r="L27" s="5">
        <f t="shared" si="36"/>
        <v>-0.1044776119402985</v>
      </c>
    </row>
    <row r="28" spans="1:12" x14ac:dyDescent="0.25">
      <c r="A28" s="30" t="s">
        <v>25</v>
      </c>
      <c r="B28" s="4">
        <v>35</v>
      </c>
      <c r="C28" s="5">
        <f t="shared" si="31"/>
        <v>8.9285714285714288E-2</v>
      </c>
      <c r="D28" s="4">
        <v>21</v>
      </c>
      <c r="E28" s="5">
        <f t="shared" si="32"/>
        <v>6.6878980891719744E-2</v>
      </c>
      <c r="F28" s="4">
        <v>20</v>
      </c>
      <c r="G28" s="5">
        <f t="shared" si="33"/>
        <v>6.6889632107023408E-2</v>
      </c>
      <c r="H28" s="4">
        <v>33</v>
      </c>
      <c r="I28" s="5">
        <f t="shared" si="34"/>
        <v>0.11458333333333333</v>
      </c>
      <c r="J28" s="4">
        <v>21</v>
      </c>
      <c r="K28" s="5">
        <f t="shared" si="35"/>
        <v>7.6642335766423361E-2</v>
      </c>
      <c r="L28" s="5">
        <f t="shared" si="36"/>
        <v>-0.4</v>
      </c>
    </row>
    <row r="29" spans="1:12" x14ac:dyDescent="0.25">
      <c r="A29" s="30" t="s">
        <v>26</v>
      </c>
      <c r="B29" s="4">
        <v>2</v>
      </c>
      <c r="C29" s="5">
        <f t="shared" si="31"/>
        <v>5.1020408163265302E-3</v>
      </c>
      <c r="D29" s="4">
        <v>6</v>
      </c>
      <c r="E29" s="5">
        <f t="shared" si="32"/>
        <v>1.9108280254777069E-2</v>
      </c>
      <c r="F29" s="4">
        <v>2</v>
      </c>
      <c r="G29" s="5">
        <f t="shared" si="33"/>
        <v>6.688963210702341E-3</v>
      </c>
      <c r="H29" s="19">
        <v>1</v>
      </c>
      <c r="I29" s="28">
        <f t="shared" si="34"/>
        <v>3.472222222222222E-3</v>
      </c>
      <c r="J29" s="19" t="s">
        <v>9</v>
      </c>
      <c r="K29" s="19" t="s">
        <v>9</v>
      </c>
      <c r="L29" s="5">
        <v>-1</v>
      </c>
    </row>
    <row r="30" spans="1:12" x14ac:dyDescent="0.25">
      <c r="A30" s="30" t="s">
        <v>27</v>
      </c>
      <c r="B30" s="4">
        <v>65</v>
      </c>
      <c r="C30" s="5">
        <f t="shared" si="31"/>
        <v>0.16581632653061223</v>
      </c>
      <c r="D30" s="4">
        <v>40</v>
      </c>
      <c r="E30" s="5">
        <f t="shared" si="32"/>
        <v>0.12738853503184713</v>
      </c>
      <c r="F30" s="4">
        <v>30</v>
      </c>
      <c r="G30" s="5">
        <f t="shared" si="33"/>
        <v>0.10033444816053512</v>
      </c>
      <c r="H30" s="4">
        <v>26</v>
      </c>
      <c r="I30" s="5">
        <f t="shared" si="34"/>
        <v>9.0277777777777776E-2</v>
      </c>
      <c r="J30" s="4">
        <v>26</v>
      </c>
      <c r="K30" s="5">
        <f t="shared" si="35"/>
        <v>9.4890510948905105E-2</v>
      </c>
      <c r="L30" s="5">
        <f t="shared" si="36"/>
        <v>-0.6</v>
      </c>
    </row>
    <row r="31" spans="1:12" s="9" customFormat="1" x14ac:dyDescent="0.25">
      <c r="A31" s="37" t="s">
        <v>5</v>
      </c>
      <c r="B31" s="6">
        <f>SUM(B26:B30)</f>
        <v>392</v>
      </c>
      <c r="C31" s="7">
        <f t="shared" si="31"/>
        <v>1</v>
      </c>
      <c r="D31" s="6">
        <f>SUM(D26:D30)</f>
        <v>314</v>
      </c>
      <c r="E31" s="7">
        <f t="shared" si="32"/>
        <v>1</v>
      </c>
      <c r="F31" s="6">
        <f>SUM(F26:F30)</f>
        <v>299</v>
      </c>
      <c r="G31" s="7">
        <f t="shared" si="33"/>
        <v>1</v>
      </c>
      <c r="H31" s="6">
        <f>SUM(H26:H30)</f>
        <v>288</v>
      </c>
      <c r="I31" s="7">
        <f t="shared" si="34"/>
        <v>1</v>
      </c>
      <c r="J31" s="6">
        <f>SUM(J26:J30)</f>
        <v>274</v>
      </c>
      <c r="K31" s="7">
        <f t="shared" si="35"/>
        <v>1</v>
      </c>
      <c r="L31" s="7">
        <f t="shared" si="36"/>
        <v>-0.30102040816326531</v>
      </c>
    </row>
    <row r="32" spans="1:12" ht="30" x14ac:dyDescent="0.25">
      <c r="A32" s="34" t="s">
        <v>28</v>
      </c>
      <c r="B32" s="53" t="s">
        <v>77</v>
      </c>
      <c r="C32" s="54"/>
      <c r="D32" s="53" t="s">
        <v>78</v>
      </c>
      <c r="E32" s="54"/>
      <c r="F32" s="53" t="s">
        <v>79</v>
      </c>
      <c r="G32" s="54"/>
      <c r="H32" s="53" t="s">
        <v>80</v>
      </c>
      <c r="I32" s="54"/>
      <c r="J32" s="53" t="s">
        <v>81</v>
      </c>
      <c r="K32" s="54"/>
      <c r="L32" s="3" t="s">
        <v>1</v>
      </c>
    </row>
    <row r="33" spans="1:12" ht="30" x14ac:dyDescent="0.25">
      <c r="A33" s="39" t="s">
        <v>74</v>
      </c>
      <c r="B33" s="4">
        <v>241</v>
      </c>
      <c r="C33" s="5">
        <f t="shared" ref="C33:C35" si="37">B33/392</f>
        <v>0.61479591836734693</v>
      </c>
      <c r="D33" s="4">
        <v>189</v>
      </c>
      <c r="E33" s="5">
        <f t="shared" ref="E33:E35" si="38">D33/314</f>
        <v>0.60191082802547768</v>
      </c>
      <c r="F33" s="4">
        <v>158</v>
      </c>
      <c r="G33" s="5">
        <f t="shared" ref="G33:G35" si="39">F33/299</f>
        <v>0.52842809364548493</v>
      </c>
      <c r="H33" s="4">
        <v>147</v>
      </c>
      <c r="I33" s="5">
        <f t="shared" ref="I33:I35" si="40">H33/288</f>
        <v>0.51041666666666663</v>
      </c>
      <c r="J33" s="4">
        <v>147</v>
      </c>
      <c r="K33" s="5">
        <f t="shared" ref="K33:K35" si="41">J33/274</f>
        <v>0.53649635036496346</v>
      </c>
      <c r="L33" s="5">
        <f t="shared" ref="L33:L35" si="42">(J33-B33)/B33</f>
        <v>-0.39004149377593361</v>
      </c>
    </row>
    <row r="34" spans="1:12" x14ac:dyDescent="0.25">
      <c r="A34" s="30" t="s">
        <v>29</v>
      </c>
      <c r="B34" s="4">
        <v>151</v>
      </c>
      <c r="C34" s="5">
        <f t="shared" si="37"/>
        <v>0.38520408163265307</v>
      </c>
      <c r="D34" s="4">
        <v>125</v>
      </c>
      <c r="E34" s="5">
        <f t="shared" si="38"/>
        <v>0.39808917197452232</v>
      </c>
      <c r="F34" s="4">
        <v>141</v>
      </c>
      <c r="G34" s="5">
        <f t="shared" si="39"/>
        <v>0.47157190635451507</v>
      </c>
      <c r="H34" s="4">
        <v>141</v>
      </c>
      <c r="I34" s="5">
        <f t="shared" si="40"/>
        <v>0.48958333333333331</v>
      </c>
      <c r="J34" s="4">
        <v>127</v>
      </c>
      <c r="K34" s="5">
        <f t="shared" si="41"/>
        <v>0.46350364963503649</v>
      </c>
      <c r="L34" s="5">
        <f t="shared" si="42"/>
        <v>-0.15894039735099338</v>
      </c>
    </row>
    <row r="35" spans="1:12" s="9" customFormat="1" x14ac:dyDescent="0.25">
      <c r="A35" s="37" t="s">
        <v>5</v>
      </c>
      <c r="B35" s="6">
        <f t="shared" ref="B35" si="43">SUM(B33:B34)</f>
        <v>392</v>
      </c>
      <c r="C35" s="7">
        <f t="shared" si="37"/>
        <v>1</v>
      </c>
      <c r="D35" s="6">
        <f t="shared" ref="D35" si="44">SUM(D33:D34)</f>
        <v>314</v>
      </c>
      <c r="E35" s="7">
        <f t="shared" si="38"/>
        <v>1</v>
      </c>
      <c r="F35" s="6">
        <f t="shared" ref="F35" si="45">SUM(F33:F34)</f>
        <v>299</v>
      </c>
      <c r="G35" s="7">
        <f t="shared" si="39"/>
        <v>1</v>
      </c>
      <c r="H35" s="6">
        <f t="shared" ref="H35" si="46">SUM(H33:H34)</f>
        <v>288</v>
      </c>
      <c r="I35" s="7">
        <f t="shared" si="40"/>
        <v>1</v>
      </c>
      <c r="J35" s="6">
        <f t="shared" ref="J35" si="47">SUM(J33:J34)</f>
        <v>274</v>
      </c>
      <c r="K35" s="7">
        <f t="shared" si="41"/>
        <v>1</v>
      </c>
      <c r="L35" s="7">
        <f t="shared" si="42"/>
        <v>-0.30102040816326531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M5" sqref="M5"/>
    </sheetView>
  </sheetViews>
  <sheetFormatPr defaultRowHeight="15" x14ac:dyDescent="0.25"/>
  <cols>
    <col min="1" max="1" width="38.140625" style="31" customWidth="1"/>
    <col min="2" max="2" width="18.5703125" style="8" customWidth="1"/>
    <col min="3" max="4" width="13.140625" style="8" customWidth="1"/>
    <col min="5" max="5" width="13.140625" style="17" customWidth="1"/>
    <col min="6" max="6" width="13.140625" style="8" customWidth="1"/>
    <col min="7" max="7" width="13.140625" style="17" customWidth="1"/>
    <col min="8" max="8" width="13.140625" style="18" customWidth="1"/>
  </cols>
  <sheetData>
    <row r="1" spans="1:8" x14ac:dyDescent="0.25">
      <c r="A1" s="55" t="s">
        <v>35</v>
      </c>
      <c r="B1" s="55"/>
      <c r="C1" s="55"/>
      <c r="D1" s="55"/>
      <c r="E1" s="55"/>
      <c r="F1" s="55"/>
      <c r="G1" s="55"/>
      <c r="H1" s="55"/>
    </row>
    <row r="2" spans="1:8" x14ac:dyDescent="0.25">
      <c r="A2" s="59"/>
      <c r="B2" s="59"/>
      <c r="C2" s="59"/>
      <c r="D2" s="59"/>
      <c r="E2" s="59"/>
      <c r="F2" s="59"/>
      <c r="G2" s="59"/>
      <c r="H2" s="59"/>
    </row>
    <row r="3" spans="1:8" ht="30" x14ac:dyDescent="0.25">
      <c r="A3" s="35" t="s">
        <v>31</v>
      </c>
      <c r="B3" s="1" t="s">
        <v>32</v>
      </c>
      <c r="C3" s="11" t="s">
        <v>66</v>
      </c>
      <c r="D3" s="11" t="s">
        <v>67</v>
      </c>
      <c r="E3" s="12" t="s">
        <v>68</v>
      </c>
      <c r="F3" s="11" t="s">
        <v>69</v>
      </c>
      <c r="G3" s="12" t="s">
        <v>33</v>
      </c>
      <c r="H3" s="13" t="s">
        <v>70</v>
      </c>
    </row>
    <row r="4" spans="1:8" x14ac:dyDescent="0.25">
      <c r="A4" s="60" t="s">
        <v>36</v>
      </c>
      <c r="B4" s="2" t="s">
        <v>77</v>
      </c>
      <c r="C4" s="4">
        <v>399</v>
      </c>
      <c r="D4" s="4">
        <v>336</v>
      </c>
      <c r="E4" s="14">
        <v>0.84210526315789469</v>
      </c>
      <c r="F4" s="4">
        <v>262</v>
      </c>
      <c r="G4" s="14">
        <v>0.65664160401002503</v>
      </c>
      <c r="H4" s="16" t="s">
        <v>9</v>
      </c>
    </row>
    <row r="5" spans="1:8" x14ac:dyDescent="0.25">
      <c r="A5" s="61"/>
      <c r="B5" s="2" t="s">
        <v>78</v>
      </c>
      <c r="C5" s="4">
        <v>320</v>
      </c>
      <c r="D5" s="4">
        <v>278</v>
      </c>
      <c r="E5" s="14">
        <v>0.86875000000000002</v>
      </c>
      <c r="F5" s="4">
        <v>218</v>
      </c>
      <c r="G5" s="14">
        <v>0.68125000000000002</v>
      </c>
      <c r="H5" s="16" t="s">
        <v>9</v>
      </c>
    </row>
    <row r="6" spans="1:8" x14ac:dyDescent="0.25">
      <c r="A6" s="61"/>
      <c r="B6" s="2" t="s">
        <v>79</v>
      </c>
      <c r="C6" s="4">
        <v>307</v>
      </c>
      <c r="D6" s="4">
        <v>267</v>
      </c>
      <c r="E6" s="14">
        <v>0.86970684039087953</v>
      </c>
      <c r="F6" s="4">
        <v>218</v>
      </c>
      <c r="G6" s="14">
        <v>0.71009771986970682</v>
      </c>
      <c r="H6" s="16" t="s">
        <v>9</v>
      </c>
    </row>
    <row r="7" spans="1:8" x14ac:dyDescent="0.25">
      <c r="A7" s="61"/>
      <c r="B7" s="2" t="s">
        <v>80</v>
      </c>
      <c r="C7" s="4">
        <v>296</v>
      </c>
      <c r="D7" s="4">
        <v>255</v>
      </c>
      <c r="E7" s="14">
        <v>0.86148648648648651</v>
      </c>
      <c r="F7" s="4">
        <v>210</v>
      </c>
      <c r="G7" s="14">
        <v>0.70945945945945943</v>
      </c>
      <c r="H7" s="16" t="s">
        <v>9</v>
      </c>
    </row>
    <row r="8" spans="1:8" x14ac:dyDescent="0.25">
      <c r="A8" s="62"/>
      <c r="B8" s="2" t="s">
        <v>81</v>
      </c>
      <c r="C8" s="4">
        <v>277</v>
      </c>
      <c r="D8" s="4">
        <v>253</v>
      </c>
      <c r="E8" s="14">
        <v>0.91335740072202165</v>
      </c>
      <c r="F8" s="4">
        <v>225</v>
      </c>
      <c r="G8" s="14">
        <v>0.81227436823104693</v>
      </c>
      <c r="H8" s="16" t="s">
        <v>9</v>
      </c>
    </row>
    <row r="10" spans="1:8" ht="30" x14ac:dyDescent="0.25">
      <c r="A10" s="34" t="s">
        <v>34</v>
      </c>
      <c r="B10" s="1" t="s">
        <v>32</v>
      </c>
      <c r="C10" s="11" t="s">
        <v>66</v>
      </c>
      <c r="D10" s="11" t="s">
        <v>67</v>
      </c>
      <c r="E10" s="12" t="s">
        <v>68</v>
      </c>
      <c r="F10" s="11" t="s">
        <v>69</v>
      </c>
      <c r="G10" s="12" t="s">
        <v>33</v>
      </c>
      <c r="H10" s="13" t="s">
        <v>70</v>
      </c>
    </row>
    <row r="11" spans="1:8" x14ac:dyDescent="0.25">
      <c r="A11" s="58" t="s">
        <v>37</v>
      </c>
      <c r="B11" s="2" t="s">
        <v>77</v>
      </c>
      <c r="C11" s="4">
        <v>138</v>
      </c>
      <c r="D11" s="4">
        <v>123</v>
      </c>
      <c r="E11" s="15">
        <v>0.89130434782608692</v>
      </c>
      <c r="F11" s="4">
        <v>99</v>
      </c>
      <c r="G11" s="15">
        <v>0.71739130434782605</v>
      </c>
      <c r="H11" s="16">
        <v>2.6170731707317074</v>
      </c>
    </row>
    <row r="12" spans="1:8" x14ac:dyDescent="0.25">
      <c r="A12" s="58"/>
      <c r="B12" s="2" t="s">
        <v>78</v>
      </c>
      <c r="C12" s="4">
        <v>135</v>
      </c>
      <c r="D12" s="4">
        <v>124</v>
      </c>
      <c r="E12" s="15">
        <v>0.91851851851851851</v>
      </c>
      <c r="F12" s="4">
        <v>99</v>
      </c>
      <c r="G12" s="15">
        <v>0.73333333333333328</v>
      </c>
      <c r="H12" s="16">
        <v>2.7162601626016261</v>
      </c>
    </row>
    <row r="13" spans="1:8" x14ac:dyDescent="0.25">
      <c r="A13" s="58"/>
      <c r="B13" s="2" t="s">
        <v>79</v>
      </c>
      <c r="C13" s="4">
        <v>130</v>
      </c>
      <c r="D13" s="4">
        <v>115</v>
      </c>
      <c r="E13" s="15">
        <v>0.88461538461538458</v>
      </c>
      <c r="F13" s="4">
        <v>90</v>
      </c>
      <c r="G13" s="15">
        <v>0.69230769230769229</v>
      </c>
      <c r="H13" s="16">
        <v>2.7313043478260872</v>
      </c>
    </row>
    <row r="14" spans="1:8" x14ac:dyDescent="0.25">
      <c r="A14" s="58"/>
      <c r="B14" s="2" t="s">
        <v>80</v>
      </c>
      <c r="C14" s="4">
        <v>125</v>
      </c>
      <c r="D14" s="4">
        <v>119</v>
      </c>
      <c r="E14" s="15">
        <v>0.95199999999999996</v>
      </c>
      <c r="F14" s="4">
        <v>100</v>
      </c>
      <c r="G14" s="15">
        <v>0.8</v>
      </c>
      <c r="H14" s="16">
        <v>3.1277310924369752</v>
      </c>
    </row>
    <row r="15" spans="1:8" x14ac:dyDescent="0.25">
      <c r="A15" s="58"/>
      <c r="B15" s="2" t="s">
        <v>81</v>
      </c>
      <c r="C15" s="4">
        <v>107</v>
      </c>
      <c r="D15" s="4">
        <v>102</v>
      </c>
      <c r="E15" s="15">
        <v>0.95327102803738317</v>
      </c>
      <c r="F15" s="4">
        <v>93</v>
      </c>
      <c r="G15" s="15">
        <v>0.86915887850467288</v>
      </c>
      <c r="H15" s="16">
        <v>3.2480000000000002</v>
      </c>
    </row>
    <row r="16" spans="1:8" ht="30" x14ac:dyDescent="0.25">
      <c r="A16" s="36"/>
      <c r="B16" s="1" t="s">
        <v>32</v>
      </c>
      <c r="C16" s="11" t="s">
        <v>66</v>
      </c>
      <c r="D16" s="11" t="s">
        <v>67</v>
      </c>
      <c r="E16" s="12" t="s">
        <v>68</v>
      </c>
      <c r="F16" s="11" t="s">
        <v>69</v>
      </c>
      <c r="G16" s="12" t="s">
        <v>33</v>
      </c>
      <c r="H16" s="13" t="s">
        <v>70</v>
      </c>
    </row>
    <row r="17" spans="1:8" x14ac:dyDescent="0.25">
      <c r="A17" s="58" t="s">
        <v>38</v>
      </c>
      <c r="B17" s="2" t="s">
        <v>77</v>
      </c>
      <c r="C17" s="4">
        <v>14</v>
      </c>
      <c r="D17" s="4">
        <v>11</v>
      </c>
      <c r="E17" s="15">
        <v>0.7857142857142857</v>
      </c>
      <c r="F17" s="4">
        <v>7</v>
      </c>
      <c r="G17" s="15">
        <v>0.5</v>
      </c>
      <c r="H17" s="16">
        <v>2.0272727272727273</v>
      </c>
    </row>
    <row r="18" spans="1:8" x14ac:dyDescent="0.25">
      <c r="A18" s="58"/>
      <c r="B18" s="2" t="s">
        <v>78</v>
      </c>
      <c r="C18" s="4" t="s">
        <v>9</v>
      </c>
      <c r="D18" s="4" t="s">
        <v>9</v>
      </c>
      <c r="E18" s="15" t="s">
        <v>9</v>
      </c>
      <c r="F18" s="4" t="s">
        <v>9</v>
      </c>
      <c r="G18" s="15" t="s">
        <v>9</v>
      </c>
      <c r="H18" s="16" t="s">
        <v>9</v>
      </c>
    </row>
    <row r="19" spans="1:8" x14ac:dyDescent="0.25">
      <c r="A19" s="58"/>
      <c r="B19" s="2" t="s">
        <v>79</v>
      </c>
      <c r="C19" s="4" t="s">
        <v>9</v>
      </c>
      <c r="D19" s="4" t="s">
        <v>9</v>
      </c>
      <c r="E19" s="15" t="s">
        <v>9</v>
      </c>
      <c r="F19" s="4" t="s">
        <v>9</v>
      </c>
      <c r="G19" s="15" t="s">
        <v>9</v>
      </c>
      <c r="H19" s="16" t="s">
        <v>9</v>
      </c>
    </row>
    <row r="20" spans="1:8" x14ac:dyDescent="0.25">
      <c r="A20" s="58"/>
      <c r="B20" s="2" t="s">
        <v>80</v>
      </c>
      <c r="C20" s="4" t="s">
        <v>9</v>
      </c>
      <c r="D20" s="4" t="s">
        <v>9</v>
      </c>
      <c r="E20" s="15" t="s">
        <v>9</v>
      </c>
      <c r="F20" s="4" t="s">
        <v>9</v>
      </c>
      <c r="G20" s="15" t="s">
        <v>9</v>
      </c>
      <c r="H20" s="16" t="s">
        <v>9</v>
      </c>
    </row>
    <row r="21" spans="1:8" x14ac:dyDescent="0.25">
      <c r="A21" s="58"/>
      <c r="B21" s="2" t="s">
        <v>81</v>
      </c>
      <c r="C21" s="4" t="s">
        <v>9</v>
      </c>
      <c r="D21" s="4" t="s">
        <v>9</v>
      </c>
      <c r="E21" s="15" t="s">
        <v>9</v>
      </c>
      <c r="F21" s="4" t="s">
        <v>9</v>
      </c>
      <c r="G21" s="15" t="s">
        <v>9</v>
      </c>
      <c r="H21" s="16" t="s">
        <v>9</v>
      </c>
    </row>
    <row r="22" spans="1:8" ht="30" x14ac:dyDescent="0.25">
      <c r="A22" s="36"/>
      <c r="B22" s="1" t="s">
        <v>32</v>
      </c>
      <c r="C22" s="11" t="s">
        <v>66</v>
      </c>
      <c r="D22" s="11" t="s">
        <v>67</v>
      </c>
      <c r="E22" s="12" t="s">
        <v>68</v>
      </c>
      <c r="F22" s="11" t="s">
        <v>69</v>
      </c>
      <c r="G22" s="12" t="s">
        <v>33</v>
      </c>
      <c r="H22" s="13" t="s">
        <v>70</v>
      </c>
    </row>
    <row r="23" spans="1:8" x14ac:dyDescent="0.25">
      <c r="A23" s="58" t="s">
        <v>39</v>
      </c>
      <c r="B23" s="2" t="s">
        <v>77</v>
      </c>
      <c r="C23" s="4">
        <v>89</v>
      </c>
      <c r="D23" s="4">
        <v>75</v>
      </c>
      <c r="E23" s="15">
        <v>0.84269662921348309</v>
      </c>
      <c r="F23" s="4">
        <v>60</v>
      </c>
      <c r="G23" s="15">
        <v>0.6741573033707865</v>
      </c>
      <c r="H23" s="16">
        <v>2.5986666666666669</v>
      </c>
    </row>
    <row r="24" spans="1:8" x14ac:dyDescent="0.25">
      <c r="A24" s="58"/>
      <c r="B24" s="2" t="s">
        <v>78</v>
      </c>
      <c r="C24" s="4">
        <v>70</v>
      </c>
      <c r="D24" s="4">
        <v>62</v>
      </c>
      <c r="E24" s="15">
        <v>0.88571428571428568</v>
      </c>
      <c r="F24" s="4">
        <v>53</v>
      </c>
      <c r="G24" s="15">
        <v>0.75714285714285712</v>
      </c>
      <c r="H24" s="16">
        <v>2.8354838709677419</v>
      </c>
    </row>
    <row r="25" spans="1:8" x14ac:dyDescent="0.25">
      <c r="A25" s="58"/>
      <c r="B25" s="2" t="s">
        <v>79</v>
      </c>
      <c r="C25" s="2">
        <v>64</v>
      </c>
      <c r="D25" s="2">
        <v>57</v>
      </c>
      <c r="E25" s="15">
        <v>0.890625</v>
      </c>
      <c r="F25" s="2">
        <v>55</v>
      </c>
      <c r="G25" s="15">
        <v>0.859375</v>
      </c>
      <c r="H25" s="16">
        <v>3.478947368421053</v>
      </c>
    </row>
    <row r="26" spans="1:8" x14ac:dyDescent="0.25">
      <c r="A26" s="58"/>
      <c r="B26" s="2" t="s">
        <v>80</v>
      </c>
      <c r="C26" s="4">
        <v>49</v>
      </c>
      <c r="D26" s="4">
        <v>40</v>
      </c>
      <c r="E26" s="15">
        <v>0.81632653061224492</v>
      </c>
      <c r="F26" s="4">
        <v>37</v>
      </c>
      <c r="G26" s="15">
        <v>0.75510204081632648</v>
      </c>
      <c r="H26" s="16">
        <v>3.4249999999999998</v>
      </c>
    </row>
    <row r="27" spans="1:8" x14ac:dyDescent="0.25">
      <c r="A27" s="58"/>
      <c r="B27" s="2" t="s">
        <v>81</v>
      </c>
      <c r="C27" s="4">
        <v>54</v>
      </c>
      <c r="D27" s="4">
        <v>51</v>
      </c>
      <c r="E27" s="15">
        <v>0.94444444444444442</v>
      </c>
      <c r="F27" s="4">
        <v>46</v>
      </c>
      <c r="G27" s="15">
        <v>0.85185185185185186</v>
      </c>
      <c r="H27" s="16">
        <v>3.2060000000000004</v>
      </c>
    </row>
    <row r="28" spans="1:8" ht="30" x14ac:dyDescent="0.25">
      <c r="A28" s="36"/>
      <c r="B28" s="1" t="s">
        <v>32</v>
      </c>
      <c r="C28" s="11" t="s">
        <v>66</v>
      </c>
      <c r="D28" s="11" t="s">
        <v>67</v>
      </c>
      <c r="E28" s="12" t="s">
        <v>68</v>
      </c>
      <c r="F28" s="11" t="s">
        <v>69</v>
      </c>
      <c r="G28" s="12" t="s">
        <v>33</v>
      </c>
      <c r="H28" s="13" t="s">
        <v>70</v>
      </c>
    </row>
    <row r="29" spans="1:8" x14ac:dyDescent="0.25">
      <c r="A29" s="58" t="s">
        <v>40</v>
      </c>
      <c r="B29" s="2" t="s">
        <v>77</v>
      </c>
      <c r="C29" s="4">
        <v>112</v>
      </c>
      <c r="D29" s="4">
        <v>87</v>
      </c>
      <c r="E29" s="15">
        <v>0.7767857142857143</v>
      </c>
      <c r="F29" s="4">
        <v>64</v>
      </c>
      <c r="G29" s="15">
        <v>0.5714285714285714</v>
      </c>
      <c r="H29" s="16">
        <v>2.2848837209302326</v>
      </c>
    </row>
    <row r="30" spans="1:8" x14ac:dyDescent="0.25">
      <c r="A30" s="58"/>
      <c r="B30" s="2" t="s">
        <v>78</v>
      </c>
      <c r="C30" s="4">
        <v>73</v>
      </c>
      <c r="D30" s="4">
        <v>58</v>
      </c>
      <c r="E30" s="15">
        <v>0.79452054794520544</v>
      </c>
      <c r="F30" s="4">
        <v>45</v>
      </c>
      <c r="G30" s="15">
        <v>0.61643835616438358</v>
      </c>
      <c r="H30" s="16">
        <v>2.6827586206896554</v>
      </c>
    </row>
    <row r="31" spans="1:8" x14ac:dyDescent="0.25">
      <c r="A31" s="58"/>
      <c r="B31" s="2" t="s">
        <v>79</v>
      </c>
      <c r="C31" s="4">
        <v>70</v>
      </c>
      <c r="D31" s="4">
        <v>59</v>
      </c>
      <c r="E31" s="15">
        <v>0.84285714285714286</v>
      </c>
      <c r="F31" s="4">
        <v>48</v>
      </c>
      <c r="G31" s="15">
        <v>0.68571428571428572</v>
      </c>
      <c r="H31" s="16">
        <v>2.9830508474576272</v>
      </c>
    </row>
    <row r="32" spans="1:8" x14ac:dyDescent="0.25">
      <c r="A32" s="58"/>
      <c r="B32" s="2" t="s">
        <v>80</v>
      </c>
      <c r="C32" s="4">
        <v>84</v>
      </c>
      <c r="D32" s="4">
        <v>68</v>
      </c>
      <c r="E32" s="15">
        <v>0.80952380952380953</v>
      </c>
      <c r="F32" s="4">
        <v>46</v>
      </c>
      <c r="G32" s="15">
        <v>0.54761904761904767</v>
      </c>
      <c r="H32" s="16">
        <v>2.2117647058823531</v>
      </c>
    </row>
    <row r="33" spans="1:8" x14ac:dyDescent="0.25">
      <c r="A33" s="58"/>
      <c r="B33" s="2" t="s">
        <v>81</v>
      </c>
      <c r="C33" s="4">
        <v>69</v>
      </c>
      <c r="D33" s="4">
        <v>56</v>
      </c>
      <c r="E33" s="15">
        <v>0.81159420289855078</v>
      </c>
      <c r="F33" s="4">
        <v>49</v>
      </c>
      <c r="G33" s="15">
        <v>0.71014492753623193</v>
      </c>
      <c r="H33" s="16">
        <v>2.99074074074074</v>
      </c>
    </row>
    <row r="34" spans="1:8" ht="30" x14ac:dyDescent="0.25">
      <c r="A34" s="36"/>
      <c r="B34" s="1" t="s">
        <v>32</v>
      </c>
      <c r="C34" s="11" t="s">
        <v>66</v>
      </c>
      <c r="D34" s="11" t="s">
        <v>67</v>
      </c>
      <c r="E34" s="12" t="s">
        <v>68</v>
      </c>
      <c r="F34" s="11" t="s">
        <v>69</v>
      </c>
      <c r="G34" s="12" t="s">
        <v>33</v>
      </c>
      <c r="H34" s="13" t="s">
        <v>70</v>
      </c>
    </row>
    <row r="35" spans="1:8" x14ac:dyDescent="0.25">
      <c r="A35" s="58" t="s">
        <v>41</v>
      </c>
      <c r="B35" s="2" t="s">
        <v>77</v>
      </c>
      <c r="C35" s="4">
        <v>46</v>
      </c>
      <c r="D35" s="4">
        <v>40</v>
      </c>
      <c r="E35" s="15">
        <v>0.86956521739130432</v>
      </c>
      <c r="F35" s="4">
        <v>32</v>
      </c>
      <c r="G35" s="15">
        <v>0.69565217391304346</v>
      </c>
      <c r="H35" s="16">
        <v>2.835</v>
      </c>
    </row>
    <row r="36" spans="1:8" x14ac:dyDescent="0.25">
      <c r="A36" s="58"/>
      <c r="B36" s="2" t="s">
        <v>78</v>
      </c>
      <c r="C36" s="4">
        <v>42</v>
      </c>
      <c r="D36" s="4">
        <v>34</v>
      </c>
      <c r="E36" s="15">
        <v>0.80952380952380953</v>
      </c>
      <c r="F36" s="4">
        <v>21</v>
      </c>
      <c r="G36" s="15">
        <v>0.5</v>
      </c>
      <c r="H36" s="16">
        <v>2.2588235294117647</v>
      </c>
    </row>
    <row r="37" spans="1:8" x14ac:dyDescent="0.25">
      <c r="A37" s="58"/>
      <c r="B37" s="2" t="s">
        <v>79</v>
      </c>
      <c r="C37" s="4">
        <v>43</v>
      </c>
      <c r="D37" s="4">
        <v>36</v>
      </c>
      <c r="E37" s="15">
        <v>0.83720930232558144</v>
      </c>
      <c r="F37" s="4">
        <v>25</v>
      </c>
      <c r="G37" s="15">
        <v>0.58139534883720934</v>
      </c>
      <c r="H37" s="16">
        <v>2.4411764705882355</v>
      </c>
    </row>
    <row r="38" spans="1:8" x14ac:dyDescent="0.25">
      <c r="A38" s="58"/>
      <c r="B38" s="2" t="s">
        <v>80</v>
      </c>
      <c r="C38" s="4">
        <v>38</v>
      </c>
      <c r="D38" s="4">
        <v>28</v>
      </c>
      <c r="E38" s="15">
        <v>0.73684210526315785</v>
      </c>
      <c r="F38" s="4">
        <v>27</v>
      </c>
      <c r="G38" s="15">
        <v>0.71052631578947367</v>
      </c>
      <c r="H38" s="16">
        <v>3.4428571428571431</v>
      </c>
    </row>
    <row r="39" spans="1:8" x14ac:dyDescent="0.25">
      <c r="A39" s="58"/>
      <c r="B39" s="2" t="s">
        <v>81</v>
      </c>
      <c r="C39" s="4">
        <v>47</v>
      </c>
      <c r="D39" s="4">
        <v>44</v>
      </c>
      <c r="E39" s="15">
        <v>0.93617021276595747</v>
      </c>
      <c r="F39" s="4">
        <v>37</v>
      </c>
      <c r="G39" s="15">
        <v>0.78723404255319152</v>
      </c>
      <c r="H39" s="16">
        <v>2.8863636363636358</v>
      </c>
    </row>
  </sheetData>
  <mergeCells count="7">
    <mergeCell ref="A35:A39"/>
    <mergeCell ref="A1:H2"/>
    <mergeCell ref="A4:A8"/>
    <mergeCell ref="A11:A15"/>
    <mergeCell ref="A17:A21"/>
    <mergeCell ref="A23:A27"/>
    <mergeCell ref="A29:A33"/>
  </mergeCells>
  <printOptions horizontalCentered="1"/>
  <pageMargins left="0.7" right="0.7" top="0.75" bottom="0.75" header="0.3" footer="0.3"/>
  <pageSetup scale="77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workbookViewId="0">
      <selection activeCell="M5" sqref="M5"/>
    </sheetView>
  </sheetViews>
  <sheetFormatPr defaultRowHeight="15" x14ac:dyDescent="0.25"/>
  <cols>
    <col min="1" max="1" width="20" style="31" customWidth="1"/>
    <col min="2" max="2" width="16.7109375" style="8" customWidth="1"/>
    <col min="3" max="4" width="13.7109375" style="8" customWidth="1"/>
    <col min="5" max="5" width="13.7109375" style="17" customWidth="1"/>
    <col min="6" max="6" width="13.7109375" style="8" customWidth="1"/>
    <col min="7" max="7" width="13.7109375" style="17" customWidth="1"/>
    <col min="8" max="8" width="13.7109375" style="18" customWidth="1"/>
    <col min="9" max="9" width="16.7109375" customWidth="1"/>
    <col min="10" max="15" width="13.7109375" customWidth="1"/>
    <col min="16" max="16" width="16.7109375" customWidth="1"/>
    <col min="17" max="22" width="13.7109375" customWidth="1"/>
  </cols>
  <sheetData>
    <row r="1" spans="1:8" ht="30" x14ac:dyDescent="0.25">
      <c r="A1" s="34" t="s">
        <v>65</v>
      </c>
      <c r="B1" s="1" t="s">
        <v>32</v>
      </c>
      <c r="C1" s="11" t="s">
        <v>66</v>
      </c>
      <c r="D1" s="11" t="s">
        <v>67</v>
      </c>
      <c r="E1" s="12" t="s">
        <v>68</v>
      </c>
      <c r="F1" s="11" t="s">
        <v>69</v>
      </c>
      <c r="G1" s="12" t="s">
        <v>33</v>
      </c>
      <c r="H1" s="13" t="s">
        <v>70</v>
      </c>
    </row>
    <row r="2" spans="1:8" x14ac:dyDescent="0.25">
      <c r="A2" s="58" t="s">
        <v>42</v>
      </c>
      <c r="B2" s="43" t="s">
        <v>77</v>
      </c>
      <c r="C2" s="4">
        <v>261</v>
      </c>
      <c r="D2" s="4">
        <v>224</v>
      </c>
      <c r="E2" s="15">
        <v>0.85823754789272033</v>
      </c>
      <c r="F2" s="4">
        <v>174</v>
      </c>
      <c r="G2" s="15">
        <v>0.66666666666666663</v>
      </c>
      <c r="H2" s="27">
        <v>2.4901785714285714</v>
      </c>
    </row>
    <row r="3" spans="1:8" x14ac:dyDescent="0.25">
      <c r="A3" s="58"/>
      <c r="B3" s="43" t="s">
        <v>78</v>
      </c>
      <c r="C3" s="4">
        <v>193</v>
      </c>
      <c r="D3" s="4">
        <v>174</v>
      </c>
      <c r="E3" s="15">
        <v>0.9015544041450777</v>
      </c>
      <c r="F3" s="4">
        <v>143</v>
      </c>
      <c r="G3" s="15">
        <v>0.7409326424870466</v>
      </c>
      <c r="H3" s="27">
        <v>2.7895953757225431</v>
      </c>
    </row>
    <row r="4" spans="1:8" x14ac:dyDescent="0.25">
      <c r="A4" s="58"/>
      <c r="B4" s="43" t="s">
        <v>79</v>
      </c>
      <c r="C4" s="4">
        <v>172</v>
      </c>
      <c r="D4" s="4">
        <v>150</v>
      </c>
      <c r="E4" s="15">
        <v>0.87209302325581395</v>
      </c>
      <c r="F4" s="4">
        <v>126</v>
      </c>
      <c r="G4" s="15">
        <v>0.73255813953488369</v>
      </c>
      <c r="H4" s="27">
        <v>3.0233333333333334</v>
      </c>
    </row>
    <row r="5" spans="1:8" x14ac:dyDescent="0.25">
      <c r="A5" s="58"/>
      <c r="B5" s="43" t="s">
        <v>80</v>
      </c>
      <c r="C5" s="4">
        <v>152</v>
      </c>
      <c r="D5" s="4">
        <v>132</v>
      </c>
      <c r="E5" s="15">
        <v>0.86842105263157898</v>
      </c>
      <c r="F5" s="4">
        <v>112</v>
      </c>
      <c r="G5" s="15">
        <v>0.73684210526315785</v>
      </c>
      <c r="H5" s="27">
        <v>3.0553030303030306</v>
      </c>
    </row>
    <row r="6" spans="1:8" x14ac:dyDescent="0.25">
      <c r="A6" s="58"/>
      <c r="B6" s="43" t="s">
        <v>81</v>
      </c>
      <c r="C6" s="4">
        <v>140</v>
      </c>
      <c r="D6" s="4">
        <v>131</v>
      </c>
      <c r="E6" s="15">
        <v>0.93571428571428572</v>
      </c>
      <c r="F6" s="4">
        <v>117</v>
      </c>
      <c r="G6" s="15">
        <v>0.83571428571428574</v>
      </c>
      <c r="H6" s="27">
        <v>3.1561538461538463</v>
      </c>
    </row>
    <row r="7" spans="1:8" x14ac:dyDescent="0.25">
      <c r="A7" s="58" t="s">
        <v>43</v>
      </c>
      <c r="B7" s="43" t="s">
        <v>77</v>
      </c>
      <c r="C7" s="19">
        <v>138</v>
      </c>
      <c r="D7" s="19">
        <v>112</v>
      </c>
      <c r="E7" s="20">
        <v>0.81159420289855078</v>
      </c>
      <c r="F7" s="19">
        <v>88</v>
      </c>
      <c r="G7" s="20">
        <v>0.6376811594202898</v>
      </c>
      <c r="H7" s="52">
        <v>2.6234234234234237</v>
      </c>
    </row>
    <row r="8" spans="1:8" x14ac:dyDescent="0.25">
      <c r="A8" s="58"/>
      <c r="B8" s="43" t="s">
        <v>78</v>
      </c>
      <c r="C8" s="19">
        <v>127</v>
      </c>
      <c r="D8" s="19">
        <v>104</v>
      </c>
      <c r="E8" s="20">
        <v>0.81889763779527558</v>
      </c>
      <c r="F8" s="19">
        <v>75</v>
      </c>
      <c r="G8" s="20">
        <v>0.59055118110236215</v>
      </c>
      <c r="H8" s="52">
        <v>2.4971153846153848</v>
      </c>
    </row>
    <row r="9" spans="1:8" x14ac:dyDescent="0.25">
      <c r="A9" s="58"/>
      <c r="B9" s="43" t="s">
        <v>79</v>
      </c>
      <c r="C9" s="19">
        <v>135</v>
      </c>
      <c r="D9" s="19">
        <v>117</v>
      </c>
      <c r="E9" s="20">
        <v>0.8666666666666667</v>
      </c>
      <c r="F9" s="19">
        <v>92</v>
      </c>
      <c r="G9" s="20">
        <v>0.68148148148148147</v>
      </c>
      <c r="H9" s="52">
        <v>2.7643478260869561</v>
      </c>
    </row>
    <row r="10" spans="1:8" x14ac:dyDescent="0.25">
      <c r="A10" s="58"/>
      <c r="B10" s="43" t="s">
        <v>80</v>
      </c>
      <c r="C10" s="19">
        <v>130</v>
      </c>
      <c r="D10" s="19">
        <v>109</v>
      </c>
      <c r="E10" s="20">
        <v>0.83846153846153848</v>
      </c>
      <c r="F10" s="19">
        <v>86</v>
      </c>
      <c r="G10" s="20">
        <v>0.66153846153846152</v>
      </c>
      <c r="H10" s="52">
        <v>2.8688073394495412</v>
      </c>
    </row>
    <row r="11" spans="1:8" x14ac:dyDescent="0.25">
      <c r="A11" s="58"/>
      <c r="B11" s="43" t="s">
        <v>81</v>
      </c>
      <c r="C11" s="19">
        <v>137</v>
      </c>
      <c r="D11" s="19">
        <v>122</v>
      </c>
      <c r="E11" s="20">
        <v>0.89051094890510951</v>
      </c>
      <c r="F11" s="19">
        <v>108</v>
      </c>
      <c r="G11" s="20">
        <v>0.78832116788321172</v>
      </c>
      <c r="H11" s="52">
        <v>3.0788135593220338</v>
      </c>
    </row>
    <row r="12" spans="1:8" x14ac:dyDescent="0.25">
      <c r="A12" s="71" t="s">
        <v>82</v>
      </c>
      <c r="B12" s="43" t="s">
        <v>77</v>
      </c>
      <c r="C12" s="19" t="s">
        <v>9</v>
      </c>
      <c r="D12" s="19" t="s">
        <v>9</v>
      </c>
      <c r="E12" s="20" t="s">
        <v>9</v>
      </c>
      <c r="F12" s="19" t="s">
        <v>9</v>
      </c>
      <c r="G12" s="20" t="s">
        <v>9</v>
      </c>
      <c r="H12" s="52" t="s">
        <v>9</v>
      </c>
    </row>
    <row r="13" spans="1:8" x14ac:dyDescent="0.25">
      <c r="A13" s="72"/>
      <c r="B13" s="43" t="s">
        <v>78</v>
      </c>
      <c r="C13" s="19" t="s">
        <v>9</v>
      </c>
      <c r="D13" s="19" t="s">
        <v>9</v>
      </c>
      <c r="E13" s="20" t="s">
        <v>9</v>
      </c>
      <c r="F13" s="19" t="s">
        <v>9</v>
      </c>
      <c r="G13" s="20" t="s">
        <v>9</v>
      </c>
      <c r="H13" s="52" t="s">
        <v>9</v>
      </c>
    </row>
    <row r="14" spans="1:8" x14ac:dyDescent="0.25">
      <c r="A14" s="72"/>
      <c r="B14" s="43" t="s">
        <v>79</v>
      </c>
      <c r="C14" s="19" t="s">
        <v>9</v>
      </c>
      <c r="D14" s="19" t="s">
        <v>9</v>
      </c>
      <c r="E14" s="20" t="s">
        <v>9</v>
      </c>
      <c r="F14" s="19" t="s">
        <v>9</v>
      </c>
      <c r="G14" s="20" t="s">
        <v>9</v>
      </c>
      <c r="H14" s="52" t="s">
        <v>9</v>
      </c>
    </row>
    <row r="15" spans="1:8" x14ac:dyDescent="0.25">
      <c r="A15" s="72"/>
      <c r="B15" s="43" t="s">
        <v>80</v>
      </c>
      <c r="C15" s="19">
        <v>14</v>
      </c>
      <c r="D15" s="19">
        <v>14</v>
      </c>
      <c r="E15" s="20">
        <v>1</v>
      </c>
      <c r="F15" s="19">
        <v>12</v>
      </c>
      <c r="G15" s="20">
        <v>0.8571428571428571</v>
      </c>
      <c r="H15" s="52">
        <v>2.8571428571428568</v>
      </c>
    </row>
    <row r="16" spans="1:8" x14ac:dyDescent="0.25">
      <c r="A16" s="73"/>
      <c r="B16" s="43" t="s">
        <v>81</v>
      </c>
      <c r="C16" s="19" t="s">
        <v>9</v>
      </c>
      <c r="D16" s="19" t="s">
        <v>9</v>
      </c>
      <c r="E16" s="20" t="s">
        <v>9</v>
      </c>
      <c r="F16" s="19" t="s">
        <v>9</v>
      </c>
      <c r="G16" s="20" t="s">
        <v>9</v>
      </c>
      <c r="H16" s="52" t="s">
        <v>9</v>
      </c>
    </row>
    <row r="19" spans="1:22" ht="44.25" customHeight="1" x14ac:dyDescent="0.25">
      <c r="A19" s="70" t="s">
        <v>42</v>
      </c>
      <c r="B19" s="70"/>
      <c r="C19" s="70"/>
      <c r="D19" s="70"/>
      <c r="E19" s="70"/>
      <c r="F19" s="70"/>
      <c r="G19" s="70"/>
      <c r="H19" s="70"/>
      <c r="I19" s="70" t="s">
        <v>43</v>
      </c>
      <c r="J19" s="70"/>
      <c r="K19" s="70"/>
      <c r="L19" s="70"/>
      <c r="M19" s="70"/>
      <c r="N19" s="70"/>
      <c r="O19" s="70"/>
      <c r="P19" s="70" t="s">
        <v>82</v>
      </c>
      <c r="Q19" s="70"/>
      <c r="R19" s="70"/>
      <c r="S19" s="70"/>
      <c r="T19" s="70"/>
      <c r="U19" s="70"/>
      <c r="V19" s="70"/>
    </row>
    <row r="20" spans="1:22" ht="30" x14ac:dyDescent="0.25">
      <c r="A20" s="41" t="s">
        <v>44</v>
      </c>
      <c r="B20" s="40" t="s">
        <v>32</v>
      </c>
      <c r="C20" s="11" t="s">
        <v>66</v>
      </c>
      <c r="D20" s="11" t="s">
        <v>67</v>
      </c>
      <c r="E20" s="11" t="s">
        <v>68</v>
      </c>
      <c r="F20" s="11" t="s">
        <v>69</v>
      </c>
      <c r="G20" s="11" t="s">
        <v>33</v>
      </c>
      <c r="H20" s="11" t="s">
        <v>70</v>
      </c>
      <c r="I20" s="40" t="s">
        <v>32</v>
      </c>
      <c r="J20" s="11" t="s">
        <v>66</v>
      </c>
      <c r="K20" s="11" t="s">
        <v>67</v>
      </c>
      <c r="L20" s="11" t="s">
        <v>68</v>
      </c>
      <c r="M20" s="11" t="s">
        <v>69</v>
      </c>
      <c r="N20" s="11" t="s">
        <v>33</v>
      </c>
      <c r="O20" s="11" t="s">
        <v>70</v>
      </c>
      <c r="P20" s="42" t="s">
        <v>32</v>
      </c>
      <c r="Q20" s="11" t="s">
        <v>66</v>
      </c>
      <c r="R20" s="11" t="s">
        <v>67</v>
      </c>
      <c r="S20" s="11" t="s">
        <v>68</v>
      </c>
      <c r="T20" s="11" t="s">
        <v>69</v>
      </c>
      <c r="U20" s="11" t="s">
        <v>33</v>
      </c>
      <c r="V20" s="11" t="s">
        <v>70</v>
      </c>
    </row>
    <row r="21" spans="1:22" x14ac:dyDescent="0.25">
      <c r="A21" s="63" t="s">
        <v>45</v>
      </c>
      <c r="B21" s="43" t="s">
        <v>77</v>
      </c>
      <c r="C21" s="44">
        <v>13</v>
      </c>
      <c r="D21" s="44">
        <v>9</v>
      </c>
      <c r="E21" s="45">
        <v>0.69230769230769229</v>
      </c>
      <c r="F21" s="44">
        <v>7</v>
      </c>
      <c r="G21" s="45">
        <v>0.53846153846153844</v>
      </c>
      <c r="H21" s="46">
        <v>2.4333333333333336</v>
      </c>
      <c r="I21" s="43" t="s">
        <v>77</v>
      </c>
      <c r="J21" s="44">
        <v>6</v>
      </c>
      <c r="K21" s="44">
        <v>5</v>
      </c>
      <c r="L21" s="45">
        <v>0.83333333333333337</v>
      </c>
      <c r="M21" s="44">
        <v>2</v>
      </c>
      <c r="N21" s="45">
        <v>0.33333333333333331</v>
      </c>
      <c r="O21" s="46">
        <v>1.2</v>
      </c>
      <c r="P21" s="43" t="s">
        <v>77</v>
      </c>
      <c r="Q21" s="44" t="s">
        <v>9</v>
      </c>
      <c r="R21" s="44" t="s">
        <v>9</v>
      </c>
      <c r="S21" s="45" t="s">
        <v>9</v>
      </c>
      <c r="T21" s="44" t="s">
        <v>9</v>
      </c>
      <c r="U21" s="45" t="s">
        <v>9</v>
      </c>
      <c r="V21" s="46" t="s">
        <v>9</v>
      </c>
    </row>
    <row r="22" spans="1:22" x14ac:dyDescent="0.25">
      <c r="A22" s="64"/>
      <c r="B22" s="43" t="s">
        <v>78</v>
      </c>
      <c r="C22" s="44">
        <v>13</v>
      </c>
      <c r="D22" s="44">
        <v>12</v>
      </c>
      <c r="E22" s="45">
        <v>0.92307692307692313</v>
      </c>
      <c r="F22" s="44">
        <v>10</v>
      </c>
      <c r="G22" s="45">
        <v>0.76923076923076927</v>
      </c>
      <c r="H22" s="46">
        <v>2.3583333333333334</v>
      </c>
      <c r="I22" s="43" t="s">
        <v>78</v>
      </c>
      <c r="J22" s="44">
        <v>8</v>
      </c>
      <c r="K22" s="44">
        <v>5</v>
      </c>
      <c r="L22" s="45">
        <v>0.625</v>
      </c>
      <c r="M22" s="44">
        <v>4</v>
      </c>
      <c r="N22" s="45">
        <v>0.5</v>
      </c>
      <c r="O22" s="46">
        <v>2.8200000000000003</v>
      </c>
      <c r="P22" s="43" t="s">
        <v>78</v>
      </c>
      <c r="Q22" s="44" t="s">
        <v>9</v>
      </c>
      <c r="R22" s="44" t="s">
        <v>9</v>
      </c>
      <c r="S22" s="45" t="s">
        <v>9</v>
      </c>
      <c r="T22" s="44" t="s">
        <v>9</v>
      </c>
      <c r="U22" s="45" t="s">
        <v>9</v>
      </c>
      <c r="V22" s="46" t="s">
        <v>9</v>
      </c>
    </row>
    <row r="23" spans="1:22" x14ac:dyDescent="0.25">
      <c r="A23" s="64"/>
      <c r="B23" s="43" t="s">
        <v>79</v>
      </c>
      <c r="C23" s="44">
        <v>14</v>
      </c>
      <c r="D23" s="44">
        <v>13</v>
      </c>
      <c r="E23" s="45">
        <v>0.9285714285714286</v>
      </c>
      <c r="F23" s="44">
        <v>6</v>
      </c>
      <c r="G23" s="45">
        <v>0.42857142857142855</v>
      </c>
      <c r="H23" s="46">
        <v>1.4615384615384615</v>
      </c>
      <c r="I23" s="43" t="s">
        <v>79</v>
      </c>
      <c r="J23" s="44">
        <v>7</v>
      </c>
      <c r="K23" s="44">
        <v>6</v>
      </c>
      <c r="L23" s="45">
        <v>0.8571428571428571</v>
      </c>
      <c r="M23" s="44">
        <v>4</v>
      </c>
      <c r="N23" s="45">
        <v>0.5714285714285714</v>
      </c>
      <c r="O23" s="46">
        <v>2.2166666666666668</v>
      </c>
      <c r="P23" s="43" t="s">
        <v>79</v>
      </c>
      <c r="Q23" s="44" t="s">
        <v>9</v>
      </c>
      <c r="R23" s="44" t="s">
        <v>9</v>
      </c>
      <c r="S23" s="45" t="s">
        <v>9</v>
      </c>
      <c r="T23" s="44" t="s">
        <v>9</v>
      </c>
      <c r="U23" s="45" t="s">
        <v>9</v>
      </c>
      <c r="V23" s="46" t="s">
        <v>9</v>
      </c>
    </row>
    <row r="24" spans="1:22" x14ac:dyDescent="0.25">
      <c r="A24" s="64"/>
      <c r="B24" s="43" t="s">
        <v>80</v>
      </c>
      <c r="C24" s="44">
        <v>12</v>
      </c>
      <c r="D24" s="44">
        <v>10</v>
      </c>
      <c r="E24" s="45">
        <v>0.83333333333333337</v>
      </c>
      <c r="F24" s="44">
        <v>6</v>
      </c>
      <c r="G24" s="45">
        <v>0.5</v>
      </c>
      <c r="H24" s="46">
        <v>1.8</v>
      </c>
      <c r="I24" s="43" t="s">
        <v>80</v>
      </c>
      <c r="J24" s="44">
        <v>6</v>
      </c>
      <c r="K24" s="44">
        <v>5</v>
      </c>
      <c r="L24" s="45">
        <v>0.83333333333333337</v>
      </c>
      <c r="M24" s="44">
        <v>4</v>
      </c>
      <c r="N24" s="45">
        <v>0.66666666666666663</v>
      </c>
      <c r="O24" s="46">
        <v>2.8</v>
      </c>
      <c r="P24" s="43" t="s">
        <v>80</v>
      </c>
      <c r="Q24" s="44">
        <v>1</v>
      </c>
      <c r="R24" s="44">
        <v>1</v>
      </c>
      <c r="S24" s="45">
        <v>1</v>
      </c>
      <c r="T24" s="44">
        <v>1</v>
      </c>
      <c r="U24" s="45">
        <v>1</v>
      </c>
      <c r="V24" s="46">
        <v>2</v>
      </c>
    </row>
    <row r="25" spans="1:22" x14ac:dyDescent="0.25">
      <c r="A25" s="65"/>
      <c r="B25" s="43" t="s">
        <v>81</v>
      </c>
      <c r="C25" s="44">
        <v>8</v>
      </c>
      <c r="D25" s="44">
        <v>7</v>
      </c>
      <c r="E25" s="45">
        <v>0.875</v>
      </c>
      <c r="F25" s="44">
        <v>7</v>
      </c>
      <c r="G25" s="45">
        <v>0.875</v>
      </c>
      <c r="H25" s="46">
        <v>3.1857142857142859</v>
      </c>
      <c r="I25" s="43" t="s">
        <v>81</v>
      </c>
      <c r="J25" s="44">
        <v>6</v>
      </c>
      <c r="K25" s="44">
        <v>4</v>
      </c>
      <c r="L25" s="45">
        <v>0.66666666666666663</v>
      </c>
      <c r="M25" s="44">
        <v>2</v>
      </c>
      <c r="N25" s="45">
        <v>0.33333333333333331</v>
      </c>
      <c r="O25" s="46">
        <v>1.75</v>
      </c>
      <c r="P25" s="43" t="s">
        <v>81</v>
      </c>
      <c r="Q25" s="44" t="s">
        <v>9</v>
      </c>
      <c r="R25" s="44" t="s">
        <v>9</v>
      </c>
      <c r="S25" s="45" t="s">
        <v>9</v>
      </c>
      <c r="T25" s="44" t="s">
        <v>9</v>
      </c>
      <c r="U25" s="45" t="s">
        <v>9</v>
      </c>
      <c r="V25" s="46" t="s">
        <v>9</v>
      </c>
    </row>
    <row r="26" spans="1:22" x14ac:dyDescent="0.25">
      <c r="A26" s="67" t="s">
        <v>46</v>
      </c>
      <c r="B26" s="47" t="s">
        <v>77</v>
      </c>
      <c r="C26" s="48">
        <v>2</v>
      </c>
      <c r="D26" s="48">
        <v>2</v>
      </c>
      <c r="E26" s="49">
        <v>1</v>
      </c>
      <c r="F26" s="48">
        <v>1</v>
      </c>
      <c r="G26" s="49">
        <v>0.5</v>
      </c>
      <c r="H26" s="50">
        <v>2</v>
      </c>
      <c r="I26" s="47" t="s">
        <v>77</v>
      </c>
      <c r="J26" s="48" t="s">
        <v>9</v>
      </c>
      <c r="K26" s="48" t="s">
        <v>9</v>
      </c>
      <c r="L26" s="49" t="s">
        <v>9</v>
      </c>
      <c r="M26" s="48" t="s">
        <v>9</v>
      </c>
      <c r="N26" s="49" t="s">
        <v>9</v>
      </c>
      <c r="O26" s="50" t="s">
        <v>9</v>
      </c>
      <c r="P26" s="47" t="s">
        <v>77</v>
      </c>
      <c r="Q26" s="48" t="s">
        <v>9</v>
      </c>
      <c r="R26" s="48" t="s">
        <v>9</v>
      </c>
      <c r="S26" s="49" t="s">
        <v>9</v>
      </c>
      <c r="T26" s="48" t="s">
        <v>9</v>
      </c>
      <c r="U26" s="49" t="s">
        <v>9</v>
      </c>
      <c r="V26" s="50" t="s">
        <v>9</v>
      </c>
    </row>
    <row r="27" spans="1:22" x14ac:dyDescent="0.25">
      <c r="A27" s="67"/>
      <c r="B27" s="47" t="s">
        <v>78</v>
      </c>
      <c r="C27" s="48">
        <v>1</v>
      </c>
      <c r="D27" s="48">
        <v>1</v>
      </c>
      <c r="E27" s="49">
        <v>1</v>
      </c>
      <c r="F27" s="48">
        <v>1</v>
      </c>
      <c r="G27" s="49">
        <v>1</v>
      </c>
      <c r="H27" s="50">
        <v>3.2999999999999994</v>
      </c>
      <c r="I27" s="47" t="s">
        <v>78</v>
      </c>
      <c r="J27" s="48">
        <v>1</v>
      </c>
      <c r="K27" s="48">
        <v>1</v>
      </c>
      <c r="L27" s="49">
        <v>1</v>
      </c>
      <c r="M27" s="48">
        <v>1</v>
      </c>
      <c r="N27" s="49">
        <v>1</v>
      </c>
      <c r="O27" s="50">
        <v>3.2999999999999994</v>
      </c>
      <c r="P27" s="47" t="s">
        <v>78</v>
      </c>
      <c r="Q27" s="48" t="s">
        <v>9</v>
      </c>
      <c r="R27" s="48" t="s">
        <v>9</v>
      </c>
      <c r="S27" s="49" t="s">
        <v>9</v>
      </c>
      <c r="T27" s="48" t="s">
        <v>9</v>
      </c>
      <c r="U27" s="49" t="s">
        <v>9</v>
      </c>
      <c r="V27" s="50" t="s">
        <v>9</v>
      </c>
    </row>
    <row r="28" spans="1:22" x14ac:dyDescent="0.25">
      <c r="A28" s="67"/>
      <c r="B28" s="47" t="s">
        <v>79</v>
      </c>
      <c r="C28" s="48">
        <v>2</v>
      </c>
      <c r="D28" s="48">
        <v>2</v>
      </c>
      <c r="E28" s="49">
        <v>1</v>
      </c>
      <c r="F28" s="48">
        <v>2</v>
      </c>
      <c r="G28" s="49">
        <v>1</v>
      </c>
      <c r="H28" s="50">
        <v>3.65</v>
      </c>
      <c r="I28" s="47" t="s">
        <v>79</v>
      </c>
      <c r="J28" s="48" t="s">
        <v>9</v>
      </c>
      <c r="K28" s="48" t="s">
        <v>9</v>
      </c>
      <c r="L28" s="49" t="s">
        <v>9</v>
      </c>
      <c r="M28" s="48" t="s">
        <v>9</v>
      </c>
      <c r="N28" s="49" t="s">
        <v>9</v>
      </c>
      <c r="O28" s="50" t="s">
        <v>9</v>
      </c>
      <c r="P28" s="47" t="s">
        <v>79</v>
      </c>
      <c r="Q28" s="48" t="s">
        <v>9</v>
      </c>
      <c r="R28" s="48" t="s">
        <v>9</v>
      </c>
      <c r="S28" s="49" t="s">
        <v>9</v>
      </c>
      <c r="T28" s="48" t="s">
        <v>9</v>
      </c>
      <c r="U28" s="49" t="s">
        <v>9</v>
      </c>
      <c r="V28" s="50" t="s">
        <v>9</v>
      </c>
    </row>
    <row r="29" spans="1:22" x14ac:dyDescent="0.25">
      <c r="A29" s="67"/>
      <c r="B29" s="47" t="s">
        <v>80</v>
      </c>
      <c r="C29" s="48" t="s">
        <v>9</v>
      </c>
      <c r="D29" s="48" t="s">
        <v>9</v>
      </c>
      <c r="E29" s="49" t="s">
        <v>9</v>
      </c>
      <c r="F29" s="48" t="s">
        <v>9</v>
      </c>
      <c r="G29" s="49" t="s">
        <v>9</v>
      </c>
      <c r="H29" s="50" t="s">
        <v>9</v>
      </c>
      <c r="I29" s="47" t="s">
        <v>80</v>
      </c>
      <c r="J29" s="48" t="s">
        <v>9</v>
      </c>
      <c r="K29" s="48" t="s">
        <v>9</v>
      </c>
      <c r="L29" s="49" t="s">
        <v>9</v>
      </c>
      <c r="M29" s="48" t="s">
        <v>9</v>
      </c>
      <c r="N29" s="49" t="s">
        <v>9</v>
      </c>
      <c r="O29" s="50" t="s">
        <v>9</v>
      </c>
      <c r="P29" s="47" t="s">
        <v>80</v>
      </c>
      <c r="Q29" s="48" t="s">
        <v>9</v>
      </c>
      <c r="R29" s="48" t="s">
        <v>9</v>
      </c>
      <c r="S29" s="49" t="s">
        <v>9</v>
      </c>
      <c r="T29" s="48" t="s">
        <v>9</v>
      </c>
      <c r="U29" s="49" t="s">
        <v>9</v>
      </c>
      <c r="V29" s="50" t="s">
        <v>9</v>
      </c>
    </row>
    <row r="30" spans="1:22" x14ac:dyDescent="0.25">
      <c r="A30" s="67"/>
      <c r="B30" s="47" t="s">
        <v>81</v>
      </c>
      <c r="C30" s="48" t="s">
        <v>9</v>
      </c>
      <c r="D30" s="48" t="s">
        <v>9</v>
      </c>
      <c r="E30" s="49" t="s">
        <v>9</v>
      </c>
      <c r="F30" s="48" t="s">
        <v>9</v>
      </c>
      <c r="G30" s="49" t="s">
        <v>9</v>
      </c>
      <c r="H30" s="50" t="s">
        <v>9</v>
      </c>
      <c r="I30" s="47" t="s">
        <v>81</v>
      </c>
      <c r="J30" s="48">
        <v>2</v>
      </c>
      <c r="K30" s="48">
        <v>2</v>
      </c>
      <c r="L30" s="49">
        <v>1</v>
      </c>
      <c r="M30" s="48">
        <v>2</v>
      </c>
      <c r="N30" s="49">
        <v>1</v>
      </c>
      <c r="O30" s="50">
        <v>3.5</v>
      </c>
      <c r="P30" s="47" t="s">
        <v>81</v>
      </c>
      <c r="Q30" s="48" t="s">
        <v>9</v>
      </c>
      <c r="R30" s="48" t="s">
        <v>9</v>
      </c>
      <c r="S30" s="49" t="s">
        <v>9</v>
      </c>
      <c r="T30" s="48" t="s">
        <v>9</v>
      </c>
      <c r="U30" s="49" t="s">
        <v>9</v>
      </c>
      <c r="V30" s="50" t="s">
        <v>9</v>
      </c>
    </row>
    <row r="31" spans="1:22" x14ac:dyDescent="0.25">
      <c r="A31" s="68" t="s">
        <v>10</v>
      </c>
      <c r="B31" s="43" t="s">
        <v>77</v>
      </c>
      <c r="C31" s="44">
        <v>3</v>
      </c>
      <c r="D31" s="44">
        <v>3</v>
      </c>
      <c r="E31" s="45">
        <v>1</v>
      </c>
      <c r="F31" s="44">
        <v>2</v>
      </c>
      <c r="G31" s="45">
        <v>0.66666666666666663</v>
      </c>
      <c r="H31" s="46">
        <v>2</v>
      </c>
      <c r="I31" s="43" t="s">
        <v>77</v>
      </c>
      <c r="J31" s="44">
        <v>4</v>
      </c>
      <c r="K31" s="44">
        <v>4</v>
      </c>
      <c r="L31" s="45">
        <v>1</v>
      </c>
      <c r="M31" s="44">
        <v>4</v>
      </c>
      <c r="N31" s="45">
        <v>1</v>
      </c>
      <c r="O31" s="46">
        <v>3.2750000000000004</v>
      </c>
      <c r="P31" s="43" t="s">
        <v>77</v>
      </c>
      <c r="Q31" s="44" t="s">
        <v>9</v>
      </c>
      <c r="R31" s="44" t="s">
        <v>9</v>
      </c>
      <c r="S31" s="45" t="s">
        <v>9</v>
      </c>
      <c r="T31" s="44" t="s">
        <v>9</v>
      </c>
      <c r="U31" s="45" t="s">
        <v>9</v>
      </c>
      <c r="V31" s="46" t="s">
        <v>9</v>
      </c>
    </row>
    <row r="32" spans="1:22" x14ac:dyDescent="0.25">
      <c r="A32" s="68"/>
      <c r="B32" s="43" t="s">
        <v>78</v>
      </c>
      <c r="C32" s="44">
        <v>5</v>
      </c>
      <c r="D32" s="44">
        <v>5</v>
      </c>
      <c r="E32" s="45">
        <v>1</v>
      </c>
      <c r="F32" s="44">
        <v>4</v>
      </c>
      <c r="G32" s="45">
        <v>0.8</v>
      </c>
      <c r="H32" s="46">
        <v>3.2</v>
      </c>
      <c r="I32" s="43" t="s">
        <v>78</v>
      </c>
      <c r="J32" s="44">
        <v>4</v>
      </c>
      <c r="K32" s="44">
        <v>3</v>
      </c>
      <c r="L32" s="45">
        <v>0.75</v>
      </c>
      <c r="M32" s="44">
        <v>3</v>
      </c>
      <c r="N32" s="45">
        <v>0.75</v>
      </c>
      <c r="O32" s="46">
        <v>3.4666666666666668</v>
      </c>
      <c r="P32" s="43" t="s">
        <v>78</v>
      </c>
      <c r="Q32" s="44" t="s">
        <v>9</v>
      </c>
      <c r="R32" s="44" t="s">
        <v>9</v>
      </c>
      <c r="S32" s="45" t="s">
        <v>9</v>
      </c>
      <c r="T32" s="44" t="s">
        <v>9</v>
      </c>
      <c r="U32" s="45" t="s">
        <v>9</v>
      </c>
      <c r="V32" s="46" t="s">
        <v>9</v>
      </c>
    </row>
    <row r="33" spans="1:22" x14ac:dyDescent="0.25">
      <c r="A33" s="68"/>
      <c r="B33" s="43" t="s">
        <v>79</v>
      </c>
      <c r="C33" s="44">
        <v>6</v>
      </c>
      <c r="D33" s="44">
        <v>5</v>
      </c>
      <c r="E33" s="45">
        <v>0.83333333333333337</v>
      </c>
      <c r="F33" s="44">
        <v>5</v>
      </c>
      <c r="G33" s="45">
        <v>0.83333333333333337</v>
      </c>
      <c r="H33" s="46">
        <v>3.4</v>
      </c>
      <c r="I33" s="43" t="s">
        <v>79</v>
      </c>
      <c r="J33" s="44">
        <v>4</v>
      </c>
      <c r="K33" s="44">
        <v>3</v>
      </c>
      <c r="L33" s="45">
        <v>0.75</v>
      </c>
      <c r="M33" s="44">
        <v>2</v>
      </c>
      <c r="N33" s="45">
        <v>0.5</v>
      </c>
      <c r="O33" s="46">
        <v>2.3333333333333335</v>
      </c>
      <c r="P33" s="43" t="s">
        <v>79</v>
      </c>
      <c r="Q33" s="44" t="s">
        <v>9</v>
      </c>
      <c r="R33" s="44" t="s">
        <v>9</v>
      </c>
      <c r="S33" s="45" t="s">
        <v>9</v>
      </c>
      <c r="T33" s="44" t="s">
        <v>9</v>
      </c>
      <c r="U33" s="45" t="s">
        <v>9</v>
      </c>
      <c r="V33" s="46" t="s">
        <v>9</v>
      </c>
    </row>
    <row r="34" spans="1:22" x14ac:dyDescent="0.25">
      <c r="A34" s="68"/>
      <c r="B34" s="43" t="s">
        <v>80</v>
      </c>
      <c r="C34" s="44">
        <v>5</v>
      </c>
      <c r="D34" s="44">
        <v>4</v>
      </c>
      <c r="E34" s="45">
        <v>0.8</v>
      </c>
      <c r="F34" s="44">
        <v>3</v>
      </c>
      <c r="G34" s="45">
        <v>0.6</v>
      </c>
      <c r="H34" s="46">
        <v>2.15</v>
      </c>
      <c r="I34" s="43" t="s">
        <v>80</v>
      </c>
      <c r="J34" s="44">
        <v>3</v>
      </c>
      <c r="K34" s="44">
        <v>3</v>
      </c>
      <c r="L34" s="45">
        <v>1</v>
      </c>
      <c r="M34" s="44">
        <v>3</v>
      </c>
      <c r="N34" s="45">
        <v>1</v>
      </c>
      <c r="O34" s="46">
        <v>3.5666666666666664</v>
      </c>
      <c r="P34" s="43" t="s">
        <v>80</v>
      </c>
      <c r="Q34" s="44" t="s">
        <v>9</v>
      </c>
      <c r="R34" s="44" t="s">
        <v>9</v>
      </c>
      <c r="S34" s="45" t="s">
        <v>9</v>
      </c>
      <c r="T34" s="44" t="s">
        <v>9</v>
      </c>
      <c r="U34" s="45" t="s">
        <v>9</v>
      </c>
      <c r="V34" s="46" t="s">
        <v>9</v>
      </c>
    </row>
    <row r="35" spans="1:22" x14ac:dyDescent="0.25">
      <c r="A35" s="68"/>
      <c r="B35" s="43" t="s">
        <v>81</v>
      </c>
      <c r="C35" s="44">
        <v>7</v>
      </c>
      <c r="D35" s="44">
        <v>7</v>
      </c>
      <c r="E35" s="45">
        <v>1</v>
      </c>
      <c r="F35" s="44">
        <v>7</v>
      </c>
      <c r="G35" s="45">
        <v>1</v>
      </c>
      <c r="H35" s="46">
        <v>3.528571428571428</v>
      </c>
      <c r="I35" s="43" t="s">
        <v>81</v>
      </c>
      <c r="J35" s="44">
        <v>5</v>
      </c>
      <c r="K35" s="44">
        <v>4</v>
      </c>
      <c r="L35" s="45">
        <v>0.8</v>
      </c>
      <c r="M35" s="44">
        <v>4</v>
      </c>
      <c r="N35" s="45">
        <v>0.8</v>
      </c>
      <c r="O35" s="46">
        <v>3.2333333333333334</v>
      </c>
      <c r="P35" s="43" t="s">
        <v>81</v>
      </c>
      <c r="Q35" s="44" t="s">
        <v>9</v>
      </c>
      <c r="R35" s="44" t="s">
        <v>9</v>
      </c>
      <c r="S35" s="45" t="s">
        <v>9</v>
      </c>
      <c r="T35" s="44" t="s">
        <v>9</v>
      </c>
      <c r="U35" s="45" t="s">
        <v>9</v>
      </c>
      <c r="V35" s="46" t="s">
        <v>9</v>
      </c>
    </row>
    <row r="36" spans="1:22" x14ac:dyDescent="0.25">
      <c r="A36" s="69" t="s">
        <v>11</v>
      </c>
      <c r="B36" s="47" t="s">
        <v>77</v>
      </c>
      <c r="C36" s="48">
        <v>11</v>
      </c>
      <c r="D36" s="48">
        <v>10</v>
      </c>
      <c r="E36" s="49">
        <v>0.90909090909090906</v>
      </c>
      <c r="F36" s="48">
        <v>10</v>
      </c>
      <c r="G36" s="49">
        <v>0.90909090909090906</v>
      </c>
      <c r="H36" s="50">
        <v>3.3700000000000006</v>
      </c>
      <c r="I36" s="47" t="s">
        <v>77</v>
      </c>
      <c r="J36" s="48">
        <v>5</v>
      </c>
      <c r="K36" s="48">
        <v>3</v>
      </c>
      <c r="L36" s="49">
        <v>0.6</v>
      </c>
      <c r="M36" s="48">
        <v>2</v>
      </c>
      <c r="N36" s="49">
        <v>0.4</v>
      </c>
      <c r="O36" s="50">
        <v>1.7666666666666666</v>
      </c>
      <c r="P36" s="47" t="s">
        <v>77</v>
      </c>
      <c r="Q36" s="48" t="s">
        <v>9</v>
      </c>
      <c r="R36" s="48" t="s">
        <v>9</v>
      </c>
      <c r="S36" s="49" t="s">
        <v>9</v>
      </c>
      <c r="T36" s="48" t="s">
        <v>9</v>
      </c>
      <c r="U36" s="49" t="s">
        <v>9</v>
      </c>
      <c r="V36" s="50" t="s">
        <v>9</v>
      </c>
    </row>
    <row r="37" spans="1:22" x14ac:dyDescent="0.25">
      <c r="A37" s="69"/>
      <c r="B37" s="47" t="s">
        <v>78</v>
      </c>
      <c r="C37" s="48">
        <v>2</v>
      </c>
      <c r="D37" s="48">
        <v>2</v>
      </c>
      <c r="E37" s="49">
        <v>1</v>
      </c>
      <c r="F37" s="48">
        <v>2</v>
      </c>
      <c r="G37" s="49">
        <v>1</v>
      </c>
      <c r="H37" s="50">
        <v>3.2999999999999994</v>
      </c>
      <c r="I37" s="47" t="s">
        <v>78</v>
      </c>
      <c r="J37" s="48">
        <v>1</v>
      </c>
      <c r="K37" s="48">
        <v>1</v>
      </c>
      <c r="L37" s="49">
        <v>1</v>
      </c>
      <c r="M37" s="48">
        <v>0</v>
      </c>
      <c r="N37" s="49">
        <v>0</v>
      </c>
      <c r="O37" s="50">
        <v>0</v>
      </c>
      <c r="P37" s="47" t="s">
        <v>78</v>
      </c>
      <c r="Q37" s="48" t="s">
        <v>9</v>
      </c>
      <c r="R37" s="48" t="s">
        <v>9</v>
      </c>
      <c r="S37" s="49" t="s">
        <v>9</v>
      </c>
      <c r="T37" s="48" t="s">
        <v>9</v>
      </c>
      <c r="U37" s="49" t="s">
        <v>9</v>
      </c>
      <c r="V37" s="50" t="s">
        <v>9</v>
      </c>
    </row>
    <row r="38" spans="1:22" x14ac:dyDescent="0.25">
      <c r="A38" s="69"/>
      <c r="B38" s="47" t="s">
        <v>79</v>
      </c>
      <c r="C38" s="48">
        <v>3</v>
      </c>
      <c r="D38" s="48">
        <v>2</v>
      </c>
      <c r="E38" s="49">
        <v>0.66666666666666663</v>
      </c>
      <c r="F38" s="48">
        <v>2</v>
      </c>
      <c r="G38" s="49">
        <v>0.66666666666666663</v>
      </c>
      <c r="H38" s="50">
        <v>3.5</v>
      </c>
      <c r="I38" s="47" t="s">
        <v>79</v>
      </c>
      <c r="J38" s="48">
        <v>1</v>
      </c>
      <c r="K38" s="48">
        <v>0</v>
      </c>
      <c r="L38" s="49">
        <v>0</v>
      </c>
      <c r="M38" s="48">
        <v>0</v>
      </c>
      <c r="N38" s="49">
        <v>0</v>
      </c>
      <c r="O38" s="50" t="s">
        <v>9</v>
      </c>
      <c r="P38" s="47" t="s">
        <v>79</v>
      </c>
      <c r="Q38" s="48" t="s">
        <v>9</v>
      </c>
      <c r="R38" s="48" t="s">
        <v>9</v>
      </c>
      <c r="S38" s="49" t="s">
        <v>9</v>
      </c>
      <c r="T38" s="48" t="s">
        <v>9</v>
      </c>
      <c r="U38" s="49" t="s">
        <v>9</v>
      </c>
      <c r="V38" s="50" t="s">
        <v>9</v>
      </c>
    </row>
    <row r="39" spans="1:22" x14ac:dyDescent="0.25">
      <c r="A39" s="69"/>
      <c r="B39" s="47" t="s">
        <v>80</v>
      </c>
      <c r="C39" s="48">
        <v>5</v>
      </c>
      <c r="D39" s="48">
        <v>4</v>
      </c>
      <c r="E39" s="49">
        <v>0.8</v>
      </c>
      <c r="F39" s="48">
        <v>3</v>
      </c>
      <c r="G39" s="49">
        <v>0.6</v>
      </c>
      <c r="H39" s="50">
        <v>3</v>
      </c>
      <c r="I39" s="47" t="s">
        <v>80</v>
      </c>
      <c r="J39" s="48">
        <v>3</v>
      </c>
      <c r="K39" s="48">
        <v>2</v>
      </c>
      <c r="L39" s="49">
        <v>0.66666666666666663</v>
      </c>
      <c r="M39" s="48">
        <v>1</v>
      </c>
      <c r="N39" s="49">
        <v>0.33333333333333331</v>
      </c>
      <c r="O39" s="50">
        <v>2.5</v>
      </c>
      <c r="P39" s="47" t="s">
        <v>80</v>
      </c>
      <c r="Q39" s="48" t="s">
        <v>9</v>
      </c>
      <c r="R39" s="48" t="s">
        <v>9</v>
      </c>
      <c r="S39" s="49" t="s">
        <v>9</v>
      </c>
      <c r="T39" s="48" t="s">
        <v>9</v>
      </c>
      <c r="U39" s="49" t="s">
        <v>9</v>
      </c>
      <c r="V39" s="50" t="s">
        <v>9</v>
      </c>
    </row>
    <row r="40" spans="1:22" x14ac:dyDescent="0.25">
      <c r="A40" s="69"/>
      <c r="B40" s="47" t="s">
        <v>81</v>
      </c>
      <c r="C40" s="48">
        <v>6</v>
      </c>
      <c r="D40" s="48">
        <v>6</v>
      </c>
      <c r="E40" s="49">
        <v>1</v>
      </c>
      <c r="F40" s="48">
        <v>5</v>
      </c>
      <c r="G40" s="49">
        <v>0.83333333333333337</v>
      </c>
      <c r="H40" s="50">
        <v>2.4499999999999997</v>
      </c>
      <c r="I40" s="47" t="s">
        <v>81</v>
      </c>
      <c r="J40" s="48">
        <v>5</v>
      </c>
      <c r="K40" s="48">
        <v>5</v>
      </c>
      <c r="L40" s="49">
        <v>1</v>
      </c>
      <c r="M40" s="48">
        <v>5</v>
      </c>
      <c r="N40" s="49">
        <v>1</v>
      </c>
      <c r="O40" s="50">
        <v>3.26</v>
      </c>
      <c r="P40" s="47" t="s">
        <v>81</v>
      </c>
      <c r="Q40" s="48" t="s">
        <v>9</v>
      </c>
      <c r="R40" s="48" t="s">
        <v>9</v>
      </c>
      <c r="S40" s="49" t="s">
        <v>9</v>
      </c>
      <c r="T40" s="48" t="s">
        <v>9</v>
      </c>
      <c r="U40" s="49" t="s">
        <v>9</v>
      </c>
      <c r="V40" s="50" t="s">
        <v>9</v>
      </c>
    </row>
    <row r="41" spans="1:22" x14ac:dyDescent="0.25">
      <c r="A41" s="68" t="s">
        <v>12</v>
      </c>
      <c r="B41" s="43" t="s">
        <v>77</v>
      </c>
      <c r="C41" s="44">
        <v>89</v>
      </c>
      <c r="D41" s="44">
        <v>77</v>
      </c>
      <c r="E41" s="45">
        <v>0.8651685393258427</v>
      </c>
      <c r="F41" s="44">
        <v>57</v>
      </c>
      <c r="G41" s="45">
        <v>0.6404494382022472</v>
      </c>
      <c r="H41" s="46">
        <v>2.2805194805194802</v>
      </c>
      <c r="I41" s="43" t="s">
        <v>77</v>
      </c>
      <c r="J41" s="44">
        <v>37</v>
      </c>
      <c r="K41" s="44">
        <v>28</v>
      </c>
      <c r="L41" s="45">
        <v>0.7567567567567568</v>
      </c>
      <c r="M41" s="44">
        <v>25</v>
      </c>
      <c r="N41" s="45">
        <v>0.67567567567567566</v>
      </c>
      <c r="O41" s="46">
        <v>2.9518518518518513</v>
      </c>
      <c r="P41" s="43" t="s">
        <v>77</v>
      </c>
      <c r="Q41" s="44" t="s">
        <v>9</v>
      </c>
      <c r="R41" s="44" t="s">
        <v>9</v>
      </c>
      <c r="S41" s="45" t="s">
        <v>9</v>
      </c>
      <c r="T41" s="44" t="s">
        <v>9</v>
      </c>
      <c r="U41" s="45" t="s">
        <v>9</v>
      </c>
      <c r="V41" s="46" t="s">
        <v>9</v>
      </c>
    </row>
    <row r="42" spans="1:22" x14ac:dyDescent="0.25">
      <c r="A42" s="68"/>
      <c r="B42" s="43" t="s">
        <v>78</v>
      </c>
      <c r="C42" s="44">
        <v>71</v>
      </c>
      <c r="D42" s="44">
        <v>60</v>
      </c>
      <c r="E42" s="45">
        <v>0.84507042253521125</v>
      </c>
      <c r="F42" s="44">
        <v>49</v>
      </c>
      <c r="G42" s="45">
        <v>0.6901408450704225</v>
      </c>
      <c r="H42" s="46">
        <v>2.650847457627119</v>
      </c>
      <c r="I42" s="43" t="s">
        <v>78</v>
      </c>
      <c r="J42" s="44">
        <v>34</v>
      </c>
      <c r="K42" s="44">
        <v>29</v>
      </c>
      <c r="L42" s="45">
        <v>0.8529411764705882</v>
      </c>
      <c r="M42" s="44">
        <v>20</v>
      </c>
      <c r="N42" s="45">
        <v>0.58823529411764708</v>
      </c>
      <c r="O42" s="46">
        <v>2.2896551724137932</v>
      </c>
      <c r="P42" s="43" t="s">
        <v>78</v>
      </c>
      <c r="Q42" s="44" t="s">
        <v>9</v>
      </c>
      <c r="R42" s="44" t="s">
        <v>9</v>
      </c>
      <c r="S42" s="45" t="s">
        <v>9</v>
      </c>
      <c r="T42" s="44" t="s">
        <v>9</v>
      </c>
      <c r="U42" s="45" t="s">
        <v>9</v>
      </c>
      <c r="V42" s="46" t="s">
        <v>9</v>
      </c>
    </row>
    <row r="43" spans="1:22" x14ac:dyDescent="0.25">
      <c r="A43" s="68"/>
      <c r="B43" s="43" t="s">
        <v>79</v>
      </c>
      <c r="C43" s="44">
        <v>65</v>
      </c>
      <c r="D43" s="44">
        <v>57</v>
      </c>
      <c r="E43" s="45">
        <v>0.87692307692307692</v>
      </c>
      <c r="F43" s="44">
        <v>45</v>
      </c>
      <c r="G43" s="45">
        <v>0.69230769230769229</v>
      </c>
      <c r="H43" s="46">
        <v>2.6912280701754394</v>
      </c>
      <c r="I43" s="43" t="s">
        <v>79</v>
      </c>
      <c r="J43" s="44">
        <v>50</v>
      </c>
      <c r="K43" s="44">
        <v>45</v>
      </c>
      <c r="L43" s="45">
        <v>0.9</v>
      </c>
      <c r="M43" s="44">
        <v>30</v>
      </c>
      <c r="N43" s="45">
        <v>0.6</v>
      </c>
      <c r="O43" s="46">
        <v>2.3511111111111109</v>
      </c>
      <c r="P43" s="43" t="s">
        <v>79</v>
      </c>
      <c r="Q43" s="44" t="s">
        <v>9</v>
      </c>
      <c r="R43" s="44" t="s">
        <v>9</v>
      </c>
      <c r="S43" s="45" t="s">
        <v>9</v>
      </c>
      <c r="T43" s="44" t="s">
        <v>9</v>
      </c>
      <c r="U43" s="45" t="s">
        <v>9</v>
      </c>
      <c r="V43" s="46" t="s">
        <v>9</v>
      </c>
    </row>
    <row r="44" spans="1:22" x14ac:dyDescent="0.25">
      <c r="A44" s="68"/>
      <c r="B44" s="43" t="s">
        <v>80</v>
      </c>
      <c r="C44" s="44">
        <v>63</v>
      </c>
      <c r="D44" s="44">
        <v>52</v>
      </c>
      <c r="E44" s="45">
        <v>0.82539682539682535</v>
      </c>
      <c r="F44" s="44">
        <v>43</v>
      </c>
      <c r="G44" s="45">
        <v>0.68253968253968256</v>
      </c>
      <c r="H44" s="46">
        <v>3.032692307692308</v>
      </c>
      <c r="I44" s="43" t="s">
        <v>80</v>
      </c>
      <c r="J44" s="44">
        <v>38</v>
      </c>
      <c r="K44" s="44">
        <v>30</v>
      </c>
      <c r="L44" s="45">
        <v>0.78947368421052633</v>
      </c>
      <c r="M44" s="44">
        <v>22</v>
      </c>
      <c r="N44" s="45">
        <v>0.57894736842105265</v>
      </c>
      <c r="O44" s="46">
        <v>2.65</v>
      </c>
      <c r="P44" s="43" t="s">
        <v>80</v>
      </c>
      <c r="Q44" s="44">
        <v>8</v>
      </c>
      <c r="R44" s="44">
        <v>8</v>
      </c>
      <c r="S44" s="45">
        <v>1</v>
      </c>
      <c r="T44" s="44">
        <v>6</v>
      </c>
      <c r="U44" s="45">
        <v>0.75</v>
      </c>
      <c r="V44" s="46">
        <v>2.75</v>
      </c>
    </row>
    <row r="45" spans="1:22" x14ac:dyDescent="0.25">
      <c r="A45" s="68"/>
      <c r="B45" s="43" t="s">
        <v>81</v>
      </c>
      <c r="C45" s="44">
        <v>64</v>
      </c>
      <c r="D45" s="44">
        <v>60</v>
      </c>
      <c r="E45" s="45">
        <v>0.9375</v>
      </c>
      <c r="F45" s="44">
        <v>52</v>
      </c>
      <c r="G45" s="45">
        <v>0.8125</v>
      </c>
      <c r="H45" s="46">
        <v>3.043333333333333</v>
      </c>
      <c r="I45" s="43" t="s">
        <v>81</v>
      </c>
      <c r="J45" s="44">
        <v>41</v>
      </c>
      <c r="K45" s="44">
        <v>38</v>
      </c>
      <c r="L45" s="45">
        <v>0.92682926829268297</v>
      </c>
      <c r="M45" s="44">
        <v>34</v>
      </c>
      <c r="N45" s="45">
        <v>0.82926829268292679</v>
      </c>
      <c r="O45" s="46">
        <v>3.0421052631578944</v>
      </c>
      <c r="P45" s="43" t="s">
        <v>81</v>
      </c>
      <c r="Q45" s="44" t="s">
        <v>9</v>
      </c>
      <c r="R45" s="44" t="s">
        <v>9</v>
      </c>
      <c r="S45" s="45" t="s">
        <v>9</v>
      </c>
      <c r="T45" s="44" t="s">
        <v>9</v>
      </c>
      <c r="U45" s="45" t="s">
        <v>9</v>
      </c>
      <c r="V45" s="46" t="s">
        <v>9</v>
      </c>
    </row>
    <row r="46" spans="1:22" x14ac:dyDescent="0.25">
      <c r="A46" s="69" t="s">
        <v>13</v>
      </c>
      <c r="B46" s="47" t="s">
        <v>77</v>
      </c>
      <c r="C46" s="48">
        <v>1</v>
      </c>
      <c r="D46" s="48">
        <v>1</v>
      </c>
      <c r="E46" s="49">
        <v>1</v>
      </c>
      <c r="F46" s="48">
        <v>1</v>
      </c>
      <c r="G46" s="49">
        <v>1</v>
      </c>
      <c r="H46" s="50">
        <v>4</v>
      </c>
      <c r="I46" s="47" t="s">
        <v>77</v>
      </c>
      <c r="J46" s="48">
        <v>2</v>
      </c>
      <c r="K46" s="48">
        <v>2</v>
      </c>
      <c r="L46" s="49">
        <v>1</v>
      </c>
      <c r="M46" s="48">
        <v>2</v>
      </c>
      <c r="N46" s="49">
        <v>1</v>
      </c>
      <c r="O46" s="50">
        <v>3.5</v>
      </c>
      <c r="P46" s="47" t="s">
        <v>77</v>
      </c>
      <c r="Q46" s="48" t="s">
        <v>9</v>
      </c>
      <c r="R46" s="48" t="s">
        <v>9</v>
      </c>
      <c r="S46" s="49" t="s">
        <v>9</v>
      </c>
      <c r="T46" s="48" t="s">
        <v>9</v>
      </c>
      <c r="U46" s="49" t="s">
        <v>9</v>
      </c>
      <c r="V46" s="50" t="s">
        <v>9</v>
      </c>
    </row>
    <row r="47" spans="1:22" x14ac:dyDescent="0.25">
      <c r="A47" s="69"/>
      <c r="B47" s="47" t="s">
        <v>78</v>
      </c>
      <c r="C47" s="48" t="s">
        <v>9</v>
      </c>
      <c r="D47" s="48" t="s">
        <v>9</v>
      </c>
      <c r="E47" s="49" t="s">
        <v>9</v>
      </c>
      <c r="F47" s="48" t="s">
        <v>9</v>
      </c>
      <c r="G47" s="49" t="s">
        <v>9</v>
      </c>
      <c r="H47" s="50" t="s">
        <v>9</v>
      </c>
      <c r="I47" s="47" t="s">
        <v>78</v>
      </c>
      <c r="J47" s="48">
        <v>1</v>
      </c>
      <c r="K47" s="48">
        <v>0</v>
      </c>
      <c r="L47" s="49">
        <v>0</v>
      </c>
      <c r="M47" s="48">
        <v>0</v>
      </c>
      <c r="N47" s="49">
        <v>0</v>
      </c>
      <c r="O47" s="50" t="s">
        <v>9</v>
      </c>
      <c r="P47" s="47" t="s">
        <v>78</v>
      </c>
      <c r="Q47" s="48" t="s">
        <v>9</v>
      </c>
      <c r="R47" s="48" t="s">
        <v>9</v>
      </c>
      <c r="S47" s="49" t="s">
        <v>9</v>
      </c>
      <c r="T47" s="48" t="s">
        <v>9</v>
      </c>
      <c r="U47" s="49" t="s">
        <v>9</v>
      </c>
      <c r="V47" s="50" t="s">
        <v>9</v>
      </c>
    </row>
    <row r="48" spans="1:22" x14ac:dyDescent="0.25">
      <c r="A48" s="69"/>
      <c r="B48" s="47" t="s">
        <v>79</v>
      </c>
      <c r="C48" s="48" t="s">
        <v>9</v>
      </c>
      <c r="D48" s="48" t="s">
        <v>9</v>
      </c>
      <c r="E48" s="49" t="s">
        <v>9</v>
      </c>
      <c r="F48" s="48" t="s">
        <v>9</v>
      </c>
      <c r="G48" s="49" t="s">
        <v>9</v>
      </c>
      <c r="H48" s="50" t="s">
        <v>9</v>
      </c>
      <c r="I48" s="47" t="s">
        <v>79</v>
      </c>
      <c r="J48" s="48" t="s">
        <v>9</v>
      </c>
      <c r="K48" s="48" t="s">
        <v>9</v>
      </c>
      <c r="L48" s="49" t="s">
        <v>9</v>
      </c>
      <c r="M48" s="48" t="s">
        <v>9</v>
      </c>
      <c r="N48" s="49" t="s">
        <v>9</v>
      </c>
      <c r="O48" s="50" t="s">
        <v>9</v>
      </c>
      <c r="P48" s="47" t="s">
        <v>79</v>
      </c>
      <c r="Q48" s="48" t="s">
        <v>9</v>
      </c>
      <c r="R48" s="48" t="s">
        <v>9</v>
      </c>
      <c r="S48" s="49" t="s">
        <v>9</v>
      </c>
      <c r="T48" s="48" t="s">
        <v>9</v>
      </c>
      <c r="U48" s="49" t="s">
        <v>9</v>
      </c>
      <c r="V48" s="50" t="s">
        <v>9</v>
      </c>
    </row>
    <row r="49" spans="1:22" x14ac:dyDescent="0.25">
      <c r="A49" s="69"/>
      <c r="B49" s="47" t="s">
        <v>80</v>
      </c>
      <c r="C49" s="48" t="s">
        <v>9</v>
      </c>
      <c r="D49" s="48" t="s">
        <v>9</v>
      </c>
      <c r="E49" s="49" t="s">
        <v>9</v>
      </c>
      <c r="F49" s="48" t="s">
        <v>9</v>
      </c>
      <c r="G49" s="49" t="s">
        <v>9</v>
      </c>
      <c r="H49" s="50" t="s">
        <v>9</v>
      </c>
      <c r="I49" s="47" t="s">
        <v>80</v>
      </c>
      <c r="J49" s="48" t="s">
        <v>9</v>
      </c>
      <c r="K49" s="48" t="s">
        <v>9</v>
      </c>
      <c r="L49" s="49" t="s">
        <v>9</v>
      </c>
      <c r="M49" s="48" t="s">
        <v>9</v>
      </c>
      <c r="N49" s="49" t="s">
        <v>9</v>
      </c>
      <c r="O49" s="50" t="s">
        <v>9</v>
      </c>
      <c r="P49" s="47" t="s">
        <v>80</v>
      </c>
      <c r="Q49" s="48" t="s">
        <v>9</v>
      </c>
      <c r="R49" s="48" t="s">
        <v>9</v>
      </c>
      <c r="S49" s="49" t="s">
        <v>9</v>
      </c>
      <c r="T49" s="48" t="s">
        <v>9</v>
      </c>
      <c r="U49" s="49" t="s">
        <v>9</v>
      </c>
      <c r="V49" s="50" t="s">
        <v>9</v>
      </c>
    </row>
    <row r="50" spans="1:22" x14ac:dyDescent="0.25">
      <c r="A50" s="69"/>
      <c r="B50" s="47" t="s">
        <v>81</v>
      </c>
      <c r="C50" s="48" t="s">
        <v>9</v>
      </c>
      <c r="D50" s="48" t="s">
        <v>9</v>
      </c>
      <c r="E50" s="49" t="s">
        <v>9</v>
      </c>
      <c r="F50" s="48" t="s">
        <v>9</v>
      </c>
      <c r="G50" s="49" t="s">
        <v>9</v>
      </c>
      <c r="H50" s="50" t="s">
        <v>9</v>
      </c>
      <c r="I50" s="47" t="s">
        <v>81</v>
      </c>
      <c r="J50" s="48" t="s">
        <v>9</v>
      </c>
      <c r="K50" s="48" t="s">
        <v>9</v>
      </c>
      <c r="L50" s="49" t="s">
        <v>9</v>
      </c>
      <c r="M50" s="48" t="s">
        <v>9</v>
      </c>
      <c r="N50" s="49" t="s">
        <v>9</v>
      </c>
      <c r="O50" s="50" t="s">
        <v>9</v>
      </c>
      <c r="P50" s="47" t="s">
        <v>81</v>
      </c>
      <c r="Q50" s="48" t="s">
        <v>9</v>
      </c>
      <c r="R50" s="48" t="s">
        <v>9</v>
      </c>
      <c r="S50" s="49" t="s">
        <v>9</v>
      </c>
      <c r="T50" s="48" t="s">
        <v>9</v>
      </c>
      <c r="U50" s="49" t="s">
        <v>9</v>
      </c>
      <c r="V50" s="50" t="s">
        <v>9</v>
      </c>
    </row>
    <row r="51" spans="1:22" x14ac:dyDescent="0.25">
      <c r="A51" s="66" t="s">
        <v>75</v>
      </c>
      <c r="B51" s="43" t="s">
        <v>77</v>
      </c>
      <c r="C51" s="44">
        <v>119</v>
      </c>
      <c r="D51" s="44">
        <v>102</v>
      </c>
      <c r="E51" s="45">
        <v>0.8571428571428571</v>
      </c>
      <c r="F51" s="44">
        <v>86</v>
      </c>
      <c r="G51" s="45">
        <v>0.72268907563025209</v>
      </c>
      <c r="H51" s="46">
        <v>2.6990196078431365</v>
      </c>
      <c r="I51" s="43" t="s">
        <v>77</v>
      </c>
      <c r="J51" s="44">
        <v>70</v>
      </c>
      <c r="K51" s="44">
        <v>59</v>
      </c>
      <c r="L51" s="45">
        <v>0.84285714285714286</v>
      </c>
      <c r="M51" s="44">
        <v>45</v>
      </c>
      <c r="N51" s="45">
        <v>0.6428571428571429</v>
      </c>
      <c r="O51" s="46">
        <v>2.594915254237288</v>
      </c>
      <c r="P51" s="43" t="s">
        <v>77</v>
      </c>
      <c r="Q51" s="44" t="s">
        <v>9</v>
      </c>
      <c r="R51" s="44" t="s">
        <v>9</v>
      </c>
      <c r="S51" s="45" t="s">
        <v>9</v>
      </c>
      <c r="T51" s="44" t="s">
        <v>9</v>
      </c>
      <c r="U51" s="45" t="s">
        <v>9</v>
      </c>
      <c r="V51" s="46" t="s">
        <v>9</v>
      </c>
    </row>
    <row r="52" spans="1:22" x14ac:dyDescent="0.25">
      <c r="A52" s="66"/>
      <c r="B52" s="43" t="s">
        <v>78</v>
      </c>
      <c r="C52" s="44">
        <v>85</v>
      </c>
      <c r="D52" s="44">
        <v>81</v>
      </c>
      <c r="E52" s="45">
        <v>0.95294117647058818</v>
      </c>
      <c r="F52" s="44">
        <v>67</v>
      </c>
      <c r="G52" s="45">
        <v>0.78823529411764703</v>
      </c>
      <c r="H52" s="46">
        <v>2.9271604938271607</v>
      </c>
      <c r="I52" s="43" t="s">
        <v>78</v>
      </c>
      <c r="J52" s="44">
        <v>69</v>
      </c>
      <c r="K52" s="44">
        <v>59</v>
      </c>
      <c r="L52" s="45">
        <v>0.85507246376811596</v>
      </c>
      <c r="M52" s="44">
        <v>44</v>
      </c>
      <c r="N52" s="45">
        <v>0.6376811594202898</v>
      </c>
      <c r="O52" s="46">
        <v>2.6237288135593215</v>
      </c>
      <c r="P52" s="43" t="s">
        <v>78</v>
      </c>
      <c r="Q52" s="44" t="s">
        <v>9</v>
      </c>
      <c r="R52" s="44" t="s">
        <v>9</v>
      </c>
      <c r="S52" s="45" t="s">
        <v>9</v>
      </c>
      <c r="T52" s="44" t="s">
        <v>9</v>
      </c>
      <c r="U52" s="45" t="s">
        <v>9</v>
      </c>
      <c r="V52" s="46" t="s">
        <v>9</v>
      </c>
    </row>
    <row r="53" spans="1:22" x14ac:dyDescent="0.25">
      <c r="A53" s="66"/>
      <c r="B53" s="43" t="s">
        <v>79</v>
      </c>
      <c r="C53" s="44">
        <v>66</v>
      </c>
      <c r="D53" s="44">
        <v>56</v>
      </c>
      <c r="E53" s="45">
        <v>0.84848484848484851</v>
      </c>
      <c r="F53" s="44">
        <v>53</v>
      </c>
      <c r="G53" s="45">
        <v>0.80303030303030298</v>
      </c>
      <c r="H53" s="46">
        <v>3.5428571428571427</v>
      </c>
      <c r="I53" s="43" t="s">
        <v>79</v>
      </c>
      <c r="J53" s="44">
        <v>62</v>
      </c>
      <c r="K53" s="44">
        <v>54</v>
      </c>
      <c r="L53" s="45">
        <v>0.87096774193548387</v>
      </c>
      <c r="M53" s="44">
        <v>47</v>
      </c>
      <c r="N53" s="45">
        <v>0.75806451612903225</v>
      </c>
      <c r="O53" s="46">
        <v>3.0730769230769233</v>
      </c>
      <c r="P53" s="43" t="s">
        <v>79</v>
      </c>
      <c r="Q53" s="44" t="s">
        <v>9</v>
      </c>
      <c r="R53" s="44" t="s">
        <v>9</v>
      </c>
      <c r="S53" s="45" t="s">
        <v>9</v>
      </c>
      <c r="T53" s="44" t="s">
        <v>9</v>
      </c>
      <c r="U53" s="45" t="s">
        <v>9</v>
      </c>
      <c r="V53" s="46" t="s">
        <v>9</v>
      </c>
    </row>
    <row r="54" spans="1:22" x14ac:dyDescent="0.25">
      <c r="A54" s="66"/>
      <c r="B54" s="43" t="s">
        <v>80</v>
      </c>
      <c r="C54" s="44">
        <v>57</v>
      </c>
      <c r="D54" s="44">
        <v>53</v>
      </c>
      <c r="E54" s="45">
        <v>0.92982456140350878</v>
      </c>
      <c r="F54" s="44">
        <v>49</v>
      </c>
      <c r="G54" s="45">
        <v>0.85964912280701755</v>
      </c>
      <c r="H54" s="46">
        <v>3.3018867924528301</v>
      </c>
      <c r="I54" s="43" t="s">
        <v>80</v>
      </c>
      <c r="J54" s="44">
        <v>70</v>
      </c>
      <c r="K54" s="44">
        <v>60</v>
      </c>
      <c r="L54" s="45">
        <v>0.8571428571428571</v>
      </c>
      <c r="M54" s="44">
        <v>48</v>
      </c>
      <c r="N54" s="45">
        <v>0.68571428571428572</v>
      </c>
      <c r="O54" s="46">
        <v>2.875</v>
      </c>
      <c r="P54" s="43" t="s">
        <v>80</v>
      </c>
      <c r="Q54" s="44">
        <v>5</v>
      </c>
      <c r="R54" s="44">
        <v>5</v>
      </c>
      <c r="S54" s="45">
        <v>1</v>
      </c>
      <c r="T54" s="44">
        <v>5</v>
      </c>
      <c r="U54" s="45">
        <v>1</v>
      </c>
      <c r="V54" s="46">
        <v>3.2</v>
      </c>
    </row>
    <row r="55" spans="1:22" x14ac:dyDescent="0.25">
      <c r="A55" s="66"/>
      <c r="B55" s="43" t="s">
        <v>81</v>
      </c>
      <c r="C55" s="44">
        <v>47</v>
      </c>
      <c r="D55" s="44">
        <v>45</v>
      </c>
      <c r="E55" s="45">
        <v>0.95744680851063835</v>
      </c>
      <c r="F55" s="44">
        <v>41</v>
      </c>
      <c r="G55" s="45">
        <v>0.87234042553191493</v>
      </c>
      <c r="H55" s="46">
        <v>3.3636363636363638</v>
      </c>
      <c r="I55" s="43" t="s">
        <v>81</v>
      </c>
      <c r="J55" s="44">
        <v>66</v>
      </c>
      <c r="K55" s="44">
        <v>59</v>
      </c>
      <c r="L55" s="45">
        <v>0.89393939393939392</v>
      </c>
      <c r="M55" s="44">
        <v>53</v>
      </c>
      <c r="N55" s="45">
        <v>0.80303030303030298</v>
      </c>
      <c r="O55" s="46">
        <v>3.1892857142857145</v>
      </c>
      <c r="P55" s="43" t="s">
        <v>81</v>
      </c>
      <c r="Q55" s="44" t="s">
        <v>9</v>
      </c>
      <c r="R55" s="44" t="s">
        <v>9</v>
      </c>
      <c r="S55" s="45" t="s">
        <v>9</v>
      </c>
      <c r="T55" s="44" t="s">
        <v>9</v>
      </c>
      <c r="U55" s="45" t="s">
        <v>9</v>
      </c>
      <c r="V55" s="46" t="s">
        <v>9</v>
      </c>
    </row>
    <row r="56" spans="1:22" x14ac:dyDescent="0.25">
      <c r="A56" s="67" t="s">
        <v>48</v>
      </c>
      <c r="B56" s="47" t="s">
        <v>77</v>
      </c>
      <c r="C56" s="51">
        <v>22</v>
      </c>
      <c r="D56" s="48">
        <v>20</v>
      </c>
      <c r="E56" s="49">
        <v>0.90909090909090906</v>
      </c>
      <c r="F56" s="48">
        <v>10</v>
      </c>
      <c r="G56" s="49">
        <v>0.45454545454545453</v>
      </c>
      <c r="H56" s="50">
        <v>1.8649999999999998</v>
      </c>
      <c r="I56" s="47" t="s">
        <v>77</v>
      </c>
      <c r="J56" s="51">
        <v>11</v>
      </c>
      <c r="K56" s="48">
        <v>8</v>
      </c>
      <c r="L56" s="49">
        <v>0.72727272727272729</v>
      </c>
      <c r="M56" s="48">
        <v>6</v>
      </c>
      <c r="N56" s="49">
        <v>0.54545454545454541</v>
      </c>
      <c r="O56" s="50">
        <v>2.5</v>
      </c>
      <c r="P56" s="47" t="s">
        <v>77</v>
      </c>
      <c r="Q56" s="51" t="s">
        <v>9</v>
      </c>
      <c r="R56" s="48" t="s">
        <v>9</v>
      </c>
      <c r="S56" s="49" t="s">
        <v>9</v>
      </c>
      <c r="T56" s="48" t="s">
        <v>9</v>
      </c>
      <c r="U56" s="49" t="s">
        <v>9</v>
      </c>
      <c r="V56" s="50" t="s">
        <v>9</v>
      </c>
    </row>
    <row r="57" spans="1:22" x14ac:dyDescent="0.25">
      <c r="A57" s="67"/>
      <c r="B57" s="47" t="s">
        <v>78</v>
      </c>
      <c r="C57" s="48">
        <v>16</v>
      </c>
      <c r="D57" s="48">
        <v>13</v>
      </c>
      <c r="E57" s="49">
        <v>0.8125</v>
      </c>
      <c r="F57" s="48">
        <v>10</v>
      </c>
      <c r="G57" s="49">
        <v>0.625</v>
      </c>
      <c r="H57" s="50">
        <v>2.6846153846153844</v>
      </c>
      <c r="I57" s="47" t="s">
        <v>78</v>
      </c>
      <c r="J57" s="48">
        <v>8</v>
      </c>
      <c r="K57" s="48">
        <v>5</v>
      </c>
      <c r="L57" s="49">
        <v>0.625</v>
      </c>
      <c r="M57" s="48">
        <v>2</v>
      </c>
      <c r="N57" s="49">
        <v>0.25</v>
      </c>
      <c r="O57" s="50">
        <v>1.4</v>
      </c>
      <c r="P57" s="47" t="s">
        <v>78</v>
      </c>
      <c r="Q57" s="48" t="s">
        <v>9</v>
      </c>
      <c r="R57" s="48" t="s">
        <v>9</v>
      </c>
      <c r="S57" s="49" t="s">
        <v>9</v>
      </c>
      <c r="T57" s="48" t="s">
        <v>9</v>
      </c>
      <c r="U57" s="49" t="s">
        <v>9</v>
      </c>
      <c r="V57" s="50" t="s">
        <v>9</v>
      </c>
    </row>
    <row r="58" spans="1:22" x14ac:dyDescent="0.25">
      <c r="A58" s="67"/>
      <c r="B58" s="47" t="s">
        <v>79</v>
      </c>
      <c r="C58" s="48">
        <v>15</v>
      </c>
      <c r="D58" s="48">
        <v>14</v>
      </c>
      <c r="E58" s="49">
        <v>0.93333333333333335</v>
      </c>
      <c r="F58" s="48">
        <v>13</v>
      </c>
      <c r="G58" s="49">
        <v>0.8666666666666667</v>
      </c>
      <c r="H58" s="50">
        <v>3.6714285714285713</v>
      </c>
      <c r="I58" s="47" t="s">
        <v>79</v>
      </c>
      <c r="J58" s="48">
        <v>11</v>
      </c>
      <c r="K58" s="48">
        <v>9</v>
      </c>
      <c r="L58" s="49">
        <v>0.81818181818181823</v>
      </c>
      <c r="M58" s="48">
        <v>9</v>
      </c>
      <c r="N58" s="49">
        <v>0.81818181818181823</v>
      </c>
      <c r="O58" s="50">
        <v>3.5555555555555554</v>
      </c>
      <c r="P58" s="47" t="s">
        <v>79</v>
      </c>
      <c r="Q58" s="48" t="s">
        <v>9</v>
      </c>
      <c r="R58" s="48" t="s">
        <v>9</v>
      </c>
      <c r="S58" s="49" t="s">
        <v>9</v>
      </c>
      <c r="T58" s="48" t="s">
        <v>9</v>
      </c>
      <c r="U58" s="49" t="s">
        <v>9</v>
      </c>
      <c r="V58" s="50" t="s">
        <v>9</v>
      </c>
    </row>
    <row r="59" spans="1:22" x14ac:dyDescent="0.25">
      <c r="A59" s="67"/>
      <c r="B59" s="47" t="s">
        <v>80</v>
      </c>
      <c r="C59" s="48">
        <v>10</v>
      </c>
      <c r="D59" s="48">
        <v>9</v>
      </c>
      <c r="E59" s="49">
        <v>0.9</v>
      </c>
      <c r="F59" s="48">
        <v>8</v>
      </c>
      <c r="G59" s="49">
        <v>0.8</v>
      </c>
      <c r="H59" s="50">
        <v>3.5555555555555554</v>
      </c>
      <c r="I59" s="47" t="s">
        <v>80</v>
      </c>
      <c r="J59" s="48">
        <v>9</v>
      </c>
      <c r="K59" s="48">
        <v>8</v>
      </c>
      <c r="L59" s="49">
        <v>0.88888888888888884</v>
      </c>
      <c r="M59" s="48">
        <v>8</v>
      </c>
      <c r="N59" s="49">
        <v>0.88888888888888884</v>
      </c>
      <c r="O59" s="50">
        <v>3.75</v>
      </c>
      <c r="P59" s="47" t="s">
        <v>80</v>
      </c>
      <c r="Q59" s="48" t="s">
        <v>9</v>
      </c>
      <c r="R59" s="48" t="s">
        <v>9</v>
      </c>
      <c r="S59" s="49" t="s">
        <v>9</v>
      </c>
      <c r="T59" s="48" t="s">
        <v>9</v>
      </c>
      <c r="U59" s="49" t="s">
        <v>9</v>
      </c>
      <c r="V59" s="50" t="s">
        <v>9</v>
      </c>
    </row>
    <row r="60" spans="1:22" x14ac:dyDescent="0.25">
      <c r="A60" s="67"/>
      <c r="B60" s="47" t="s">
        <v>81</v>
      </c>
      <c r="C60" s="48">
        <v>7</v>
      </c>
      <c r="D60" s="48">
        <v>5</v>
      </c>
      <c r="E60" s="49">
        <v>0.7142857142857143</v>
      </c>
      <c r="F60" s="48">
        <v>4</v>
      </c>
      <c r="G60" s="49">
        <v>0.5714285714285714</v>
      </c>
      <c r="H60" s="50">
        <v>2.8</v>
      </c>
      <c r="I60" s="47" t="s">
        <v>81</v>
      </c>
      <c r="J60" s="48">
        <v>12</v>
      </c>
      <c r="K60" s="48">
        <v>10</v>
      </c>
      <c r="L60" s="49">
        <v>0.83333333333333337</v>
      </c>
      <c r="M60" s="48">
        <v>8</v>
      </c>
      <c r="N60" s="49">
        <v>0.66666666666666663</v>
      </c>
      <c r="O60" s="50">
        <v>2.9099999999999997</v>
      </c>
      <c r="P60" s="47" t="s">
        <v>81</v>
      </c>
      <c r="Q60" s="48" t="s">
        <v>9</v>
      </c>
      <c r="R60" s="48" t="s">
        <v>9</v>
      </c>
      <c r="S60" s="49" t="s">
        <v>9</v>
      </c>
      <c r="T60" s="48" t="s">
        <v>9</v>
      </c>
      <c r="U60" s="49" t="s">
        <v>9</v>
      </c>
      <c r="V60" s="50" t="s">
        <v>9</v>
      </c>
    </row>
    <row r="61" spans="1:22" x14ac:dyDescent="0.25">
      <c r="A61" s="66" t="s">
        <v>49</v>
      </c>
      <c r="B61" s="43" t="s">
        <v>77</v>
      </c>
      <c r="C61" s="44">
        <v>1</v>
      </c>
      <c r="D61" s="44">
        <v>0</v>
      </c>
      <c r="E61" s="45">
        <v>0</v>
      </c>
      <c r="F61" s="44">
        <v>0</v>
      </c>
      <c r="G61" s="45">
        <v>0</v>
      </c>
      <c r="H61" s="46" t="s">
        <v>9</v>
      </c>
      <c r="I61" s="43" t="s">
        <v>77</v>
      </c>
      <c r="J61" s="44">
        <v>3</v>
      </c>
      <c r="K61" s="44">
        <v>3</v>
      </c>
      <c r="L61" s="45">
        <v>1</v>
      </c>
      <c r="M61" s="44">
        <v>2</v>
      </c>
      <c r="N61" s="45">
        <v>0.66666666666666663</v>
      </c>
      <c r="O61" s="46">
        <v>2.3333333333333335</v>
      </c>
      <c r="P61" s="43" t="s">
        <v>77</v>
      </c>
      <c r="Q61" s="44" t="s">
        <v>9</v>
      </c>
      <c r="R61" s="44" t="s">
        <v>9</v>
      </c>
      <c r="S61" s="45" t="s">
        <v>9</v>
      </c>
      <c r="T61" s="44" t="s">
        <v>9</v>
      </c>
      <c r="U61" s="45" t="s">
        <v>9</v>
      </c>
      <c r="V61" s="46" t="s">
        <v>9</v>
      </c>
    </row>
    <row r="62" spans="1:22" x14ac:dyDescent="0.25">
      <c r="A62" s="66"/>
      <c r="B62" s="43" t="s">
        <v>78</v>
      </c>
      <c r="C62" s="44" t="s">
        <v>9</v>
      </c>
      <c r="D62" s="44" t="s">
        <v>9</v>
      </c>
      <c r="E62" s="45" t="s">
        <v>9</v>
      </c>
      <c r="F62" s="44" t="s">
        <v>9</v>
      </c>
      <c r="G62" s="45" t="s">
        <v>9</v>
      </c>
      <c r="H62" s="46" t="s">
        <v>9</v>
      </c>
      <c r="I62" s="43" t="s">
        <v>78</v>
      </c>
      <c r="J62" s="44">
        <v>1</v>
      </c>
      <c r="K62" s="44">
        <v>1</v>
      </c>
      <c r="L62" s="45">
        <v>1</v>
      </c>
      <c r="M62" s="44">
        <v>1</v>
      </c>
      <c r="N62" s="45">
        <v>1</v>
      </c>
      <c r="O62" s="46">
        <v>3.7000000000000006</v>
      </c>
      <c r="P62" s="43" t="s">
        <v>78</v>
      </c>
      <c r="Q62" s="44" t="s">
        <v>9</v>
      </c>
      <c r="R62" s="44" t="s">
        <v>9</v>
      </c>
      <c r="S62" s="45" t="s">
        <v>9</v>
      </c>
      <c r="T62" s="44" t="s">
        <v>9</v>
      </c>
      <c r="U62" s="45" t="s">
        <v>9</v>
      </c>
      <c r="V62" s="46" t="s">
        <v>9</v>
      </c>
    </row>
    <row r="63" spans="1:22" x14ac:dyDescent="0.25">
      <c r="A63" s="66"/>
      <c r="B63" s="43" t="s">
        <v>79</v>
      </c>
      <c r="C63" s="44">
        <v>1</v>
      </c>
      <c r="D63" s="44">
        <v>1</v>
      </c>
      <c r="E63" s="45">
        <v>1</v>
      </c>
      <c r="F63" s="44">
        <v>0</v>
      </c>
      <c r="G63" s="45">
        <v>0</v>
      </c>
      <c r="H63" s="46">
        <v>0</v>
      </c>
      <c r="I63" s="43" t="s">
        <v>79</v>
      </c>
      <c r="J63" s="44" t="s">
        <v>9</v>
      </c>
      <c r="K63" s="44" t="s">
        <v>9</v>
      </c>
      <c r="L63" s="45" t="s">
        <v>9</v>
      </c>
      <c r="M63" s="44" t="s">
        <v>9</v>
      </c>
      <c r="N63" s="45" t="s">
        <v>9</v>
      </c>
      <c r="O63" s="46" t="s">
        <v>9</v>
      </c>
      <c r="P63" s="43" t="s">
        <v>79</v>
      </c>
      <c r="Q63" s="44" t="s">
        <v>9</v>
      </c>
      <c r="R63" s="44" t="s">
        <v>9</v>
      </c>
      <c r="S63" s="45" t="s">
        <v>9</v>
      </c>
      <c r="T63" s="44" t="s">
        <v>9</v>
      </c>
      <c r="U63" s="45" t="s">
        <v>9</v>
      </c>
      <c r="V63" s="46" t="s">
        <v>9</v>
      </c>
    </row>
    <row r="64" spans="1:22" x14ac:dyDescent="0.25">
      <c r="A64" s="66"/>
      <c r="B64" s="43" t="s">
        <v>80</v>
      </c>
      <c r="C64" s="44" t="s">
        <v>9</v>
      </c>
      <c r="D64" s="44" t="s">
        <v>9</v>
      </c>
      <c r="E64" s="45" t="s">
        <v>9</v>
      </c>
      <c r="F64" s="44" t="s">
        <v>9</v>
      </c>
      <c r="G64" s="45" t="s">
        <v>9</v>
      </c>
      <c r="H64" s="46" t="s">
        <v>9</v>
      </c>
      <c r="I64" s="43" t="s">
        <v>80</v>
      </c>
      <c r="J64" s="44">
        <v>1</v>
      </c>
      <c r="K64" s="44">
        <v>1</v>
      </c>
      <c r="L64" s="45">
        <v>1</v>
      </c>
      <c r="M64" s="44">
        <v>0</v>
      </c>
      <c r="N64" s="45">
        <v>0</v>
      </c>
      <c r="O64" s="46">
        <v>1</v>
      </c>
      <c r="P64" s="43" t="s">
        <v>80</v>
      </c>
      <c r="Q64" s="44" t="s">
        <v>9</v>
      </c>
      <c r="R64" s="44" t="s">
        <v>9</v>
      </c>
      <c r="S64" s="45" t="s">
        <v>9</v>
      </c>
      <c r="T64" s="44" t="s">
        <v>9</v>
      </c>
      <c r="U64" s="45" t="s">
        <v>9</v>
      </c>
      <c r="V64" s="46" t="s">
        <v>9</v>
      </c>
    </row>
    <row r="65" spans="1:22" x14ac:dyDescent="0.25">
      <c r="A65" s="66"/>
      <c r="B65" s="43" t="s">
        <v>81</v>
      </c>
      <c r="C65" s="44">
        <v>1</v>
      </c>
      <c r="D65" s="44">
        <v>1</v>
      </c>
      <c r="E65" s="45">
        <v>1</v>
      </c>
      <c r="F65" s="44">
        <v>1</v>
      </c>
      <c r="G65" s="45">
        <v>1</v>
      </c>
      <c r="H65" s="46">
        <v>4</v>
      </c>
      <c r="I65" s="43" t="s">
        <v>81</v>
      </c>
      <c r="J65" s="44" t="s">
        <v>9</v>
      </c>
      <c r="K65" s="44" t="s">
        <v>9</v>
      </c>
      <c r="L65" s="45" t="s">
        <v>9</v>
      </c>
      <c r="M65" s="44" t="s">
        <v>9</v>
      </c>
      <c r="N65" s="45" t="s">
        <v>9</v>
      </c>
      <c r="O65" s="46" t="s">
        <v>9</v>
      </c>
      <c r="P65" s="43" t="s">
        <v>81</v>
      </c>
      <c r="Q65" s="44" t="s">
        <v>9</v>
      </c>
      <c r="R65" s="44" t="s">
        <v>9</v>
      </c>
      <c r="S65" s="45" t="s">
        <v>9</v>
      </c>
      <c r="T65" s="44" t="s">
        <v>9</v>
      </c>
      <c r="U65" s="45" t="s">
        <v>9</v>
      </c>
      <c r="V65" s="46" t="s">
        <v>9</v>
      </c>
    </row>
  </sheetData>
  <mergeCells count="15">
    <mergeCell ref="P19:V19"/>
    <mergeCell ref="A12:A16"/>
    <mergeCell ref="A2:A6"/>
    <mergeCell ref="A7:A11"/>
    <mergeCell ref="A19:H19"/>
    <mergeCell ref="I19:O19"/>
    <mergeCell ref="A21:A25"/>
    <mergeCell ref="A51:A55"/>
    <mergeCell ref="A56:A60"/>
    <mergeCell ref="A61:A65"/>
    <mergeCell ref="A26:A30"/>
    <mergeCell ref="A31:A35"/>
    <mergeCell ref="A36:A40"/>
    <mergeCell ref="A41:A45"/>
    <mergeCell ref="A46:A50"/>
  </mergeCells>
  <printOptions horizontalCentered="1"/>
  <pageMargins left="0.7" right="0.7" top="0.75" bottom="0.75" header="0.3" footer="0.3"/>
  <pageSetup scale="38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M5" sqref="M5"/>
    </sheetView>
  </sheetViews>
  <sheetFormatPr defaultRowHeight="15" x14ac:dyDescent="0.25"/>
  <cols>
    <col min="1" max="1" width="14" style="31" customWidth="1"/>
    <col min="2" max="8" width="14" style="8" customWidth="1"/>
  </cols>
  <sheetData>
    <row r="1" spans="1:8" ht="30" x14ac:dyDescent="0.25">
      <c r="A1" s="34" t="s">
        <v>0</v>
      </c>
      <c r="B1" s="1" t="s">
        <v>32</v>
      </c>
      <c r="C1" s="11" t="s">
        <v>66</v>
      </c>
      <c r="D1" s="11" t="s">
        <v>67</v>
      </c>
      <c r="E1" s="12" t="s">
        <v>68</v>
      </c>
      <c r="F1" s="11" t="s">
        <v>69</v>
      </c>
      <c r="G1" s="12" t="s">
        <v>33</v>
      </c>
      <c r="H1" s="13" t="s">
        <v>70</v>
      </c>
    </row>
    <row r="2" spans="1:8" x14ac:dyDescent="0.25">
      <c r="A2" s="58" t="s">
        <v>2</v>
      </c>
      <c r="B2" s="2" t="s">
        <v>77</v>
      </c>
      <c r="C2" s="4">
        <v>207</v>
      </c>
      <c r="D2" s="4">
        <v>173</v>
      </c>
      <c r="E2" s="15">
        <v>0.83574879227053145</v>
      </c>
      <c r="F2" s="4">
        <v>138</v>
      </c>
      <c r="G2" s="15">
        <v>0.66666666666666663</v>
      </c>
      <c r="H2" s="16">
        <v>2.6173410404624278</v>
      </c>
    </row>
    <row r="3" spans="1:8" x14ac:dyDescent="0.25">
      <c r="A3" s="58"/>
      <c r="B3" s="2" t="s">
        <v>78</v>
      </c>
      <c r="C3" s="4">
        <v>147</v>
      </c>
      <c r="D3" s="4">
        <v>126</v>
      </c>
      <c r="E3" s="15">
        <v>0.8571428571428571</v>
      </c>
      <c r="F3" s="4">
        <v>102</v>
      </c>
      <c r="G3" s="15">
        <v>0.69387755102040816</v>
      </c>
      <c r="H3" s="16">
        <v>2.7496</v>
      </c>
    </row>
    <row r="4" spans="1:8" x14ac:dyDescent="0.25">
      <c r="A4" s="58"/>
      <c r="B4" s="2" t="s">
        <v>79</v>
      </c>
      <c r="C4" s="4">
        <v>150</v>
      </c>
      <c r="D4" s="4">
        <v>129</v>
      </c>
      <c r="E4" s="15">
        <v>0.86</v>
      </c>
      <c r="F4" s="4">
        <v>107</v>
      </c>
      <c r="G4" s="15">
        <v>0.71333333333333337</v>
      </c>
      <c r="H4" s="16">
        <v>3.0395348837209304</v>
      </c>
    </row>
    <row r="5" spans="1:8" x14ac:dyDescent="0.25">
      <c r="A5" s="58"/>
      <c r="B5" s="2" t="s">
        <v>80</v>
      </c>
      <c r="C5" s="4">
        <v>136</v>
      </c>
      <c r="D5" s="4">
        <v>115</v>
      </c>
      <c r="E5" s="15">
        <v>0.84558823529411764</v>
      </c>
      <c r="F5" s="4">
        <v>96</v>
      </c>
      <c r="G5" s="15">
        <v>0.70588235294117652</v>
      </c>
      <c r="H5" s="16">
        <v>3.0991304347826083</v>
      </c>
    </row>
    <row r="6" spans="1:8" x14ac:dyDescent="0.25">
      <c r="A6" s="58"/>
      <c r="B6" s="2" t="s">
        <v>81</v>
      </c>
      <c r="C6" s="4">
        <v>130</v>
      </c>
      <c r="D6" s="4">
        <v>117</v>
      </c>
      <c r="E6" s="15">
        <v>0.9</v>
      </c>
      <c r="F6" s="4">
        <v>106</v>
      </c>
      <c r="G6" s="15">
        <v>0.81538461538461537</v>
      </c>
      <c r="H6" s="16">
        <v>3.1782608695652175</v>
      </c>
    </row>
    <row r="7" spans="1:8" x14ac:dyDescent="0.25">
      <c r="A7" s="58" t="s">
        <v>3</v>
      </c>
      <c r="B7" s="2" t="s">
        <v>77</v>
      </c>
      <c r="C7" s="4">
        <v>188</v>
      </c>
      <c r="D7" s="4">
        <v>159</v>
      </c>
      <c r="E7" s="15">
        <v>0.8457446808510638</v>
      </c>
      <c r="F7" s="4">
        <v>122</v>
      </c>
      <c r="G7" s="15">
        <v>0.64893617021276595</v>
      </c>
      <c r="H7" s="16">
        <v>2.4677215189873416</v>
      </c>
    </row>
    <row r="8" spans="1:8" x14ac:dyDescent="0.25">
      <c r="A8" s="58"/>
      <c r="B8" s="2" t="s">
        <v>78</v>
      </c>
      <c r="C8" s="4">
        <v>172</v>
      </c>
      <c r="D8" s="4">
        <v>151</v>
      </c>
      <c r="E8" s="15">
        <v>0.87790697674418605</v>
      </c>
      <c r="F8" s="4">
        <v>115</v>
      </c>
      <c r="G8" s="15">
        <v>0.66860465116279066</v>
      </c>
      <c r="H8" s="16">
        <v>2.6132450331125829</v>
      </c>
    </row>
    <row r="9" spans="1:8" x14ac:dyDescent="0.25">
      <c r="A9" s="58"/>
      <c r="B9" s="2" t="s">
        <v>79</v>
      </c>
      <c r="C9" s="4">
        <v>152</v>
      </c>
      <c r="D9" s="4">
        <v>134</v>
      </c>
      <c r="E9" s="15">
        <v>0.88157894736842102</v>
      </c>
      <c r="F9" s="4">
        <v>108</v>
      </c>
      <c r="G9" s="15">
        <v>0.71052631578947367</v>
      </c>
      <c r="H9" s="16">
        <v>2.7848484848484851</v>
      </c>
    </row>
    <row r="10" spans="1:8" x14ac:dyDescent="0.25">
      <c r="A10" s="58"/>
      <c r="B10" s="2" t="s">
        <v>80</v>
      </c>
      <c r="C10" s="4">
        <v>158</v>
      </c>
      <c r="D10" s="4">
        <v>138</v>
      </c>
      <c r="E10" s="15">
        <v>0.87341772151898733</v>
      </c>
      <c r="F10" s="4">
        <v>112</v>
      </c>
      <c r="G10" s="15">
        <v>0.70886075949367089</v>
      </c>
      <c r="H10" s="16">
        <v>2.8427536231884059</v>
      </c>
    </row>
    <row r="11" spans="1:8" x14ac:dyDescent="0.25">
      <c r="A11" s="58"/>
      <c r="B11" s="2" t="s">
        <v>81</v>
      </c>
      <c r="C11" s="4">
        <v>142</v>
      </c>
      <c r="D11" s="4">
        <v>131</v>
      </c>
      <c r="E11" s="15">
        <v>0.92253521126760563</v>
      </c>
      <c r="F11" s="4">
        <v>115</v>
      </c>
      <c r="G11" s="15">
        <v>0.8098591549295775</v>
      </c>
      <c r="H11" s="16">
        <v>3.0710937500000002</v>
      </c>
    </row>
    <row r="12" spans="1:8" ht="30" x14ac:dyDescent="0.25">
      <c r="A12" s="34" t="s">
        <v>44</v>
      </c>
      <c r="B12" s="1" t="s">
        <v>32</v>
      </c>
      <c r="C12" s="11" t="s">
        <v>66</v>
      </c>
      <c r="D12" s="11" t="s">
        <v>67</v>
      </c>
      <c r="E12" s="12" t="s">
        <v>68</v>
      </c>
      <c r="F12" s="11" t="s">
        <v>69</v>
      </c>
      <c r="G12" s="12" t="s">
        <v>33</v>
      </c>
      <c r="H12" s="13" t="s">
        <v>70</v>
      </c>
    </row>
    <row r="13" spans="1:8" x14ac:dyDescent="0.25">
      <c r="A13" s="75" t="s">
        <v>45</v>
      </c>
      <c r="B13" s="2" t="s">
        <v>77</v>
      </c>
      <c r="C13" s="4">
        <v>19</v>
      </c>
      <c r="D13" s="4">
        <v>14</v>
      </c>
      <c r="E13" s="15">
        <v>0.73684210526315785</v>
      </c>
      <c r="F13" s="4">
        <v>9</v>
      </c>
      <c r="G13" s="15">
        <v>0.47368421052631576</v>
      </c>
      <c r="H13" s="16">
        <v>1.9928571428571429</v>
      </c>
    </row>
    <row r="14" spans="1:8" x14ac:dyDescent="0.25">
      <c r="A14" s="76"/>
      <c r="B14" s="2" t="s">
        <v>78</v>
      </c>
      <c r="C14" s="4">
        <v>21</v>
      </c>
      <c r="D14" s="4">
        <v>17</v>
      </c>
      <c r="E14" s="15">
        <v>0.80952380952380953</v>
      </c>
      <c r="F14" s="4">
        <v>14</v>
      </c>
      <c r="G14" s="15">
        <v>0.66666666666666663</v>
      </c>
      <c r="H14" s="16">
        <v>2.4941176470588236</v>
      </c>
    </row>
    <row r="15" spans="1:8" x14ac:dyDescent="0.25">
      <c r="A15" s="76"/>
      <c r="B15" s="2" t="s">
        <v>79</v>
      </c>
      <c r="C15" s="4">
        <v>21</v>
      </c>
      <c r="D15" s="4">
        <v>19</v>
      </c>
      <c r="E15" s="15">
        <v>0.90476190476190477</v>
      </c>
      <c r="F15" s="4">
        <v>10</v>
      </c>
      <c r="G15" s="15">
        <v>0.47619047619047616</v>
      </c>
      <c r="H15" s="16">
        <v>1.7</v>
      </c>
    </row>
    <row r="16" spans="1:8" x14ac:dyDescent="0.25">
      <c r="A16" s="76"/>
      <c r="B16" s="2" t="s">
        <v>80</v>
      </c>
      <c r="C16" s="4">
        <v>19</v>
      </c>
      <c r="D16" s="4">
        <v>16</v>
      </c>
      <c r="E16" s="15">
        <v>0.84210526315789469</v>
      </c>
      <c r="F16" s="4">
        <v>11</v>
      </c>
      <c r="G16" s="15">
        <v>0.57894736842105265</v>
      </c>
      <c r="H16" s="16">
        <v>2.125</v>
      </c>
    </row>
    <row r="17" spans="1:8" x14ac:dyDescent="0.25">
      <c r="A17" s="77"/>
      <c r="B17" s="2" t="s">
        <v>81</v>
      </c>
      <c r="C17" s="4">
        <v>14</v>
      </c>
      <c r="D17" s="4">
        <v>11</v>
      </c>
      <c r="E17" s="15">
        <v>0.7857142857142857</v>
      </c>
      <c r="F17" s="4">
        <v>9</v>
      </c>
      <c r="G17" s="15">
        <v>0.6428571428571429</v>
      </c>
      <c r="H17" s="16">
        <v>2.663636363636364</v>
      </c>
    </row>
    <row r="18" spans="1:8" x14ac:dyDescent="0.25">
      <c r="A18" s="74" t="s">
        <v>46</v>
      </c>
      <c r="B18" s="2" t="s">
        <v>77</v>
      </c>
      <c r="C18" s="4">
        <v>2</v>
      </c>
      <c r="D18" s="4">
        <v>2</v>
      </c>
      <c r="E18" s="15">
        <v>1</v>
      </c>
      <c r="F18" s="4">
        <v>1</v>
      </c>
      <c r="G18" s="15">
        <v>0.5</v>
      </c>
      <c r="H18" s="16">
        <v>2</v>
      </c>
    </row>
    <row r="19" spans="1:8" x14ac:dyDescent="0.25">
      <c r="A19" s="74"/>
      <c r="B19" s="2" t="s">
        <v>78</v>
      </c>
      <c r="C19" s="26">
        <v>2</v>
      </c>
      <c r="D19" s="26">
        <v>2</v>
      </c>
      <c r="E19" s="15">
        <v>1</v>
      </c>
      <c r="F19" s="26">
        <v>2</v>
      </c>
      <c r="G19" s="15">
        <v>1</v>
      </c>
      <c r="H19" s="27">
        <v>3.2999999999999994</v>
      </c>
    </row>
    <row r="20" spans="1:8" x14ac:dyDescent="0.25">
      <c r="A20" s="74"/>
      <c r="B20" s="2" t="s">
        <v>79</v>
      </c>
      <c r="C20" s="4">
        <v>2</v>
      </c>
      <c r="D20" s="4">
        <v>2</v>
      </c>
      <c r="E20" s="15">
        <v>1</v>
      </c>
      <c r="F20" s="4">
        <v>2</v>
      </c>
      <c r="G20" s="15">
        <v>1</v>
      </c>
      <c r="H20" s="16">
        <v>3.65</v>
      </c>
    </row>
    <row r="21" spans="1:8" x14ac:dyDescent="0.25">
      <c r="A21" s="74"/>
      <c r="B21" s="2" t="s">
        <v>80</v>
      </c>
      <c r="C21" s="4" t="s">
        <v>9</v>
      </c>
      <c r="D21" s="4" t="s">
        <v>9</v>
      </c>
      <c r="E21" s="15" t="s">
        <v>9</v>
      </c>
      <c r="F21" s="4" t="s">
        <v>9</v>
      </c>
      <c r="G21" s="15" t="s">
        <v>9</v>
      </c>
      <c r="H21" s="16" t="s">
        <v>9</v>
      </c>
    </row>
    <row r="22" spans="1:8" x14ac:dyDescent="0.25">
      <c r="A22" s="74"/>
      <c r="B22" s="2" t="s">
        <v>81</v>
      </c>
      <c r="C22" s="4">
        <v>2</v>
      </c>
      <c r="D22" s="4">
        <v>2</v>
      </c>
      <c r="E22" s="15">
        <v>1</v>
      </c>
      <c r="F22" s="4">
        <v>2</v>
      </c>
      <c r="G22" s="15">
        <v>1</v>
      </c>
      <c r="H22" s="16">
        <v>3.5</v>
      </c>
    </row>
    <row r="23" spans="1:8" x14ac:dyDescent="0.25">
      <c r="A23" s="58" t="s">
        <v>10</v>
      </c>
      <c r="B23" s="2" t="s">
        <v>77</v>
      </c>
      <c r="C23" s="4">
        <v>7</v>
      </c>
      <c r="D23" s="4">
        <v>7</v>
      </c>
      <c r="E23" s="15">
        <v>1</v>
      </c>
      <c r="F23" s="4">
        <v>6</v>
      </c>
      <c r="G23" s="15">
        <v>0.8571428571428571</v>
      </c>
      <c r="H23" s="16">
        <v>2.7285714285714286</v>
      </c>
    </row>
    <row r="24" spans="1:8" x14ac:dyDescent="0.25">
      <c r="A24" s="58"/>
      <c r="B24" s="2" t="s">
        <v>78</v>
      </c>
      <c r="C24" s="26">
        <v>9</v>
      </c>
      <c r="D24" s="26">
        <v>8</v>
      </c>
      <c r="E24" s="15">
        <v>0.88888888888888884</v>
      </c>
      <c r="F24" s="26">
        <v>7</v>
      </c>
      <c r="G24" s="15">
        <v>0.77777777777777779</v>
      </c>
      <c r="H24" s="27">
        <v>3.3</v>
      </c>
    </row>
    <row r="25" spans="1:8" x14ac:dyDescent="0.25">
      <c r="A25" s="58"/>
      <c r="B25" s="2" t="s">
        <v>79</v>
      </c>
      <c r="C25" s="4">
        <v>10</v>
      </c>
      <c r="D25" s="4">
        <v>8</v>
      </c>
      <c r="E25" s="15">
        <v>0.8</v>
      </c>
      <c r="F25" s="4">
        <v>7</v>
      </c>
      <c r="G25" s="15">
        <v>0.7</v>
      </c>
      <c r="H25" s="16">
        <v>3</v>
      </c>
    </row>
    <row r="26" spans="1:8" x14ac:dyDescent="0.25">
      <c r="A26" s="58"/>
      <c r="B26" s="2" t="s">
        <v>80</v>
      </c>
      <c r="C26" s="4">
        <v>8</v>
      </c>
      <c r="D26" s="4">
        <v>7</v>
      </c>
      <c r="E26" s="15">
        <v>0.875</v>
      </c>
      <c r="F26" s="4">
        <v>6</v>
      </c>
      <c r="G26" s="15">
        <v>0.75</v>
      </c>
      <c r="H26" s="16">
        <v>2.7571428571428576</v>
      </c>
    </row>
    <row r="27" spans="1:8" x14ac:dyDescent="0.25">
      <c r="A27" s="58"/>
      <c r="B27" s="2" t="s">
        <v>81</v>
      </c>
      <c r="C27" s="4">
        <v>12</v>
      </c>
      <c r="D27" s="4">
        <v>11</v>
      </c>
      <c r="E27" s="15">
        <v>0.91666666666666663</v>
      </c>
      <c r="F27" s="4">
        <v>11</v>
      </c>
      <c r="G27" s="15">
        <v>0.91666666666666663</v>
      </c>
      <c r="H27" s="16">
        <v>3.4399999999999995</v>
      </c>
    </row>
    <row r="28" spans="1:8" x14ac:dyDescent="0.25">
      <c r="A28" s="58" t="s">
        <v>11</v>
      </c>
      <c r="B28" s="2" t="s">
        <v>77</v>
      </c>
      <c r="C28" s="4">
        <v>16</v>
      </c>
      <c r="D28" s="4">
        <v>13</v>
      </c>
      <c r="E28" s="15">
        <v>0.8125</v>
      </c>
      <c r="F28" s="4">
        <v>12</v>
      </c>
      <c r="G28" s="15">
        <v>0.75</v>
      </c>
      <c r="H28" s="16">
        <v>3</v>
      </c>
    </row>
    <row r="29" spans="1:8" x14ac:dyDescent="0.25">
      <c r="A29" s="58"/>
      <c r="B29" s="2" t="s">
        <v>78</v>
      </c>
      <c r="C29" s="4">
        <v>3</v>
      </c>
      <c r="D29" s="4">
        <v>3</v>
      </c>
      <c r="E29" s="15">
        <v>1</v>
      </c>
      <c r="F29" s="4">
        <v>2</v>
      </c>
      <c r="G29" s="15">
        <v>0.66666666666666663</v>
      </c>
      <c r="H29" s="16">
        <v>2.1999999999999997</v>
      </c>
    </row>
    <row r="30" spans="1:8" x14ac:dyDescent="0.25">
      <c r="A30" s="58"/>
      <c r="B30" s="2" t="s">
        <v>79</v>
      </c>
      <c r="C30" s="4">
        <v>4</v>
      </c>
      <c r="D30" s="4">
        <v>2</v>
      </c>
      <c r="E30" s="15">
        <v>0.5</v>
      </c>
      <c r="F30" s="4">
        <v>2</v>
      </c>
      <c r="G30" s="15">
        <v>0.5</v>
      </c>
      <c r="H30" s="16">
        <v>3.5</v>
      </c>
    </row>
    <row r="31" spans="1:8" x14ac:dyDescent="0.25">
      <c r="A31" s="58"/>
      <c r="B31" s="2" t="s">
        <v>80</v>
      </c>
      <c r="C31" s="4">
        <v>8</v>
      </c>
      <c r="D31" s="4">
        <v>6</v>
      </c>
      <c r="E31" s="15">
        <v>0.75</v>
      </c>
      <c r="F31" s="4">
        <v>4</v>
      </c>
      <c r="G31" s="15">
        <v>0.5</v>
      </c>
      <c r="H31" s="16">
        <v>2.8333333333333335</v>
      </c>
    </row>
    <row r="32" spans="1:8" x14ac:dyDescent="0.25">
      <c r="A32" s="58"/>
      <c r="B32" s="2" t="s">
        <v>81</v>
      </c>
      <c r="C32" s="4">
        <v>11</v>
      </c>
      <c r="D32" s="4">
        <v>11</v>
      </c>
      <c r="E32" s="15">
        <v>1</v>
      </c>
      <c r="F32" s="4">
        <v>10</v>
      </c>
      <c r="G32" s="15">
        <v>0.90909090909090906</v>
      </c>
      <c r="H32" s="16">
        <v>2.8181818181818183</v>
      </c>
    </row>
    <row r="33" spans="1:8" x14ac:dyDescent="0.25">
      <c r="A33" s="58" t="s">
        <v>12</v>
      </c>
      <c r="B33" s="2" t="s">
        <v>77</v>
      </c>
      <c r="C33" s="4">
        <v>126</v>
      </c>
      <c r="D33" s="4">
        <v>105</v>
      </c>
      <c r="E33" s="15">
        <v>0.83333333333333337</v>
      </c>
      <c r="F33" s="4">
        <v>82</v>
      </c>
      <c r="G33" s="15">
        <v>0.65079365079365081</v>
      </c>
      <c r="H33" s="16">
        <v>2.4548076923076927</v>
      </c>
    </row>
    <row r="34" spans="1:8" x14ac:dyDescent="0.25">
      <c r="A34" s="58"/>
      <c r="B34" s="2" t="s">
        <v>78</v>
      </c>
      <c r="C34" s="4">
        <v>105</v>
      </c>
      <c r="D34" s="4">
        <v>89</v>
      </c>
      <c r="E34" s="15">
        <v>0.84761904761904761</v>
      </c>
      <c r="F34" s="4">
        <v>69</v>
      </c>
      <c r="G34" s="15">
        <v>0.65714285714285714</v>
      </c>
      <c r="H34" s="16">
        <v>2.5318181818181817</v>
      </c>
    </row>
    <row r="35" spans="1:8" x14ac:dyDescent="0.25">
      <c r="A35" s="58"/>
      <c r="B35" s="2" t="s">
        <v>79</v>
      </c>
      <c r="C35" s="4">
        <v>115</v>
      </c>
      <c r="D35" s="4">
        <v>102</v>
      </c>
      <c r="E35" s="15">
        <v>0.88695652173913042</v>
      </c>
      <c r="F35" s="4">
        <v>75</v>
      </c>
      <c r="G35" s="15">
        <v>0.65217391304347827</v>
      </c>
      <c r="H35" s="16">
        <v>2.5411764705882351</v>
      </c>
    </row>
    <row r="36" spans="1:8" x14ac:dyDescent="0.25">
      <c r="A36" s="58"/>
      <c r="B36" s="2" t="s">
        <v>80</v>
      </c>
      <c r="C36" s="4">
        <v>109</v>
      </c>
      <c r="D36" s="4">
        <v>90</v>
      </c>
      <c r="E36" s="15">
        <v>0.82568807339449546</v>
      </c>
      <c r="F36" s="4">
        <v>71</v>
      </c>
      <c r="G36" s="15">
        <v>0.65137614678899081</v>
      </c>
      <c r="H36" s="16">
        <v>2.8800000000000003</v>
      </c>
    </row>
    <row r="37" spans="1:8" x14ac:dyDescent="0.25">
      <c r="A37" s="58"/>
      <c r="B37" s="2" t="s">
        <v>81</v>
      </c>
      <c r="C37" s="4">
        <v>105</v>
      </c>
      <c r="D37" s="4">
        <v>98</v>
      </c>
      <c r="E37" s="15">
        <v>0.93333333333333335</v>
      </c>
      <c r="F37" s="4">
        <v>86</v>
      </c>
      <c r="G37" s="15">
        <v>0.81904761904761902</v>
      </c>
      <c r="H37" s="16">
        <v>3.0428571428571427</v>
      </c>
    </row>
    <row r="38" spans="1:8" x14ac:dyDescent="0.25">
      <c r="A38" s="58" t="s">
        <v>13</v>
      </c>
      <c r="B38" s="2" t="s">
        <v>77</v>
      </c>
      <c r="C38" s="4">
        <v>3</v>
      </c>
      <c r="D38" s="4">
        <v>3</v>
      </c>
      <c r="E38" s="15">
        <v>1</v>
      </c>
      <c r="F38" s="4">
        <v>3</v>
      </c>
      <c r="G38" s="15">
        <v>1</v>
      </c>
      <c r="H38" s="16">
        <v>3.6666666666666665</v>
      </c>
    </row>
    <row r="39" spans="1:8" x14ac:dyDescent="0.25">
      <c r="A39" s="58"/>
      <c r="B39" s="2" t="s">
        <v>78</v>
      </c>
      <c r="C39" s="4">
        <v>1</v>
      </c>
      <c r="D39" s="4">
        <v>0</v>
      </c>
      <c r="E39" s="15">
        <v>0</v>
      </c>
      <c r="F39" s="4">
        <v>0</v>
      </c>
      <c r="G39" s="15">
        <v>0</v>
      </c>
      <c r="H39" s="16" t="s">
        <v>9</v>
      </c>
    </row>
    <row r="40" spans="1:8" x14ac:dyDescent="0.25">
      <c r="A40" s="58"/>
      <c r="B40" s="2" t="s">
        <v>79</v>
      </c>
      <c r="C40" s="4" t="s">
        <v>9</v>
      </c>
      <c r="D40" s="4" t="s">
        <v>9</v>
      </c>
      <c r="E40" s="15" t="s">
        <v>9</v>
      </c>
      <c r="F40" s="4" t="s">
        <v>9</v>
      </c>
      <c r="G40" s="15" t="s">
        <v>9</v>
      </c>
      <c r="H40" s="16" t="s">
        <v>9</v>
      </c>
    </row>
    <row r="41" spans="1:8" x14ac:dyDescent="0.25">
      <c r="A41" s="58"/>
      <c r="B41" s="2" t="s">
        <v>80</v>
      </c>
      <c r="C41" s="4" t="s">
        <v>9</v>
      </c>
      <c r="D41" s="4" t="s">
        <v>9</v>
      </c>
      <c r="E41" s="15" t="s">
        <v>9</v>
      </c>
      <c r="F41" s="4" t="s">
        <v>9</v>
      </c>
      <c r="G41" s="15" t="s">
        <v>9</v>
      </c>
      <c r="H41" s="16" t="s">
        <v>9</v>
      </c>
    </row>
    <row r="42" spans="1:8" x14ac:dyDescent="0.25">
      <c r="A42" s="58"/>
      <c r="B42" s="2" t="s">
        <v>81</v>
      </c>
      <c r="C42" s="4" t="s">
        <v>9</v>
      </c>
      <c r="D42" s="4" t="s">
        <v>9</v>
      </c>
      <c r="E42" s="15" t="s">
        <v>9</v>
      </c>
      <c r="F42" s="4" t="s">
        <v>9</v>
      </c>
      <c r="G42" s="15" t="s">
        <v>9</v>
      </c>
      <c r="H42" s="16" t="s">
        <v>9</v>
      </c>
    </row>
    <row r="43" spans="1:8" x14ac:dyDescent="0.25">
      <c r="A43" s="74" t="s">
        <v>47</v>
      </c>
      <c r="B43" s="2" t="s">
        <v>77</v>
      </c>
      <c r="C43" s="4">
        <v>189</v>
      </c>
      <c r="D43" s="4">
        <v>161</v>
      </c>
      <c r="E43" s="15">
        <v>0.85185185185185186</v>
      </c>
      <c r="F43" s="4">
        <v>131</v>
      </c>
      <c r="G43" s="15">
        <v>0.69312169312169314</v>
      </c>
      <c r="H43" s="16">
        <v>2.6608695652173915</v>
      </c>
    </row>
    <row r="44" spans="1:8" x14ac:dyDescent="0.25">
      <c r="A44" s="74"/>
      <c r="B44" s="2" t="s">
        <v>78</v>
      </c>
      <c r="C44" s="4">
        <v>154</v>
      </c>
      <c r="D44" s="4">
        <v>140</v>
      </c>
      <c r="E44" s="15">
        <v>0.90909090909090906</v>
      </c>
      <c r="F44" s="4">
        <v>111</v>
      </c>
      <c r="G44" s="15">
        <v>0.72077922077922074</v>
      </c>
      <c r="H44" s="16">
        <v>2.7992857142857139</v>
      </c>
    </row>
    <row r="45" spans="1:8" x14ac:dyDescent="0.25">
      <c r="A45" s="74"/>
      <c r="B45" s="2" t="s">
        <v>79</v>
      </c>
      <c r="C45" s="4">
        <v>128</v>
      </c>
      <c r="D45" s="4">
        <v>110</v>
      </c>
      <c r="E45" s="15">
        <v>0.859375</v>
      </c>
      <c r="F45" s="4">
        <v>100</v>
      </c>
      <c r="G45" s="15">
        <v>0.78125</v>
      </c>
      <c r="H45" s="16">
        <v>3.3166666666666664</v>
      </c>
    </row>
    <row r="46" spans="1:8" x14ac:dyDescent="0.25">
      <c r="A46" s="74"/>
      <c r="B46" s="2" t="s">
        <v>80</v>
      </c>
      <c r="C46" s="4">
        <v>132</v>
      </c>
      <c r="D46" s="4">
        <v>118</v>
      </c>
      <c r="E46" s="15">
        <v>0.89393939393939392</v>
      </c>
      <c r="F46" s="4">
        <v>102</v>
      </c>
      <c r="G46" s="15">
        <v>0.77272727272727271</v>
      </c>
      <c r="H46" s="16">
        <v>3.0805084745762712</v>
      </c>
    </row>
    <row r="47" spans="1:8" x14ac:dyDescent="0.25">
      <c r="A47" s="74"/>
      <c r="B47" s="2" t="s">
        <v>81</v>
      </c>
      <c r="C47" s="4">
        <v>113</v>
      </c>
      <c r="D47" s="4">
        <v>104</v>
      </c>
      <c r="E47" s="15">
        <v>0.92035398230088494</v>
      </c>
      <c r="F47" s="4">
        <v>94</v>
      </c>
      <c r="G47" s="15">
        <v>0.83185840707964598</v>
      </c>
      <c r="H47" s="16">
        <v>3.266</v>
      </c>
    </row>
    <row r="48" spans="1:8" x14ac:dyDescent="0.25">
      <c r="A48" s="74" t="s">
        <v>48</v>
      </c>
      <c r="B48" s="2" t="s">
        <v>77</v>
      </c>
      <c r="C48" s="4">
        <v>33</v>
      </c>
      <c r="D48" s="4">
        <v>28</v>
      </c>
      <c r="E48" s="15">
        <v>0.84848484848484851</v>
      </c>
      <c r="F48" s="4">
        <v>16</v>
      </c>
      <c r="G48" s="15">
        <v>0.48484848484848486</v>
      </c>
      <c r="H48" s="16">
        <v>2.0464285714285717</v>
      </c>
    </row>
    <row r="49" spans="1:8" x14ac:dyDescent="0.25">
      <c r="A49" s="74"/>
      <c r="B49" s="2" t="s">
        <v>78</v>
      </c>
      <c r="C49" s="4">
        <v>24</v>
      </c>
      <c r="D49" s="4">
        <v>18</v>
      </c>
      <c r="E49" s="15">
        <v>0.75</v>
      </c>
      <c r="F49" s="4">
        <v>12</v>
      </c>
      <c r="G49" s="15">
        <v>0.5</v>
      </c>
      <c r="H49" s="16">
        <v>2.3277777777777779</v>
      </c>
    </row>
    <row r="50" spans="1:8" x14ac:dyDescent="0.25">
      <c r="A50" s="74"/>
      <c r="B50" s="2" t="s">
        <v>79</v>
      </c>
      <c r="C50" s="4">
        <v>26</v>
      </c>
      <c r="D50" s="4">
        <v>23</v>
      </c>
      <c r="E50" s="15">
        <v>0.88461538461538458</v>
      </c>
      <c r="F50" s="4">
        <v>22</v>
      </c>
      <c r="G50" s="15">
        <v>0.84615384615384615</v>
      </c>
      <c r="H50" s="16">
        <v>3.6260869565217386</v>
      </c>
    </row>
    <row r="51" spans="1:8" x14ac:dyDescent="0.25">
      <c r="A51" s="74"/>
      <c r="B51" s="2" t="s">
        <v>80</v>
      </c>
      <c r="C51" s="4">
        <v>19</v>
      </c>
      <c r="D51" s="4">
        <v>17</v>
      </c>
      <c r="E51" s="15">
        <v>0.89473684210526316</v>
      </c>
      <c r="F51" s="4">
        <v>16</v>
      </c>
      <c r="G51" s="15">
        <v>0.84210526315789469</v>
      </c>
      <c r="H51" s="16">
        <v>3.6470588235294117</v>
      </c>
    </row>
    <row r="52" spans="1:8" x14ac:dyDescent="0.25">
      <c r="A52" s="74"/>
      <c r="B52" s="2" t="s">
        <v>81</v>
      </c>
      <c r="C52" s="4">
        <v>19</v>
      </c>
      <c r="D52" s="4">
        <v>15</v>
      </c>
      <c r="E52" s="15">
        <v>0.78947368421052633</v>
      </c>
      <c r="F52" s="4">
        <v>12</v>
      </c>
      <c r="G52" s="15">
        <v>0.63157894736842102</v>
      </c>
      <c r="H52" s="16">
        <v>2.8733333333333335</v>
      </c>
    </row>
    <row r="53" spans="1:8" x14ac:dyDescent="0.25">
      <c r="A53" s="74" t="s">
        <v>49</v>
      </c>
      <c r="B53" s="2" t="s">
        <v>77</v>
      </c>
      <c r="C53" s="4">
        <v>4</v>
      </c>
      <c r="D53" s="4">
        <v>3</v>
      </c>
      <c r="E53" s="15">
        <v>0.75</v>
      </c>
      <c r="F53" s="4">
        <v>2</v>
      </c>
      <c r="G53" s="15">
        <v>0.5</v>
      </c>
      <c r="H53" s="16">
        <v>2.3333333333333335</v>
      </c>
    </row>
    <row r="54" spans="1:8" x14ac:dyDescent="0.25">
      <c r="A54" s="74"/>
      <c r="B54" s="2" t="s">
        <v>78</v>
      </c>
      <c r="C54" s="4">
        <v>1</v>
      </c>
      <c r="D54" s="4">
        <v>1</v>
      </c>
      <c r="E54" s="15">
        <v>1</v>
      </c>
      <c r="F54" s="4">
        <v>1</v>
      </c>
      <c r="G54" s="15">
        <v>1</v>
      </c>
      <c r="H54" s="16">
        <v>3.7000000000000006</v>
      </c>
    </row>
    <row r="55" spans="1:8" x14ac:dyDescent="0.25">
      <c r="A55" s="74"/>
      <c r="B55" s="2" t="s">
        <v>79</v>
      </c>
      <c r="C55" s="4">
        <v>1</v>
      </c>
      <c r="D55" s="4">
        <v>1</v>
      </c>
      <c r="E55" s="15">
        <v>1</v>
      </c>
      <c r="F55" s="4">
        <v>0</v>
      </c>
      <c r="G55" s="15">
        <v>0</v>
      </c>
      <c r="H55" s="16">
        <v>0</v>
      </c>
    </row>
    <row r="56" spans="1:8" x14ac:dyDescent="0.25">
      <c r="A56" s="74"/>
      <c r="B56" s="2" t="s">
        <v>80</v>
      </c>
      <c r="C56" s="4">
        <v>1</v>
      </c>
      <c r="D56" s="4">
        <v>1</v>
      </c>
      <c r="E56" s="15">
        <v>1</v>
      </c>
      <c r="F56" s="4">
        <v>0</v>
      </c>
      <c r="G56" s="15">
        <v>0</v>
      </c>
      <c r="H56" s="16">
        <v>1</v>
      </c>
    </row>
    <row r="57" spans="1:8" x14ac:dyDescent="0.25">
      <c r="A57" s="74"/>
      <c r="B57" s="2" t="s">
        <v>81</v>
      </c>
      <c r="C57" s="4">
        <v>1</v>
      </c>
      <c r="D57" s="4">
        <v>1</v>
      </c>
      <c r="E57" s="15">
        <v>1</v>
      </c>
      <c r="F57" s="4">
        <v>1</v>
      </c>
      <c r="G57" s="15">
        <v>1</v>
      </c>
      <c r="H57" s="16">
        <v>4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M5" sqref="M5"/>
    </sheetView>
  </sheetViews>
  <sheetFormatPr defaultRowHeight="15" x14ac:dyDescent="0.25"/>
  <cols>
    <col min="1" max="1" width="23.28515625" customWidth="1"/>
  </cols>
  <sheetData>
    <row r="1" spans="1:6" x14ac:dyDescent="0.25">
      <c r="A1" s="78" t="s">
        <v>36</v>
      </c>
      <c r="B1" s="79"/>
      <c r="C1" s="79"/>
      <c r="D1" s="79"/>
      <c r="E1" s="79"/>
      <c r="F1" s="79"/>
    </row>
    <row r="2" spans="1:6" x14ac:dyDescent="0.25">
      <c r="A2" s="80" t="s">
        <v>71</v>
      </c>
      <c r="B2" s="81" t="s">
        <v>72</v>
      </c>
      <c r="C2" s="81"/>
      <c r="D2" s="81"/>
      <c r="E2" s="81"/>
      <c r="F2" s="81"/>
    </row>
    <row r="3" spans="1:6" x14ac:dyDescent="0.25">
      <c r="A3" s="80"/>
      <c r="B3" s="40" t="s">
        <v>61</v>
      </c>
      <c r="C3" s="40" t="s">
        <v>62</v>
      </c>
      <c r="D3" s="40" t="s">
        <v>63</v>
      </c>
      <c r="E3" s="40" t="s">
        <v>64</v>
      </c>
      <c r="F3" s="40" t="s">
        <v>76</v>
      </c>
    </row>
    <row r="4" spans="1:6" x14ac:dyDescent="0.25">
      <c r="A4" s="32" t="s">
        <v>60</v>
      </c>
      <c r="B4" s="33" t="s">
        <v>9</v>
      </c>
      <c r="C4" s="33" t="s">
        <v>9</v>
      </c>
      <c r="D4" s="33" t="s">
        <v>9</v>
      </c>
      <c r="E4" s="33" t="s">
        <v>9</v>
      </c>
      <c r="F4" s="33" t="s">
        <v>9</v>
      </c>
    </row>
    <row r="5" spans="1:6" x14ac:dyDescent="0.25">
      <c r="A5" s="32" t="s">
        <v>73</v>
      </c>
      <c r="B5" s="33" t="s">
        <v>9</v>
      </c>
      <c r="C5" s="33" t="s">
        <v>9</v>
      </c>
      <c r="D5" s="33" t="s">
        <v>9</v>
      </c>
      <c r="E5" s="33" t="s">
        <v>9</v>
      </c>
      <c r="F5" s="33" t="s">
        <v>9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M5" sqref="M5"/>
    </sheetView>
  </sheetViews>
  <sheetFormatPr defaultRowHeight="15" x14ac:dyDescent="0.25"/>
  <cols>
    <col min="1" max="1" width="15.42578125" style="31" customWidth="1"/>
    <col min="2" max="11" width="11.7109375" style="8" customWidth="1"/>
  </cols>
  <sheetData>
    <row r="1" spans="1:11" ht="45" x14ac:dyDescent="0.25">
      <c r="A1" s="29" t="s">
        <v>32</v>
      </c>
      <c r="B1" s="11" t="s">
        <v>50</v>
      </c>
      <c r="C1" s="11" t="s">
        <v>51</v>
      </c>
      <c r="D1" s="11" t="s">
        <v>52</v>
      </c>
      <c r="E1" s="11" t="s">
        <v>53</v>
      </c>
      <c r="F1" s="11" t="s">
        <v>54</v>
      </c>
      <c r="G1" s="11" t="s">
        <v>55</v>
      </c>
      <c r="H1" s="11" t="s">
        <v>56</v>
      </c>
      <c r="I1" s="11" t="s">
        <v>57</v>
      </c>
      <c r="J1" s="11" t="s">
        <v>58</v>
      </c>
      <c r="K1" s="11" t="s">
        <v>59</v>
      </c>
    </row>
    <row r="2" spans="1:11" x14ac:dyDescent="0.25">
      <c r="A2" s="43" t="s">
        <v>77</v>
      </c>
      <c r="B2" s="10">
        <v>12</v>
      </c>
      <c r="C2" s="21">
        <v>1182</v>
      </c>
      <c r="D2" s="22">
        <v>492.50000000000006</v>
      </c>
      <c r="E2" s="21">
        <v>39.4</v>
      </c>
      <c r="F2" s="21">
        <v>2.4</v>
      </c>
      <c r="G2" s="23">
        <v>1.4</v>
      </c>
      <c r="H2" s="22">
        <v>16.416666666666668</v>
      </c>
      <c r="I2" s="10">
        <v>394</v>
      </c>
      <c r="J2" s="10">
        <v>465</v>
      </c>
      <c r="K2" s="24">
        <v>0.84731182795698923</v>
      </c>
    </row>
    <row r="3" spans="1:11" x14ac:dyDescent="0.25">
      <c r="A3" s="43" t="s">
        <v>78</v>
      </c>
      <c r="B3" s="10">
        <v>11</v>
      </c>
      <c r="C3" s="21">
        <v>939.00000000000011</v>
      </c>
      <c r="D3" s="22">
        <v>426.81818181818193</v>
      </c>
      <c r="E3" s="21">
        <v>31.300000000000004</v>
      </c>
      <c r="F3" s="21">
        <v>2.1999999999999997</v>
      </c>
      <c r="G3" s="23">
        <v>1.3999999999999997</v>
      </c>
      <c r="H3" s="22">
        <v>14.22727272727273</v>
      </c>
      <c r="I3" s="10">
        <v>313</v>
      </c>
      <c r="J3" s="10">
        <v>430</v>
      </c>
      <c r="K3" s="24">
        <v>0.72790697674418603</v>
      </c>
    </row>
    <row r="4" spans="1:11" x14ac:dyDescent="0.25">
      <c r="A4" s="43" t="s">
        <v>79</v>
      </c>
      <c r="B4" s="10">
        <v>9</v>
      </c>
      <c r="C4" s="23">
        <v>902.99999999999989</v>
      </c>
      <c r="D4" s="25">
        <v>501.66666666666663</v>
      </c>
      <c r="E4" s="23">
        <v>30.099999999999994</v>
      </c>
      <c r="F4" s="23">
        <v>1.7999999999999998</v>
      </c>
      <c r="G4" s="23">
        <v>0.99999999999999978</v>
      </c>
      <c r="H4" s="25">
        <v>16.722222222222221</v>
      </c>
      <c r="I4" s="10">
        <v>301</v>
      </c>
      <c r="J4" s="10">
        <v>422</v>
      </c>
      <c r="K4" s="24">
        <v>0.71327014218009477</v>
      </c>
    </row>
    <row r="5" spans="1:11" x14ac:dyDescent="0.25">
      <c r="A5" s="43" t="s">
        <v>80</v>
      </c>
      <c r="B5" s="10">
        <v>11</v>
      </c>
      <c r="C5" s="21">
        <v>855.00000000000011</v>
      </c>
      <c r="D5" s="22">
        <v>475.00000000000011</v>
      </c>
      <c r="E5" s="21">
        <v>28.500000000000004</v>
      </c>
      <c r="F5" s="21">
        <v>1.7999999999999998</v>
      </c>
      <c r="G5" s="23">
        <v>0.99999999999999978</v>
      </c>
      <c r="H5" s="22">
        <v>15.833333333333337</v>
      </c>
      <c r="I5" s="10">
        <v>285</v>
      </c>
      <c r="J5" s="10">
        <v>468</v>
      </c>
      <c r="K5" s="24">
        <v>0.60897435897435892</v>
      </c>
    </row>
    <row r="6" spans="1:11" x14ac:dyDescent="0.25">
      <c r="A6" s="43" t="s">
        <v>81</v>
      </c>
      <c r="B6" s="10">
        <v>10</v>
      </c>
      <c r="C6" s="21">
        <v>825.00000000000011</v>
      </c>
      <c r="D6" s="22">
        <v>412.50000000000011</v>
      </c>
      <c r="E6" s="21">
        <v>27.500000000000004</v>
      </c>
      <c r="F6" s="21">
        <v>1.9999999999999998</v>
      </c>
      <c r="G6" s="23">
        <v>1.1999999999999997</v>
      </c>
      <c r="H6" s="22">
        <v>13.750000000000004</v>
      </c>
      <c r="I6" s="10">
        <v>275</v>
      </c>
      <c r="J6" s="10">
        <v>417</v>
      </c>
      <c r="K6" s="24">
        <v>0.65947242206235013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Characterisitics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2017-09-26T18:32:19Z</cp:lastPrinted>
  <dcterms:created xsi:type="dcterms:W3CDTF">2017-08-31T18:47:08Z</dcterms:created>
  <dcterms:modified xsi:type="dcterms:W3CDTF">2018-08-30T18:13:33Z</dcterms:modified>
</cp:coreProperties>
</file>