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i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6" i="1"/>
  <c r="K15" i="1"/>
  <c r="K14" i="1"/>
  <c r="K13" i="1"/>
  <c r="K12" i="1"/>
  <c r="K11" i="1"/>
  <c r="K10" i="1"/>
  <c r="K9" i="1"/>
  <c r="K6" i="1"/>
  <c r="K5" i="1"/>
  <c r="K4" i="1"/>
  <c r="K7" i="1"/>
  <c r="L11" i="1"/>
  <c r="L12" i="1"/>
  <c r="L13" i="1"/>
  <c r="L14" i="1"/>
  <c r="L15" i="1"/>
  <c r="L16" i="1"/>
  <c r="L9" i="1"/>
  <c r="H35" i="1"/>
  <c r="I35" i="1" s="1"/>
  <c r="F35" i="1"/>
  <c r="G35" i="1" s="1"/>
  <c r="E35" i="1"/>
  <c r="D35" i="1"/>
  <c r="B35" i="1"/>
  <c r="C35" i="1" s="1"/>
  <c r="I34" i="1"/>
  <c r="G34" i="1"/>
  <c r="E34" i="1"/>
  <c r="C34" i="1"/>
  <c r="I33" i="1"/>
  <c r="G33" i="1"/>
  <c r="E33" i="1"/>
  <c r="C33" i="1"/>
  <c r="L29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G24" i="1"/>
  <c r="F24" i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I18" i="1"/>
  <c r="H18" i="1"/>
  <c r="F18" i="1"/>
  <c r="G18" i="1" s="1"/>
  <c r="D18" i="1"/>
  <c r="E18" i="1" s="1"/>
  <c r="B18" i="1"/>
  <c r="C18" i="1" s="1"/>
  <c r="G17" i="1"/>
  <c r="C17" i="1"/>
  <c r="I16" i="1"/>
  <c r="G16" i="1"/>
  <c r="E16" i="1"/>
  <c r="C16" i="1"/>
  <c r="I15" i="1"/>
  <c r="G15" i="1"/>
  <c r="E15" i="1"/>
  <c r="C15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E10" i="1"/>
  <c r="I9" i="1"/>
  <c r="G9" i="1"/>
  <c r="E9" i="1"/>
  <c r="C9" i="1"/>
  <c r="H7" i="1"/>
  <c r="I7" i="1" s="1"/>
  <c r="F7" i="1"/>
  <c r="G7" i="1" s="1"/>
  <c r="E7" i="1"/>
  <c r="D7" i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5" i="1" l="1"/>
  <c r="K35" i="1" s="1"/>
  <c r="L34" i="1"/>
  <c r="L33" i="1"/>
  <c r="J31" i="1"/>
  <c r="K31" i="1" s="1"/>
  <c r="L30" i="1"/>
  <c r="L28" i="1"/>
  <c r="L27" i="1"/>
  <c r="L26" i="1"/>
  <c r="J24" i="1"/>
  <c r="K24" i="1" s="1"/>
  <c r="L23" i="1"/>
  <c r="L22" i="1"/>
  <c r="L21" i="1"/>
  <c r="L20" i="1"/>
  <c r="J18" i="1"/>
  <c r="J7" i="1"/>
  <c r="L6" i="1"/>
  <c r="L5" i="1"/>
  <c r="L4" i="1"/>
  <c r="L18" i="1" l="1"/>
  <c r="K18" i="1"/>
  <c r="L35" i="1"/>
  <c r="L31" i="1"/>
  <c r="L7" i="1"/>
  <c r="L24" i="1"/>
</calcChain>
</file>

<file path=xl/sharedStrings.xml><?xml version="1.0" encoding="utf-8"?>
<sst xmlns="http://schemas.openxmlformats.org/spreadsheetml/2006/main" count="608" uniqueCount="82">
  <si>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</si>
  <si>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</si>
  <si>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</si>
  <si>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</si>
  <si>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</si>
  <si>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</si>
  <si>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</si>
  <si>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</si>
  <si>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</si>
  <si>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</si>
  <si>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</si>
  <si>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</si>
  <si>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</si>
  <si>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</si>
  <si>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</si>
  <si>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</si>
  <si>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</si>
  <si>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</si>
  <si>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</si>
  <si>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</si>
  <si>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</si>
  <si>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</si>
  <si>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</si>
  <si>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</si>
  <si>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</si>
  <si>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</si>
  <si>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</si>
  <si>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</si>
  <si>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</si>
  <si>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</si>
  <si>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</si>
  <si>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</si>
  <si>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</si>
  <si>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</si>
  <si>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Philosophy
Student Characteristics</t>
  </si>
  <si>
    <t>Program</t>
  </si>
  <si>
    <t>Term</t>
  </si>
  <si>
    <t>Success Rate</t>
  </si>
  <si>
    <t>Course</t>
  </si>
  <si>
    <t>Philosophy
Success and Retention Rates by Course</t>
  </si>
  <si>
    <t>Philosophy</t>
  </si>
  <si>
    <t>PHIL-110 : A General Intro to Philosophy</t>
  </si>
  <si>
    <t>PHIL-115 : History of Phil I: Ancient</t>
  </si>
  <si>
    <t>PHIL-125 : Critical Thinking</t>
  </si>
  <si>
    <t>PHIL-130 : Logic</t>
  </si>
  <si>
    <t>PHIL-140 : Problems in Ethics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</si>
  <si>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</si>
  <si>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</si>
  <si>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</si>
  <si>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</si>
  <si>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</si>
  <si>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</si>
  <si>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</si>
  <si>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</si>
  <si>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</si>
  <si>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</si>
  <si>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</si>
  <si>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</si>
  <si>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</si>
  <si>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</si>
  <si>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</si>
  <si>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</si>
  <si>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</si>
  <si>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</si>
  <si>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</si>
  <si>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</si>
  <si>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</si>
  <si>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</si>
  <si>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</si>
  <si>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</si>
  <si>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</si>
  <si>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</si>
  <si>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</si>
  <si>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</si>
  <si>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</si>
  <si>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</si>
  <si>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</si>
  <si>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</si>
  <si>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</si>
  <si>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Fall 2017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</si>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</sst>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5" sqref="M5"/>
    </sheetView>
  </sheetViews>
  <sheetFormatPr defaultRowHeight="15" x14ac:dyDescent="0.25"/>
  <cols>
    <col min="1" max="1" width="30" style="31" customWidth="1"/>
    <col min="2" max="12" width="8.28515625" style="8" customWidth="1"/>
  </cols>
  <sheetData>
    <row r="1" spans="1:12" x14ac:dyDescent="0.25">
      <c r="A1" s="53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0" x14ac:dyDescent="0.25">
      <c r="A3" s="34" t="s">
        <v>0</v>
      </c>
      <c r="B3" s="56" t="s">
        <v>1</v>
      </c>
      <c r="C3" s="57"/>
      <c r="D3" s="56" t="s">
        <v>2</v>
      </c>
      <c r="E3" s="57"/>
      <c r="F3" s="56" t="s">
        <v>3</v>
      </c>
      <c r="G3" s="57"/>
      <c r="H3" s="56" t="s">
        <v>4</v>
      </c>
      <c r="I3" s="57"/>
      <c r="J3" s="58" t="s">
        <v>79</v>
      </c>
      <c r="K3" s="58"/>
      <c r="L3" s="3" t="s">
        <v>5</v>
      </c>
    </row>
    <row r="4" spans="1:12" x14ac:dyDescent="0.25">
      <c r="A4" s="30" t="s">
        <v>6</v>
      </c>
      <c r="B4" s="4">
        <v>165</v>
      </c>
      <c r="C4" s="5">
        <f t="shared" ref="C4:C6" si="0">B4/375</f>
        <v>0.44</v>
      </c>
      <c r="D4" s="4">
        <v>158</v>
      </c>
      <c r="E4" s="5">
        <f t="shared" ref="E4:E6" si="1">D4/324</f>
        <v>0.48765432098765432</v>
      </c>
      <c r="F4" s="4">
        <v>143</v>
      </c>
      <c r="G4" s="5">
        <f t="shared" ref="G4:G6" si="2">F4/274</f>
        <v>0.52189781021897808</v>
      </c>
      <c r="H4" s="4">
        <v>150</v>
      </c>
      <c r="I4" s="5">
        <f t="shared" ref="I4:I6" si="3">H4/277</f>
        <v>0.54151624548736466</v>
      </c>
      <c r="J4" s="4">
        <v>142</v>
      </c>
      <c r="K4" s="5">
        <f t="shared" ref="K4:K6" si="4">J4/270</f>
        <v>0.52592592592592591</v>
      </c>
      <c r="L4" s="5">
        <f>(J4-B4)/B4</f>
        <v>-0.1393939393939394</v>
      </c>
    </row>
    <row r="5" spans="1:12" x14ac:dyDescent="0.25">
      <c r="A5" s="30" t="s">
        <v>7</v>
      </c>
      <c r="B5" s="4">
        <v>207</v>
      </c>
      <c r="C5" s="5">
        <f t="shared" si="0"/>
        <v>0.55200000000000005</v>
      </c>
      <c r="D5" s="4">
        <v>163</v>
      </c>
      <c r="E5" s="5">
        <f t="shared" si="1"/>
        <v>0.50308641975308643</v>
      </c>
      <c r="F5" s="4">
        <v>128</v>
      </c>
      <c r="G5" s="5">
        <f t="shared" si="2"/>
        <v>0.46715328467153283</v>
      </c>
      <c r="H5" s="4">
        <v>126</v>
      </c>
      <c r="I5" s="5">
        <f t="shared" si="3"/>
        <v>0.45487364620938631</v>
      </c>
      <c r="J5" s="4">
        <v>125</v>
      </c>
      <c r="K5" s="5">
        <f t="shared" si="4"/>
        <v>0.46296296296296297</v>
      </c>
      <c r="L5" s="5">
        <f t="shared" ref="L5:L18" si="5">(J5-B5)/B5</f>
        <v>-0.39613526570048307</v>
      </c>
    </row>
    <row r="6" spans="1:12" x14ac:dyDescent="0.25">
      <c r="A6" s="30" t="s">
        <v>8</v>
      </c>
      <c r="B6" s="4">
        <v>3</v>
      </c>
      <c r="C6" s="5">
        <f t="shared" si="0"/>
        <v>8.0000000000000002E-3</v>
      </c>
      <c r="D6" s="4">
        <v>3</v>
      </c>
      <c r="E6" s="5">
        <f t="shared" si="1"/>
        <v>9.2592592592592587E-3</v>
      </c>
      <c r="F6" s="4">
        <v>3</v>
      </c>
      <c r="G6" s="5">
        <f t="shared" si="2"/>
        <v>1.0948905109489052E-2</v>
      </c>
      <c r="H6" s="4">
        <v>1</v>
      </c>
      <c r="I6" s="5">
        <f t="shared" si="3"/>
        <v>3.6101083032490976E-3</v>
      </c>
      <c r="J6" s="4">
        <v>3</v>
      </c>
      <c r="K6" s="5">
        <f t="shared" si="4"/>
        <v>1.1111111111111112E-2</v>
      </c>
      <c r="L6" s="5">
        <f t="shared" si="5"/>
        <v>0</v>
      </c>
    </row>
    <row r="7" spans="1:12" s="9" customFormat="1" x14ac:dyDescent="0.25">
      <c r="A7" s="37" t="s">
        <v>9</v>
      </c>
      <c r="B7" s="6">
        <f t="shared" ref="B7" si="6">SUM(B4:B6)</f>
        <v>375</v>
      </c>
      <c r="C7" s="7">
        <f>B7/375</f>
        <v>1</v>
      </c>
      <c r="D7" s="6">
        <f t="shared" ref="D7" si="7">SUM(D4:D6)</f>
        <v>324</v>
      </c>
      <c r="E7" s="7">
        <f>D7/324</f>
        <v>1</v>
      </c>
      <c r="F7" s="6">
        <f t="shared" ref="F7" si="8">SUM(F4:F6)</f>
        <v>274</v>
      </c>
      <c r="G7" s="7">
        <f>F7/274</f>
        <v>1</v>
      </c>
      <c r="H7" s="6">
        <f>SUM(H4:H6)</f>
        <v>277</v>
      </c>
      <c r="I7" s="7">
        <f>H7/277</f>
        <v>1</v>
      </c>
      <c r="J7" s="6">
        <f>SUM(J4:J6)</f>
        <v>270</v>
      </c>
      <c r="K7" s="7">
        <f>J7/270</f>
        <v>1</v>
      </c>
      <c r="L7" s="7">
        <f t="shared" si="5"/>
        <v>-0.28000000000000003</v>
      </c>
    </row>
    <row r="8" spans="1:12" ht="30" x14ac:dyDescent="0.25">
      <c r="A8" s="34" t="s">
        <v>10</v>
      </c>
      <c r="B8" s="56" t="s">
        <v>1</v>
      </c>
      <c r="C8" s="57"/>
      <c r="D8" s="56" t="s">
        <v>2</v>
      </c>
      <c r="E8" s="57"/>
      <c r="F8" s="56" t="s">
        <v>3</v>
      </c>
      <c r="G8" s="57"/>
      <c r="H8" s="56" t="s">
        <v>4</v>
      </c>
      <c r="I8" s="57"/>
      <c r="J8" s="58" t="s">
        <v>79</v>
      </c>
      <c r="K8" s="58"/>
      <c r="L8" s="3" t="s">
        <v>5</v>
      </c>
    </row>
    <row r="9" spans="1:12" x14ac:dyDescent="0.25">
      <c r="A9" s="30" t="s">
        <v>11</v>
      </c>
      <c r="B9" s="4">
        <v>31</v>
      </c>
      <c r="C9" s="5">
        <f>B9/375</f>
        <v>8.2666666666666666E-2</v>
      </c>
      <c r="D9" s="4">
        <v>29</v>
      </c>
      <c r="E9" s="5">
        <f>D9/324</f>
        <v>8.9506172839506168E-2</v>
      </c>
      <c r="F9" s="4">
        <v>15</v>
      </c>
      <c r="G9" s="5">
        <f>F9/274</f>
        <v>5.4744525547445258E-2</v>
      </c>
      <c r="H9" s="4">
        <v>21</v>
      </c>
      <c r="I9" s="5">
        <f>H9/277</f>
        <v>7.5812274368231042E-2</v>
      </c>
      <c r="J9" s="4">
        <v>17</v>
      </c>
      <c r="K9" s="5">
        <f t="shared" ref="K9:K18" si="9">J9/270</f>
        <v>6.2962962962962957E-2</v>
      </c>
      <c r="L9" s="7">
        <f t="shared" si="5"/>
        <v>-0.45161290322580644</v>
      </c>
    </row>
    <row r="10" spans="1:12" x14ac:dyDescent="0.25">
      <c r="A10" s="30" t="s">
        <v>12</v>
      </c>
      <c r="B10" s="19" t="s">
        <v>13</v>
      </c>
      <c r="C10" s="28" t="s">
        <v>13</v>
      </c>
      <c r="D10" s="4">
        <v>1</v>
      </c>
      <c r="E10" s="5">
        <f t="shared" ref="E10:E16" si="10">D10/324</f>
        <v>3.0864197530864196E-3</v>
      </c>
      <c r="F10" s="19" t="s">
        <v>13</v>
      </c>
      <c r="G10" s="28" t="s">
        <v>13</v>
      </c>
      <c r="H10" s="19" t="s">
        <v>13</v>
      </c>
      <c r="I10" s="28" t="s">
        <v>13</v>
      </c>
      <c r="J10" s="19">
        <v>3</v>
      </c>
      <c r="K10" s="28">
        <f t="shared" si="9"/>
        <v>1.1111111111111112E-2</v>
      </c>
      <c r="L10" s="7">
        <v>1</v>
      </c>
    </row>
    <row r="11" spans="1:12" x14ac:dyDescent="0.25">
      <c r="A11" s="30" t="s">
        <v>14</v>
      </c>
      <c r="B11" s="4">
        <v>6</v>
      </c>
      <c r="C11" s="5">
        <f t="shared" ref="C11:C17" si="11">B11/375</f>
        <v>1.6E-2</v>
      </c>
      <c r="D11" s="4">
        <v>5</v>
      </c>
      <c r="E11" s="5">
        <f t="shared" si="10"/>
        <v>1.5432098765432098E-2</v>
      </c>
      <c r="F11" s="4">
        <v>11</v>
      </c>
      <c r="G11" s="5">
        <f t="shared" ref="G11:G17" si="12">F11/274</f>
        <v>4.0145985401459854E-2</v>
      </c>
      <c r="H11" s="4">
        <v>6</v>
      </c>
      <c r="I11" s="5">
        <f t="shared" ref="I11:I13" si="13">H11/277</f>
        <v>2.1660649819494584E-2</v>
      </c>
      <c r="J11" s="4">
        <v>6</v>
      </c>
      <c r="K11" s="5">
        <f t="shared" si="9"/>
        <v>2.2222222222222223E-2</v>
      </c>
      <c r="L11" s="7">
        <f t="shared" si="5"/>
        <v>0</v>
      </c>
    </row>
    <row r="12" spans="1:12" x14ac:dyDescent="0.25">
      <c r="A12" s="30" t="s">
        <v>15</v>
      </c>
      <c r="B12" s="4">
        <v>8</v>
      </c>
      <c r="C12" s="5">
        <f t="shared" si="11"/>
        <v>2.1333333333333333E-2</v>
      </c>
      <c r="D12" s="4">
        <v>15</v>
      </c>
      <c r="E12" s="5">
        <f t="shared" si="10"/>
        <v>4.6296296296296294E-2</v>
      </c>
      <c r="F12" s="4">
        <v>5</v>
      </c>
      <c r="G12" s="5">
        <f t="shared" si="12"/>
        <v>1.824817518248175E-2</v>
      </c>
      <c r="H12" s="4">
        <v>8</v>
      </c>
      <c r="I12" s="5">
        <f t="shared" si="13"/>
        <v>2.8880866425992781E-2</v>
      </c>
      <c r="J12" s="4">
        <v>14</v>
      </c>
      <c r="K12" s="5">
        <f t="shared" si="9"/>
        <v>5.185185185185185E-2</v>
      </c>
      <c r="L12" s="7">
        <f t="shared" si="5"/>
        <v>0.75</v>
      </c>
    </row>
    <row r="13" spans="1:12" x14ac:dyDescent="0.25">
      <c r="A13" s="30" t="s">
        <v>16</v>
      </c>
      <c r="B13" s="4">
        <v>128</v>
      </c>
      <c r="C13" s="5">
        <f t="shared" si="11"/>
        <v>0.34133333333333332</v>
      </c>
      <c r="D13" s="4">
        <v>108</v>
      </c>
      <c r="E13" s="5">
        <f t="shared" si="10"/>
        <v>0.33333333333333331</v>
      </c>
      <c r="F13" s="4">
        <v>100</v>
      </c>
      <c r="G13" s="5">
        <f t="shared" si="12"/>
        <v>0.36496350364963503</v>
      </c>
      <c r="H13" s="4">
        <v>97</v>
      </c>
      <c r="I13" s="5">
        <f t="shared" si="13"/>
        <v>0.35018050541516244</v>
      </c>
      <c r="J13" s="4">
        <v>65</v>
      </c>
      <c r="K13" s="5">
        <f t="shared" si="9"/>
        <v>0.24074074074074073</v>
      </c>
      <c r="L13" s="7">
        <f t="shared" si="5"/>
        <v>-0.4921875</v>
      </c>
    </row>
    <row r="14" spans="1:12" x14ac:dyDescent="0.25">
      <c r="A14" s="30" t="s">
        <v>17</v>
      </c>
      <c r="B14" s="4">
        <v>2</v>
      </c>
      <c r="C14" s="5">
        <f t="shared" si="11"/>
        <v>5.3333333333333332E-3</v>
      </c>
      <c r="D14" s="4">
        <v>2</v>
      </c>
      <c r="E14" s="5">
        <f t="shared" si="10"/>
        <v>6.1728395061728392E-3</v>
      </c>
      <c r="F14" s="4">
        <v>2</v>
      </c>
      <c r="G14" s="5">
        <f t="shared" si="12"/>
        <v>7.2992700729927005E-3</v>
      </c>
      <c r="H14" s="19" t="s">
        <v>13</v>
      </c>
      <c r="I14" s="28" t="s">
        <v>13</v>
      </c>
      <c r="J14" s="19">
        <v>1</v>
      </c>
      <c r="K14" s="28">
        <f t="shared" si="9"/>
        <v>3.7037037037037038E-3</v>
      </c>
      <c r="L14" s="7">
        <f t="shared" si="5"/>
        <v>-0.5</v>
      </c>
    </row>
    <row r="15" spans="1:12" x14ac:dyDescent="0.25">
      <c r="A15" s="30" t="s">
        <v>18</v>
      </c>
      <c r="B15" s="4">
        <v>161</v>
      </c>
      <c r="C15" s="5">
        <f t="shared" si="11"/>
        <v>0.42933333333333334</v>
      </c>
      <c r="D15" s="4">
        <v>136</v>
      </c>
      <c r="E15" s="5">
        <f t="shared" si="10"/>
        <v>0.41975308641975306</v>
      </c>
      <c r="F15" s="4">
        <v>117</v>
      </c>
      <c r="G15" s="5">
        <f t="shared" si="12"/>
        <v>0.42700729927007297</v>
      </c>
      <c r="H15" s="4">
        <v>121</v>
      </c>
      <c r="I15" s="5">
        <f t="shared" ref="I15:I16" si="14">H15/277</f>
        <v>0.43682310469314078</v>
      </c>
      <c r="J15" s="4">
        <v>141</v>
      </c>
      <c r="K15" s="5">
        <f t="shared" si="9"/>
        <v>0.52222222222222225</v>
      </c>
      <c r="L15" s="7">
        <f t="shared" si="5"/>
        <v>-0.12422360248447205</v>
      </c>
    </row>
    <row r="16" spans="1:12" x14ac:dyDescent="0.25">
      <c r="A16" s="30" t="s">
        <v>19</v>
      </c>
      <c r="B16" s="4">
        <v>35</v>
      </c>
      <c r="C16" s="5">
        <f t="shared" si="11"/>
        <v>9.3333333333333338E-2</v>
      </c>
      <c r="D16" s="4">
        <v>28</v>
      </c>
      <c r="E16" s="5">
        <f t="shared" si="10"/>
        <v>8.6419753086419748E-2</v>
      </c>
      <c r="F16" s="4">
        <v>20</v>
      </c>
      <c r="G16" s="5">
        <f t="shared" si="12"/>
        <v>7.2992700729927001E-2</v>
      </c>
      <c r="H16" s="4">
        <v>24</v>
      </c>
      <c r="I16" s="5">
        <f t="shared" si="14"/>
        <v>8.6642599277978335E-2</v>
      </c>
      <c r="J16" s="4">
        <v>23</v>
      </c>
      <c r="K16" s="5">
        <f t="shared" si="9"/>
        <v>8.5185185185185183E-2</v>
      </c>
      <c r="L16" s="7">
        <f t="shared" si="5"/>
        <v>-0.34285714285714286</v>
      </c>
    </row>
    <row r="17" spans="1:12" x14ac:dyDescent="0.25">
      <c r="A17" s="30" t="s">
        <v>20</v>
      </c>
      <c r="B17" s="4">
        <v>4</v>
      </c>
      <c r="C17" s="5">
        <f t="shared" si="11"/>
        <v>1.0666666666666666E-2</v>
      </c>
      <c r="D17" s="19" t="s">
        <v>13</v>
      </c>
      <c r="E17" s="28" t="s">
        <v>13</v>
      </c>
      <c r="F17" s="4">
        <v>4</v>
      </c>
      <c r="G17" s="5">
        <f t="shared" si="12"/>
        <v>1.4598540145985401E-2</v>
      </c>
      <c r="H17" s="19" t="s">
        <v>13</v>
      </c>
      <c r="I17" s="28" t="s">
        <v>13</v>
      </c>
      <c r="J17" s="19" t="s">
        <v>13</v>
      </c>
      <c r="K17" s="28" t="s">
        <v>13</v>
      </c>
      <c r="L17" s="7">
        <v>-1</v>
      </c>
    </row>
    <row r="18" spans="1:12" s="9" customFormat="1" x14ac:dyDescent="0.25">
      <c r="A18" s="37" t="s">
        <v>9</v>
      </c>
      <c r="B18" s="6">
        <f t="shared" ref="B18" si="15">SUM(B9:B17)</f>
        <v>375</v>
      </c>
      <c r="C18" s="7">
        <f>B18/375</f>
        <v>1</v>
      </c>
      <c r="D18" s="6">
        <f t="shared" ref="D18" si="16">SUM(D9:D17)</f>
        <v>324</v>
      </c>
      <c r="E18" s="7">
        <f t="shared" ref="E18" si="17">D18/324</f>
        <v>1</v>
      </c>
      <c r="F18" s="6">
        <f t="shared" ref="F18" si="18">SUM(F9:F17)</f>
        <v>274</v>
      </c>
      <c r="G18" s="7">
        <f>F18/274</f>
        <v>1</v>
      </c>
      <c r="H18" s="6">
        <f t="shared" ref="H18" si="19">SUM(H9:H17)</f>
        <v>277</v>
      </c>
      <c r="I18" s="7">
        <f t="shared" ref="I18" si="20">H18/277</f>
        <v>1</v>
      </c>
      <c r="J18" s="6">
        <f t="shared" ref="J18" si="21">SUM(J9:J17)</f>
        <v>270</v>
      </c>
      <c r="K18" s="7">
        <f t="shared" si="9"/>
        <v>1</v>
      </c>
      <c r="L18" s="7">
        <f t="shared" si="5"/>
        <v>-0.28000000000000003</v>
      </c>
    </row>
    <row r="19" spans="1:12" ht="30" x14ac:dyDescent="0.25">
      <c r="A19" s="34" t="s">
        <v>21</v>
      </c>
      <c r="B19" s="56" t="s">
        <v>1</v>
      </c>
      <c r="C19" s="57"/>
      <c r="D19" s="56" t="s">
        <v>2</v>
      </c>
      <c r="E19" s="57"/>
      <c r="F19" s="56" t="s">
        <v>3</v>
      </c>
      <c r="G19" s="57"/>
      <c r="H19" s="56" t="s">
        <v>4</v>
      </c>
      <c r="I19" s="57"/>
      <c r="J19" s="58" t="s">
        <v>79</v>
      </c>
      <c r="K19" s="58"/>
      <c r="L19" s="3" t="s">
        <v>5</v>
      </c>
    </row>
    <row r="20" spans="1:12" x14ac:dyDescent="0.25">
      <c r="A20" s="30" t="s">
        <v>22</v>
      </c>
      <c r="B20" s="4">
        <v>125</v>
      </c>
      <c r="C20" s="5">
        <f>B20/375</f>
        <v>0.33333333333333331</v>
      </c>
      <c r="D20" s="4">
        <v>104</v>
      </c>
      <c r="E20" s="5">
        <f t="shared" ref="E20:E24" si="22">D20/324</f>
        <v>0.32098765432098764</v>
      </c>
      <c r="F20" s="4">
        <v>70</v>
      </c>
      <c r="G20" s="5">
        <f>F20/274</f>
        <v>0.25547445255474455</v>
      </c>
      <c r="H20" s="4">
        <v>74</v>
      </c>
      <c r="I20" s="5">
        <f t="shared" ref="I20:I24" si="23">H20/277</f>
        <v>0.26714801444043323</v>
      </c>
      <c r="J20" s="4">
        <v>80</v>
      </c>
      <c r="K20" s="5">
        <f t="shared" ref="K20:K24" si="24">J20/270</f>
        <v>0.29629629629629628</v>
      </c>
      <c r="L20" s="5">
        <f t="shared" ref="L20:L24" si="25">(J20-B20)/B20</f>
        <v>-0.36</v>
      </c>
    </row>
    <row r="21" spans="1:12" x14ac:dyDescent="0.25">
      <c r="A21" s="30" t="s">
        <v>23</v>
      </c>
      <c r="B21" s="4">
        <v>166</v>
      </c>
      <c r="C21" s="5">
        <f t="shared" ref="C21:C24" si="26">B21/375</f>
        <v>0.44266666666666665</v>
      </c>
      <c r="D21" s="4">
        <v>140</v>
      </c>
      <c r="E21" s="5">
        <f t="shared" si="22"/>
        <v>0.43209876543209874</v>
      </c>
      <c r="F21" s="4">
        <v>119</v>
      </c>
      <c r="G21" s="5">
        <f t="shared" ref="G21:G24" si="27">F21/274</f>
        <v>0.43430656934306572</v>
      </c>
      <c r="H21" s="4">
        <v>127</v>
      </c>
      <c r="I21" s="5">
        <f t="shared" si="23"/>
        <v>0.4584837545126354</v>
      </c>
      <c r="J21" s="4">
        <v>107</v>
      </c>
      <c r="K21" s="5">
        <f t="shared" si="24"/>
        <v>0.39629629629629631</v>
      </c>
      <c r="L21" s="5">
        <f t="shared" si="25"/>
        <v>-0.35542168674698793</v>
      </c>
    </row>
    <row r="22" spans="1:12" x14ac:dyDescent="0.25">
      <c r="A22" s="30" t="s">
        <v>24</v>
      </c>
      <c r="B22" s="4">
        <v>74</v>
      </c>
      <c r="C22" s="5">
        <f t="shared" si="26"/>
        <v>0.19733333333333333</v>
      </c>
      <c r="D22" s="4">
        <v>66</v>
      </c>
      <c r="E22" s="5">
        <f t="shared" si="22"/>
        <v>0.20370370370370369</v>
      </c>
      <c r="F22" s="4">
        <v>71</v>
      </c>
      <c r="G22" s="5">
        <f t="shared" si="27"/>
        <v>0.25912408759124089</v>
      </c>
      <c r="H22" s="4">
        <v>62</v>
      </c>
      <c r="I22" s="5">
        <f t="shared" si="23"/>
        <v>0.22382671480144403</v>
      </c>
      <c r="J22" s="4">
        <v>67</v>
      </c>
      <c r="K22" s="5">
        <f t="shared" si="24"/>
        <v>0.24814814814814815</v>
      </c>
      <c r="L22" s="5">
        <f t="shared" si="25"/>
        <v>-9.45945945945946E-2</v>
      </c>
    </row>
    <row r="23" spans="1:12" x14ac:dyDescent="0.25">
      <c r="A23" s="30" t="s">
        <v>25</v>
      </c>
      <c r="B23" s="4">
        <v>10</v>
      </c>
      <c r="C23" s="5">
        <f t="shared" si="26"/>
        <v>2.6666666666666668E-2</v>
      </c>
      <c r="D23" s="4">
        <v>14</v>
      </c>
      <c r="E23" s="5">
        <f t="shared" si="22"/>
        <v>4.3209876543209874E-2</v>
      </c>
      <c r="F23" s="4">
        <v>14</v>
      </c>
      <c r="G23" s="5">
        <f t="shared" si="27"/>
        <v>5.1094890510948905E-2</v>
      </c>
      <c r="H23" s="4">
        <v>14</v>
      </c>
      <c r="I23" s="5">
        <f t="shared" si="23"/>
        <v>5.0541516245487361E-2</v>
      </c>
      <c r="J23" s="4">
        <v>16</v>
      </c>
      <c r="K23" s="5">
        <f t="shared" si="24"/>
        <v>5.9259259259259262E-2</v>
      </c>
      <c r="L23" s="5">
        <f t="shared" si="25"/>
        <v>0.6</v>
      </c>
    </row>
    <row r="24" spans="1:12" s="9" customFormat="1" x14ac:dyDescent="0.25">
      <c r="A24" s="37" t="s">
        <v>9</v>
      </c>
      <c r="B24" s="6">
        <f t="shared" ref="B24" si="28">SUM(B20:B23)</f>
        <v>375</v>
      </c>
      <c r="C24" s="7">
        <f t="shared" si="26"/>
        <v>1</v>
      </c>
      <c r="D24" s="6">
        <f t="shared" ref="D24" si="29">SUM(D20:D23)</f>
        <v>324</v>
      </c>
      <c r="E24" s="7">
        <f t="shared" si="22"/>
        <v>1</v>
      </c>
      <c r="F24" s="6">
        <f t="shared" ref="F24" si="30">SUM(F20:F23)</f>
        <v>274</v>
      </c>
      <c r="G24" s="7">
        <f t="shared" si="27"/>
        <v>1</v>
      </c>
      <c r="H24" s="6">
        <f t="shared" ref="H24" si="31">SUM(H20:H23)</f>
        <v>277</v>
      </c>
      <c r="I24" s="7">
        <f t="shared" si="23"/>
        <v>1</v>
      </c>
      <c r="J24" s="6">
        <f t="shared" ref="J24" si="32">SUM(J20:J23)</f>
        <v>270</v>
      </c>
      <c r="K24" s="7">
        <f t="shared" si="24"/>
        <v>1</v>
      </c>
      <c r="L24" s="7">
        <f t="shared" si="25"/>
        <v>-0.28000000000000003</v>
      </c>
    </row>
    <row r="25" spans="1:12" ht="30" x14ac:dyDescent="0.25">
      <c r="A25" s="38" t="s">
        <v>26</v>
      </c>
      <c r="B25" s="56" t="s">
        <v>1</v>
      </c>
      <c r="C25" s="57"/>
      <c r="D25" s="56" t="s">
        <v>2</v>
      </c>
      <c r="E25" s="57"/>
      <c r="F25" s="56" t="s">
        <v>3</v>
      </c>
      <c r="G25" s="57"/>
      <c r="H25" s="56" t="s">
        <v>4</v>
      </c>
      <c r="I25" s="57"/>
      <c r="J25" s="58" t="s">
        <v>79</v>
      </c>
      <c r="K25" s="58"/>
      <c r="L25" s="3" t="s">
        <v>5</v>
      </c>
    </row>
    <row r="26" spans="1:12" x14ac:dyDescent="0.25">
      <c r="A26" s="30" t="s">
        <v>27</v>
      </c>
      <c r="B26" s="4">
        <v>209</v>
      </c>
      <c r="C26" s="5">
        <f t="shared" ref="C26:C31" si="33">B26/375</f>
        <v>0.55733333333333335</v>
      </c>
      <c r="D26" s="4">
        <v>194</v>
      </c>
      <c r="E26" s="5">
        <f t="shared" ref="E26:E31" si="34">D26/324</f>
        <v>0.59876543209876543</v>
      </c>
      <c r="F26" s="4">
        <v>151</v>
      </c>
      <c r="G26" s="5">
        <f t="shared" ref="G26:G31" si="35">F26/274</f>
        <v>0.55109489051094895</v>
      </c>
      <c r="H26" s="4">
        <v>176</v>
      </c>
      <c r="I26" s="5">
        <f t="shared" ref="I26:I28" si="36">H26/277</f>
        <v>0.63537906137184119</v>
      </c>
      <c r="J26" s="4">
        <v>161</v>
      </c>
      <c r="K26" s="5">
        <f t="shared" ref="K26:K31" si="37">J26/270</f>
        <v>0.59629629629629632</v>
      </c>
      <c r="L26" s="5">
        <f t="shared" ref="L26:L31" si="38">(J26-B26)/B26</f>
        <v>-0.22966507177033493</v>
      </c>
    </row>
    <row r="27" spans="1:12" x14ac:dyDescent="0.25">
      <c r="A27" s="30" t="s">
        <v>28</v>
      </c>
      <c r="B27" s="4">
        <v>64</v>
      </c>
      <c r="C27" s="5">
        <f t="shared" si="33"/>
        <v>0.17066666666666666</v>
      </c>
      <c r="D27" s="4">
        <v>64</v>
      </c>
      <c r="E27" s="5">
        <f t="shared" si="34"/>
        <v>0.19753086419753085</v>
      </c>
      <c r="F27" s="4">
        <v>64</v>
      </c>
      <c r="G27" s="5">
        <f t="shared" si="35"/>
        <v>0.23357664233576642</v>
      </c>
      <c r="H27" s="4">
        <v>52</v>
      </c>
      <c r="I27" s="5">
        <f t="shared" si="36"/>
        <v>0.18772563176895307</v>
      </c>
      <c r="J27" s="4">
        <v>56</v>
      </c>
      <c r="K27" s="5">
        <f t="shared" si="37"/>
        <v>0.2074074074074074</v>
      </c>
      <c r="L27" s="5">
        <f t="shared" si="38"/>
        <v>-0.125</v>
      </c>
    </row>
    <row r="28" spans="1:12" x14ac:dyDescent="0.25">
      <c r="A28" s="30" t="s">
        <v>29</v>
      </c>
      <c r="B28" s="4">
        <v>35</v>
      </c>
      <c r="C28" s="5">
        <f t="shared" si="33"/>
        <v>9.3333333333333338E-2</v>
      </c>
      <c r="D28" s="4">
        <v>18</v>
      </c>
      <c r="E28" s="5">
        <f t="shared" si="34"/>
        <v>5.5555555555555552E-2</v>
      </c>
      <c r="F28" s="4">
        <v>19</v>
      </c>
      <c r="G28" s="5">
        <f t="shared" si="35"/>
        <v>6.9343065693430656E-2</v>
      </c>
      <c r="H28" s="4">
        <v>23</v>
      </c>
      <c r="I28" s="5">
        <f t="shared" si="36"/>
        <v>8.3032490974729242E-2</v>
      </c>
      <c r="J28" s="4">
        <v>19</v>
      </c>
      <c r="K28" s="5">
        <f t="shared" si="37"/>
        <v>7.0370370370370375E-2</v>
      </c>
      <c r="L28" s="5">
        <f t="shared" si="38"/>
        <v>-0.45714285714285713</v>
      </c>
    </row>
    <row r="29" spans="1:12" x14ac:dyDescent="0.25">
      <c r="A29" s="30" t="s">
        <v>30</v>
      </c>
      <c r="B29" s="4">
        <v>3</v>
      </c>
      <c r="C29" s="5">
        <f t="shared" si="33"/>
        <v>8.0000000000000002E-3</v>
      </c>
      <c r="D29" s="4">
        <v>2</v>
      </c>
      <c r="E29" s="5">
        <f t="shared" si="34"/>
        <v>6.1728395061728392E-3</v>
      </c>
      <c r="F29" s="4">
        <v>1</v>
      </c>
      <c r="G29" s="5">
        <f t="shared" si="35"/>
        <v>3.6496350364963502E-3</v>
      </c>
      <c r="H29" s="19" t="s">
        <v>13</v>
      </c>
      <c r="I29" s="28" t="s">
        <v>13</v>
      </c>
      <c r="J29" s="19">
        <v>5</v>
      </c>
      <c r="K29" s="5">
        <f t="shared" si="37"/>
        <v>1.8518518518518517E-2</v>
      </c>
      <c r="L29" s="5">
        <f t="shared" si="38"/>
        <v>0.66666666666666663</v>
      </c>
    </row>
    <row r="30" spans="1:12" x14ac:dyDescent="0.25">
      <c r="A30" s="30" t="s">
        <v>31</v>
      </c>
      <c r="B30" s="4">
        <v>64</v>
      </c>
      <c r="C30" s="5">
        <f t="shared" si="33"/>
        <v>0.17066666666666666</v>
      </c>
      <c r="D30" s="4">
        <v>46</v>
      </c>
      <c r="E30" s="5">
        <f t="shared" si="34"/>
        <v>0.1419753086419753</v>
      </c>
      <c r="F30" s="4">
        <v>39</v>
      </c>
      <c r="G30" s="5">
        <f t="shared" si="35"/>
        <v>0.14233576642335766</v>
      </c>
      <c r="H30" s="4">
        <v>26</v>
      </c>
      <c r="I30" s="5">
        <f t="shared" ref="I30:I31" si="39">H30/277</f>
        <v>9.3862815884476536E-2</v>
      </c>
      <c r="J30" s="4">
        <v>29</v>
      </c>
      <c r="K30" s="5">
        <f t="shared" si="37"/>
        <v>0.10740740740740741</v>
      </c>
      <c r="L30" s="5">
        <f t="shared" si="38"/>
        <v>-0.546875</v>
      </c>
    </row>
    <row r="31" spans="1:12" s="9" customFormat="1" x14ac:dyDescent="0.25">
      <c r="A31" s="37" t="s">
        <v>9</v>
      </c>
      <c r="B31" s="6">
        <f>SUM(B26:B30)</f>
        <v>375</v>
      </c>
      <c r="C31" s="7">
        <f t="shared" si="33"/>
        <v>1</v>
      </c>
      <c r="D31" s="6">
        <f>SUM(D26:D30)</f>
        <v>324</v>
      </c>
      <c r="E31" s="7">
        <f t="shared" si="34"/>
        <v>1</v>
      </c>
      <c r="F31" s="6">
        <f>SUM(F26:F30)</f>
        <v>274</v>
      </c>
      <c r="G31" s="7">
        <f t="shared" si="35"/>
        <v>1</v>
      </c>
      <c r="H31" s="6">
        <f>SUM(H26:H30)</f>
        <v>277</v>
      </c>
      <c r="I31" s="7">
        <f t="shared" si="39"/>
        <v>1</v>
      </c>
      <c r="J31" s="6">
        <f>SUM(J26:J30)</f>
        <v>270</v>
      </c>
      <c r="K31" s="7">
        <f t="shared" si="37"/>
        <v>1</v>
      </c>
      <c r="L31" s="7">
        <f t="shared" si="38"/>
        <v>-0.28000000000000003</v>
      </c>
    </row>
    <row r="32" spans="1:12" ht="30" x14ac:dyDescent="0.25">
      <c r="A32" s="34" t="s">
        <v>32</v>
      </c>
      <c r="B32" s="56" t="s">
        <v>1</v>
      </c>
      <c r="C32" s="57"/>
      <c r="D32" s="56" t="s">
        <v>2</v>
      </c>
      <c r="E32" s="57"/>
      <c r="F32" s="56" t="s">
        <v>3</v>
      </c>
      <c r="G32" s="57"/>
      <c r="H32" s="56" t="s">
        <v>4</v>
      </c>
      <c r="I32" s="57"/>
      <c r="J32" s="58" t="s">
        <v>79</v>
      </c>
      <c r="K32" s="58"/>
      <c r="L32" s="3" t="s">
        <v>5</v>
      </c>
    </row>
    <row r="33" spans="1:12" ht="30" x14ac:dyDescent="0.25">
      <c r="A33" s="39" t="s">
        <v>78</v>
      </c>
      <c r="B33" s="4">
        <v>230</v>
      </c>
      <c r="C33" s="5">
        <f t="shared" ref="C33:C35" si="40">B33/375</f>
        <v>0.61333333333333329</v>
      </c>
      <c r="D33" s="4">
        <v>197</v>
      </c>
      <c r="E33" s="5">
        <f t="shared" ref="E33:E35" si="41">D33/324</f>
        <v>0.60802469135802473</v>
      </c>
      <c r="F33" s="4">
        <v>180</v>
      </c>
      <c r="G33" s="5">
        <f t="shared" ref="G33:G35" si="42">F33/274</f>
        <v>0.65693430656934304</v>
      </c>
      <c r="H33" s="4">
        <v>172</v>
      </c>
      <c r="I33" s="5">
        <f t="shared" ref="I33:I35" si="43">H33/277</f>
        <v>0.62093862815884482</v>
      </c>
      <c r="J33" s="4">
        <v>157</v>
      </c>
      <c r="K33" s="5">
        <f t="shared" ref="K33:K35" si="44">J33/270</f>
        <v>0.58148148148148149</v>
      </c>
      <c r="L33" s="5">
        <f t="shared" ref="L33:L35" si="45">(J33-B33)/B33</f>
        <v>-0.31739130434782609</v>
      </c>
    </row>
    <row r="34" spans="1:12" x14ac:dyDescent="0.25">
      <c r="A34" s="30" t="s">
        <v>33</v>
      </c>
      <c r="B34" s="4">
        <v>145</v>
      </c>
      <c r="C34" s="5">
        <f t="shared" si="40"/>
        <v>0.38666666666666666</v>
      </c>
      <c r="D34" s="4">
        <v>127</v>
      </c>
      <c r="E34" s="5">
        <f t="shared" si="41"/>
        <v>0.39197530864197533</v>
      </c>
      <c r="F34" s="4">
        <v>94</v>
      </c>
      <c r="G34" s="5">
        <f t="shared" si="42"/>
        <v>0.34306569343065696</v>
      </c>
      <c r="H34" s="4">
        <v>105</v>
      </c>
      <c r="I34" s="5">
        <f t="shared" si="43"/>
        <v>0.37906137184115524</v>
      </c>
      <c r="J34" s="4">
        <v>113</v>
      </c>
      <c r="K34" s="5">
        <f t="shared" si="44"/>
        <v>0.41851851851851851</v>
      </c>
      <c r="L34" s="5">
        <f t="shared" si="45"/>
        <v>-0.22068965517241379</v>
      </c>
    </row>
    <row r="35" spans="1:12" s="9" customFormat="1" x14ac:dyDescent="0.25">
      <c r="A35" s="37" t="s">
        <v>9</v>
      </c>
      <c r="B35" s="6">
        <f t="shared" ref="B35" si="46">SUM(B33:B34)</f>
        <v>375</v>
      </c>
      <c r="C35" s="7">
        <f t="shared" si="40"/>
        <v>1</v>
      </c>
      <c r="D35" s="6">
        <f t="shared" ref="D35" si="47">SUM(D33:D34)</f>
        <v>324</v>
      </c>
      <c r="E35" s="7">
        <f t="shared" si="41"/>
        <v>1</v>
      </c>
      <c r="F35" s="6">
        <f t="shared" ref="F35" si="48">SUM(F33:F34)</f>
        <v>274</v>
      </c>
      <c r="G35" s="7">
        <f t="shared" si="42"/>
        <v>1</v>
      </c>
      <c r="H35" s="6">
        <f t="shared" ref="H35" si="49">SUM(H33:H34)</f>
        <v>277</v>
      </c>
      <c r="I35" s="7">
        <f t="shared" si="43"/>
        <v>1</v>
      </c>
      <c r="J35" s="6">
        <f t="shared" ref="J35" si="50">SUM(J33:J34)</f>
        <v>270</v>
      </c>
      <c r="K35" s="7">
        <f t="shared" si="44"/>
        <v>1</v>
      </c>
      <c r="L35" s="7">
        <f t="shared" si="45"/>
        <v>-0.28000000000000003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N7" sqref="N7"/>
    </sheetView>
  </sheetViews>
  <sheetFormatPr defaultRowHeight="15" x14ac:dyDescent="0.25"/>
  <cols>
    <col min="1" max="1" width="38.140625" style="31" customWidth="1"/>
    <col min="2" max="2" width="18.5703125" style="8" customWidth="1"/>
    <col min="3" max="4" width="13.140625" style="8" customWidth="1"/>
    <col min="5" max="5" width="13.140625" style="17" customWidth="1"/>
    <col min="6" max="6" width="13.140625" style="8" customWidth="1"/>
    <col min="7" max="7" width="13.140625" style="17" customWidth="1"/>
    <col min="8" max="8" width="13.140625" style="18" customWidth="1"/>
  </cols>
  <sheetData>
    <row r="1" spans="1:8" x14ac:dyDescent="0.25">
      <c r="A1" s="53" t="s">
        <v>39</v>
      </c>
      <c r="B1" s="53"/>
      <c r="C1" s="53"/>
      <c r="D1" s="53"/>
      <c r="E1" s="53"/>
      <c r="F1" s="53"/>
      <c r="G1" s="53"/>
      <c r="H1" s="53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30" x14ac:dyDescent="0.25">
      <c r="A3" s="35" t="s">
        <v>35</v>
      </c>
      <c r="B3" s="1" t="s">
        <v>36</v>
      </c>
      <c r="C3" s="11" t="s">
        <v>70</v>
      </c>
      <c r="D3" s="11" t="s">
        <v>71</v>
      </c>
      <c r="E3" s="12" t="s">
        <v>72</v>
      </c>
      <c r="F3" s="11" t="s">
        <v>73</v>
      </c>
      <c r="G3" s="12" t="s">
        <v>37</v>
      </c>
      <c r="H3" s="13" t="s">
        <v>74</v>
      </c>
    </row>
    <row r="4" spans="1:8" x14ac:dyDescent="0.25">
      <c r="A4" s="61" t="s">
        <v>40</v>
      </c>
      <c r="B4" s="2" t="s">
        <v>1</v>
      </c>
      <c r="C4" s="4">
        <v>384</v>
      </c>
      <c r="D4" s="4">
        <v>335</v>
      </c>
      <c r="E4" s="14">
        <v>0.87239583333333337</v>
      </c>
      <c r="F4" s="4">
        <v>241</v>
      </c>
      <c r="G4" s="14">
        <v>0.62760416666666663</v>
      </c>
      <c r="H4" s="16" t="s">
        <v>13</v>
      </c>
    </row>
    <row r="5" spans="1:8" x14ac:dyDescent="0.25">
      <c r="A5" s="62"/>
      <c r="B5" s="2" t="s">
        <v>2</v>
      </c>
      <c r="C5" s="4">
        <v>331</v>
      </c>
      <c r="D5" s="4">
        <v>275</v>
      </c>
      <c r="E5" s="14">
        <v>0.83081570996978849</v>
      </c>
      <c r="F5" s="4">
        <v>199</v>
      </c>
      <c r="G5" s="14">
        <v>0.6012084592145015</v>
      </c>
      <c r="H5" s="16" t="s">
        <v>13</v>
      </c>
    </row>
    <row r="6" spans="1:8" x14ac:dyDescent="0.25">
      <c r="A6" s="62"/>
      <c r="B6" s="2" t="s">
        <v>3</v>
      </c>
      <c r="C6" s="4">
        <v>278</v>
      </c>
      <c r="D6" s="4">
        <v>238</v>
      </c>
      <c r="E6" s="14">
        <v>0.85611510791366907</v>
      </c>
      <c r="F6" s="4">
        <v>180</v>
      </c>
      <c r="G6" s="14">
        <v>0.64748201438848918</v>
      </c>
      <c r="H6" s="16" t="s">
        <v>13</v>
      </c>
    </row>
    <row r="7" spans="1:8" x14ac:dyDescent="0.25">
      <c r="A7" s="62"/>
      <c r="B7" s="2" t="s">
        <v>4</v>
      </c>
      <c r="C7" s="4">
        <v>285</v>
      </c>
      <c r="D7" s="4">
        <v>247</v>
      </c>
      <c r="E7" s="14">
        <v>0.8666666666666667</v>
      </c>
      <c r="F7" s="4">
        <v>206</v>
      </c>
      <c r="G7" s="14">
        <v>0.72280701754385968</v>
      </c>
      <c r="H7" s="16" t="s">
        <v>13</v>
      </c>
    </row>
    <row r="8" spans="1:8" x14ac:dyDescent="0.25">
      <c r="A8" s="63"/>
      <c r="B8" s="2" t="s">
        <v>79</v>
      </c>
      <c r="C8" s="4">
        <v>273</v>
      </c>
      <c r="D8" s="4">
        <v>212</v>
      </c>
      <c r="E8" s="14">
        <v>0.77655677655677657</v>
      </c>
      <c r="F8" s="4">
        <v>189</v>
      </c>
      <c r="G8" s="14">
        <v>0.69230769230769229</v>
      </c>
      <c r="H8" s="16" t="s">
        <v>13</v>
      </c>
    </row>
    <row r="10" spans="1:8" ht="30" x14ac:dyDescent="0.25">
      <c r="A10" s="34" t="s">
        <v>38</v>
      </c>
      <c r="B10" s="1" t="s">
        <v>36</v>
      </c>
      <c r="C10" s="11" t="s">
        <v>70</v>
      </c>
      <c r="D10" s="11" t="s">
        <v>71</v>
      </c>
      <c r="E10" s="12" t="s">
        <v>72</v>
      </c>
      <c r="F10" s="11" t="s">
        <v>73</v>
      </c>
      <c r="G10" s="12" t="s">
        <v>37</v>
      </c>
      <c r="H10" s="13" t="s">
        <v>74</v>
      </c>
    </row>
    <row r="11" spans="1:8" x14ac:dyDescent="0.25">
      <c r="A11" s="59" t="s">
        <v>41</v>
      </c>
      <c r="B11" s="2" t="s">
        <v>1</v>
      </c>
      <c r="C11" s="4">
        <v>160</v>
      </c>
      <c r="D11" s="4">
        <v>139</v>
      </c>
      <c r="E11" s="15">
        <v>0.86875000000000002</v>
      </c>
      <c r="F11" s="4">
        <v>101</v>
      </c>
      <c r="G11" s="15">
        <v>0.63124999999999998</v>
      </c>
      <c r="H11" s="16">
        <v>2.5058823529411764</v>
      </c>
    </row>
    <row r="12" spans="1:8" x14ac:dyDescent="0.25">
      <c r="A12" s="59"/>
      <c r="B12" s="2" t="s">
        <v>2</v>
      </c>
      <c r="C12" s="4">
        <v>120</v>
      </c>
      <c r="D12" s="4">
        <v>93</v>
      </c>
      <c r="E12" s="15">
        <v>0.77500000000000002</v>
      </c>
      <c r="F12" s="4">
        <v>73</v>
      </c>
      <c r="G12" s="15">
        <v>0.60833333333333328</v>
      </c>
      <c r="H12" s="16">
        <v>2.6204301075268819</v>
      </c>
    </row>
    <row r="13" spans="1:8" x14ac:dyDescent="0.25">
      <c r="A13" s="59"/>
      <c r="B13" s="2" t="s">
        <v>3</v>
      </c>
      <c r="C13" s="4">
        <v>150</v>
      </c>
      <c r="D13" s="4">
        <v>131</v>
      </c>
      <c r="E13" s="15">
        <v>0.87333333333333329</v>
      </c>
      <c r="F13" s="4">
        <v>103</v>
      </c>
      <c r="G13" s="15">
        <v>0.68666666666666665</v>
      </c>
      <c r="H13" s="16">
        <v>2.7633587786259541</v>
      </c>
    </row>
    <row r="14" spans="1:8" x14ac:dyDescent="0.25">
      <c r="A14" s="59"/>
      <c r="B14" s="2" t="s">
        <v>4</v>
      </c>
      <c r="C14" s="4">
        <v>137</v>
      </c>
      <c r="D14" s="4">
        <v>122</v>
      </c>
      <c r="E14" s="15">
        <v>0.89051094890510951</v>
      </c>
      <c r="F14" s="4">
        <v>101</v>
      </c>
      <c r="G14" s="15">
        <v>0.73722627737226276</v>
      </c>
      <c r="H14" s="16">
        <v>2.960833333333333</v>
      </c>
    </row>
    <row r="15" spans="1:8" x14ac:dyDescent="0.25">
      <c r="A15" s="59"/>
      <c r="B15" s="2" t="s">
        <v>79</v>
      </c>
      <c r="C15" s="4">
        <v>147</v>
      </c>
      <c r="D15" s="4">
        <v>115</v>
      </c>
      <c r="E15" s="15">
        <v>0.78231292517006801</v>
      </c>
      <c r="F15" s="4">
        <v>103</v>
      </c>
      <c r="G15" s="15">
        <v>0.70068027210884354</v>
      </c>
      <c r="H15" s="16">
        <v>3.3495652173913042</v>
      </c>
    </row>
    <row r="16" spans="1:8" ht="30" x14ac:dyDescent="0.25">
      <c r="A16" s="36"/>
      <c r="B16" s="1" t="s">
        <v>36</v>
      </c>
      <c r="C16" s="11" t="s">
        <v>70</v>
      </c>
      <c r="D16" s="11" t="s">
        <v>71</v>
      </c>
      <c r="E16" s="12" t="s">
        <v>72</v>
      </c>
      <c r="F16" s="11" t="s">
        <v>73</v>
      </c>
      <c r="G16" s="12" t="s">
        <v>37</v>
      </c>
      <c r="H16" s="13" t="s">
        <v>74</v>
      </c>
    </row>
    <row r="17" spans="1:8" x14ac:dyDescent="0.25">
      <c r="A17" s="59" t="s">
        <v>42</v>
      </c>
      <c r="B17" s="2" t="s">
        <v>1</v>
      </c>
      <c r="C17" s="4" t="s">
        <v>13</v>
      </c>
      <c r="D17" s="4" t="s">
        <v>13</v>
      </c>
      <c r="E17" s="15" t="s">
        <v>13</v>
      </c>
      <c r="F17" s="4" t="s">
        <v>13</v>
      </c>
      <c r="G17" s="15" t="s">
        <v>13</v>
      </c>
      <c r="H17" s="16" t="s">
        <v>13</v>
      </c>
    </row>
    <row r="18" spans="1:8" x14ac:dyDescent="0.25">
      <c r="A18" s="59"/>
      <c r="B18" s="2" t="s">
        <v>2</v>
      </c>
      <c r="C18" s="4">
        <v>38</v>
      </c>
      <c r="D18" s="4">
        <v>30</v>
      </c>
      <c r="E18" s="15">
        <v>0.78947368421052633</v>
      </c>
      <c r="F18" s="4">
        <v>10</v>
      </c>
      <c r="G18" s="15">
        <v>0.26315789473684209</v>
      </c>
      <c r="H18" s="16">
        <v>1.1066666666666667</v>
      </c>
    </row>
    <row r="19" spans="1:8" x14ac:dyDescent="0.25">
      <c r="A19" s="59"/>
      <c r="B19" s="2" t="s">
        <v>3</v>
      </c>
      <c r="C19" s="4" t="s">
        <v>13</v>
      </c>
      <c r="D19" s="4" t="s">
        <v>13</v>
      </c>
      <c r="E19" s="15" t="s">
        <v>13</v>
      </c>
      <c r="F19" s="4" t="s">
        <v>13</v>
      </c>
      <c r="G19" s="15" t="s">
        <v>13</v>
      </c>
      <c r="H19" s="16" t="s">
        <v>13</v>
      </c>
    </row>
    <row r="20" spans="1:8" x14ac:dyDescent="0.25">
      <c r="A20" s="59"/>
      <c r="B20" s="2" t="s">
        <v>4</v>
      </c>
      <c r="C20" s="4" t="s">
        <v>13</v>
      </c>
      <c r="D20" s="4" t="s">
        <v>13</v>
      </c>
      <c r="E20" s="15" t="s">
        <v>13</v>
      </c>
      <c r="F20" s="4" t="s">
        <v>13</v>
      </c>
      <c r="G20" s="15" t="s">
        <v>13</v>
      </c>
      <c r="H20" s="16" t="s">
        <v>13</v>
      </c>
    </row>
    <row r="21" spans="1:8" x14ac:dyDescent="0.25">
      <c r="A21" s="59"/>
      <c r="B21" s="2" t="s">
        <v>79</v>
      </c>
      <c r="C21" s="4" t="s">
        <v>13</v>
      </c>
      <c r="D21" s="4" t="s">
        <v>13</v>
      </c>
      <c r="E21" s="15" t="s">
        <v>13</v>
      </c>
      <c r="F21" s="4" t="s">
        <v>13</v>
      </c>
      <c r="G21" s="15" t="s">
        <v>13</v>
      </c>
      <c r="H21" s="16" t="s">
        <v>13</v>
      </c>
    </row>
    <row r="22" spans="1:8" ht="30" x14ac:dyDescent="0.25">
      <c r="A22" s="36"/>
      <c r="B22" s="1" t="s">
        <v>36</v>
      </c>
      <c r="C22" s="11" t="s">
        <v>70</v>
      </c>
      <c r="D22" s="11" t="s">
        <v>71</v>
      </c>
      <c r="E22" s="12" t="s">
        <v>72</v>
      </c>
      <c r="F22" s="11" t="s">
        <v>73</v>
      </c>
      <c r="G22" s="12" t="s">
        <v>37</v>
      </c>
      <c r="H22" s="13" t="s">
        <v>74</v>
      </c>
    </row>
    <row r="23" spans="1:8" x14ac:dyDescent="0.25">
      <c r="A23" s="59" t="s">
        <v>43</v>
      </c>
      <c r="B23" s="2" t="s">
        <v>1</v>
      </c>
      <c r="C23" s="4">
        <v>104</v>
      </c>
      <c r="D23" s="4">
        <v>93</v>
      </c>
      <c r="E23" s="15">
        <v>0.89423076923076927</v>
      </c>
      <c r="F23" s="4">
        <v>76</v>
      </c>
      <c r="G23" s="15">
        <v>0.73076923076923073</v>
      </c>
      <c r="H23" s="16">
        <v>2.7645161290322582</v>
      </c>
    </row>
    <row r="24" spans="1:8" x14ac:dyDescent="0.25">
      <c r="A24" s="59"/>
      <c r="B24" s="2" t="s">
        <v>2</v>
      </c>
      <c r="C24" s="4">
        <v>75</v>
      </c>
      <c r="D24" s="4">
        <v>70</v>
      </c>
      <c r="E24" s="15">
        <v>0.93333333333333335</v>
      </c>
      <c r="F24" s="4">
        <v>53</v>
      </c>
      <c r="G24" s="15">
        <v>0.70666666666666667</v>
      </c>
      <c r="H24" s="16">
        <v>2.4885714285714284</v>
      </c>
    </row>
    <row r="25" spans="1:8" x14ac:dyDescent="0.25">
      <c r="A25" s="59"/>
      <c r="B25" s="2" t="s">
        <v>3</v>
      </c>
      <c r="C25" s="2">
        <v>30</v>
      </c>
      <c r="D25" s="2">
        <v>26</v>
      </c>
      <c r="E25" s="15">
        <v>0.8666666666666667</v>
      </c>
      <c r="F25" s="2">
        <v>22</v>
      </c>
      <c r="G25" s="15">
        <v>0.73333333333333328</v>
      </c>
      <c r="H25" s="16">
        <v>2.7346153846153847</v>
      </c>
    </row>
    <row r="26" spans="1:8" x14ac:dyDescent="0.25">
      <c r="A26" s="59"/>
      <c r="B26" s="2" t="s">
        <v>4</v>
      </c>
      <c r="C26" s="4">
        <v>35</v>
      </c>
      <c r="D26" s="4">
        <v>34</v>
      </c>
      <c r="E26" s="15">
        <v>0.97142857142857142</v>
      </c>
      <c r="F26" s="4">
        <v>29</v>
      </c>
      <c r="G26" s="15">
        <v>0.82857142857142863</v>
      </c>
      <c r="H26" s="16">
        <v>2.8647058823529412</v>
      </c>
    </row>
    <row r="27" spans="1:8" x14ac:dyDescent="0.25">
      <c r="A27" s="59"/>
      <c r="B27" s="2" t="s">
        <v>79</v>
      </c>
      <c r="C27" s="4">
        <v>34</v>
      </c>
      <c r="D27" s="4">
        <v>31</v>
      </c>
      <c r="E27" s="15">
        <v>0.91176470588235292</v>
      </c>
      <c r="F27" s="4">
        <v>30</v>
      </c>
      <c r="G27" s="15">
        <v>0.88235294117647056</v>
      </c>
      <c r="H27" s="16">
        <v>3.4516129032258065</v>
      </c>
    </row>
    <row r="28" spans="1:8" ht="30" x14ac:dyDescent="0.25">
      <c r="A28" s="36"/>
      <c r="B28" s="1" t="s">
        <v>36</v>
      </c>
      <c r="C28" s="11" t="s">
        <v>70</v>
      </c>
      <c r="D28" s="11" t="s">
        <v>71</v>
      </c>
      <c r="E28" s="12" t="s">
        <v>72</v>
      </c>
      <c r="F28" s="11" t="s">
        <v>73</v>
      </c>
      <c r="G28" s="12" t="s">
        <v>37</v>
      </c>
      <c r="H28" s="13" t="s">
        <v>74</v>
      </c>
    </row>
    <row r="29" spans="1:8" x14ac:dyDescent="0.25">
      <c r="A29" s="59" t="s">
        <v>44</v>
      </c>
      <c r="B29" s="2" t="s">
        <v>1</v>
      </c>
      <c r="C29" s="4">
        <v>73</v>
      </c>
      <c r="D29" s="4">
        <v>60</v>
      </c>
      <c r="E29" s="15">
        <v>0.82191780821917804</v>
      </c>
      <c r="F29" s="4">
        <v>34</v>
      </c>
      <c r="G29" s="15">
        <v>0.46575342465753422</v>
      </c>
      <c r="H29" s="16">
        <v>1.7849999999999999</v>
      </c>
    </row>
    <row r="30" spans="1:8" x14ac:dyDescent="0.25">
      <c r="A30" s="59"/>
      <c r="B30" s="2" t="s">
        <v>2</v>
      </c>
      <c r="C30" s="4">
        <v>74</v>
      </c>
      <c r="D30" s="4">
        <v>60</v>
      </c>
      <c r="E30" s="15">
        <v>0.81081081081081086</v>
      </c>
      <c r="F30" s="4">
        <v>45</v>
      </c>
      <c r="G30" s="15">
        <v>0.60810810810810811</v>
      </c>
      <c r="H30" s="16">
        <v>2.3627118644067795</v>
      </c>
    </row>
    <row r="31" spans="1:8" x14ac:dyDescent="0.25">
      <c r="A31" s="59"/>
      <c r="B31" s="2" t="s">
        <v>3</v>
      </c>
      <c r="C31" s="4">
        <v>55</v>
      </c>
      <c r="D31" s="4">
        <v>43</v>
      </c>
      <c r="E31" s="15">
        <v>0.78181818181818186</v>
      </c>
      <c r="F31" s="4">
        <v>35</v>
      </c>
      <c r="G31" s="15">
        <v>0.63636363636363635</v>
      </c>
      <c r="H31" s="16">
        <v>2.8162790697674418</v>
      </c>
    </row>
    <row r="32" spans="1:8" x14ac:dyDescent="0.25">
      <c r="A32" s="59"/>
      <c r="B32" s="2" t="s">
        <v>4</v>
      </c>
      <c r="C32" s="4">
        <v>54</v>
      </c>
      <c r="D32" s="4">
        <v>41</v>
      </c>
      <c r="E32" s="15">
        <v>0.7592592592592593</v>
      </c>
      <c r="F32" s="4">
        <v>34</v>
      </c>
      <c r="G32" s="15">
        <v>0.62962962962962965</v>
      </c>
      <c r="H32" s="16">
        <v>2.7410256410256415</v>
      </c>
    </row>
    <row r="33" spans="1:8" x14ac:dyDescent="0.25">
      <c r="A33" s="59"/>
      <c r="B33" s="2" t="s">
        <v>79</v>
      </c>
      <c r="C33" s="4">
        <v>72</v>
      </c>
      <c r="D33" s="4">
        <v>46</v>
      </c>
      <c r="E33" s="15">
        <v>0.63888888888888884</v>
      </c>
      <c r="F33" s="4">
        <v>42</v>
      </c>
      <c r="G33" s="15">
        <v>0.58333333333333337</v>
      </c>
      <c r="H33" s="16">
        <v>3.0733333333333337</v>
      </c>
    </row>
    <row r="34" spans="1:8" ht="30" x14ac:dyDescent="0.25">
      <c r="A34" s="36"/>
      <c r="B34" s="1" t="s">
        <v>36</v>
      </c>
      <c r="C34" s="11" t="s">
        <v>70</v>
      </c>
      <c r="D34" s="11" t="s">
        <v>71</v>
      </c>
      <c r="E34" s="12" t="s">
        <v>72</v>
      </c>
      <c r="F34" s="11" t="s">
        <v>73</v>
      </c>
      <c r="G34" s="12" t="s">
        <v>37</v>
      </c>
      <c r="H34" s="13" t="s">
        <v>74</v>
      </c>
    </row>
    <row r="35" spans="1:8" x14ac:dyDescent="0.25">
      <c r="A35" s="59" t="s">
        <v>45</v>
      </c>
      <c r="B35" s="2" t="s">
        <v>1</v>
      </c>
      <c r="C35" s="4">
        <v>47</v>
      </c>
      <c r="D35" s="4">
        <v>43</v>
      </c>
      <c r="E35" s="15">
        <v>0.91489361702127658</v>
      </c>
      <c r="F35" s="4">
        <v>30</v>
      </c>
      <c r="G35" s="15">
        <v>0.63829787234042556</v>
      </c>
      <c r="H35" s="16">
        <v>2.5325581395348835</v>
      </c>
    </row>
    <row r="36" spans="1:8" x14ac:dyDescent="0.25">
      <c r="A36" s="59"/>
      <c r="B36" s="2" t="s">
        <v>2</v>
      </c>
      <c r="C36" s="4">
        <v>24</v>
      </c>
      <c r="D36" s="4">
        <v>22</v>
      </c>
      <c r="E36" s="15">
        <v>0.91666666666666663</v>
      </c>
      <c r="F36" s="4">
        <v>18</v>
      </c>
      <c r="G36" s="15">
        <v>0.75</v>
      </c>
      <c r="H36" s="16">
        <v>2.7363636363636363</v>
      </c>
    </row>
    <row r="37" spans="1:8" x14ac:dyDescent="0.25">
      <c r="A37" s="59"/>
      <c r="B37" s="2" t="s">
        <v>3</v>
      </c>
      <c r="C37" s="4">
        <v>43</v>
      </c>
      <c r="D37" s="4">
        <v>38</v>
      </c>
      <c r="E37" s="15">
        <v>0.88372093023255816</v>
      </c>
      <c r="F37" s="4">
        <v>20</v>
      </c>
      <c r="G37" s="15">
        <v>0.46511627906976744</v>
      </c>
      <c r="H37" s="16">
        <v>1.8526315789473684</v>
      </c>
    </row>
    <row r="38" spans="1:8" x14ac:dyDescent="0.25">
      <c r="A38" s="59"/>
      <c r="B38" s="2" t="s">
        <v>4</v>
      </c>
      <c r="C38" s="4">
        <v>59</v>
      </c>
      <c r="D38" s="4">
        <v>50</v>
      </c>
      <c r="E38" s="15">
        <v>0.84745762711864403</v>
      </c>
      <c r="F38" s="4">
        <v>42</v>
      </c>
      <c r="G38" s="15">
        <v>0.71186440677966101</v>
      </c>
      <c r="H38" s="16">
        <v>3.0380000000000003</v>
      </c>
    </row>
    <row r="39" spans="1:8" x14ac:dyDescent="0.25">
      <c r="A39" s="59"/>
      <c r="B39" s="2" t="s">
        <v>79</v>
      </c>
      <c r="C39" s="4">
        <v>20</v>
      </c>
      <c r="D39" s="4">
        <v>20</v>
      </c>
      <c r="E39" s="15">
        <v>1</v>
      </c>
      <c r="F39" s="4">
        <v>14</v>
      </c>
      <c r="G39" s="15">
        <v>0.7</v>
      </c>
      <c r="H39" s="16">
        <v>2.6549999999999998</v>
      </c>
    </row>
  </sheetData>
  <mergeCells count="7">
    <mergeCell ref="A35:A39"/>
    <mergeCell ref="A1:H2"/>
    <mergeCell ref="A4:A8"/>
    <mergeCell ref="A11:A15"/>
    <mergeCell ref="A17:A21"/>
    <mergeCell ref="A23:A27"/>
    <mergeCell ref="A29:A33"/>
  </mergeCells>
  <printOptions horizontalCentered="1"/>
  <pageMargins left="0.7" right="0.7" top="0.75" bottom="0.75" header="0.3" footer="0.3"/>
  <pageSetup scale="77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N7" sqref="N7"/>
    </sheetView>
  </sheetViews>
  <sheetFormatPr defaultRowHeight="15" x14ac:dyDescent="0.25"/>
  <cols>
    <col min="1" max="1" width="20" style="31" customWidth="1"/>
    <col min="2" max="2" width="16.7109375" style="8" customWidth="1"/>
    <col min="3" max="4" width="13.7109375" style="8" customWidth="1"/>
    <col min="5" max="5" width="13.7109375" style="17" customWidth="1"/>
    <col min="6" max="6" width="13.7109375" style="8" customWidth="1"/>
    <col min="7" max="7" width="13.7109375" style="17" customWidth="1"/>
    <col min="8" max="8" width="13.7109375" style="18" customWidth="1"/>
    <col min="9" max="9" width="16.7109375" customWidth="1"/>
    <col min="10" max="15" width="13.7109375" customWidth="1"/>
  </cols>
  <sheetData>
    <row r="1" spans="1:15" ht="30" x14ac:dyDescent="0.25">
      <c r="A1" s="34" t="s">
        <v>69</v>
      </c>
      <c r="B1" s="1" t="s">
        <v>36</v>
      </c>
      <c r="C1" s="11" t="s">
        <v>70</v>
      </c>
      <c r="D1" s="11" t="s">
        <v>71</v>
      </c>
      <c r="E1" s="12" t="s">
        <v>72</v>
      </c>
      <c r="F1" s="11" t="s">
        <v>73</v>
      </c>
      <c r="G1" s="12" t="s">
        <v>37</v>
      </c>
      <c r="H1" s="13" t="s">
        <v>74</v>
      </c>
    </row>
    <row r="2" spans="1:15" x14ac:dyDescent="0.25">
      <c r="A2" s="59" t="s">
        <v>46</v>
      </c>
      <c r="B2" s="43" t="s">
        <v>1</v>
      </c>
      <c r="C2" s="4">
        <v>244</v>
      </c>
      <c r="D2" s="4">
        <v>218</v>
      </c>
      <c r="E2" s="15">
        <v>0.89344262295081966</v>
      </c>
      <c r="F2" s="4">
        <v>162</v>
      </c>
      <c r="G2" s="15">
        <v>0.66393442622950816</v>
      </c>
      <c r="H2" s="27">
        <v>2.4990783410138246</v>
      </c>
    </row>
    <row r="3" spans="1:15" x14ac:dyDescent="0.25">
      <c r="A3" s="59"/>
      <c r="B3" s="43" t="s">
        <v>2</v>
      </c>
      <c r="C3" s="4">
        <v>200</v>
      </c>
      <c r="D3" s="4">
        <v>173</v>
      </c>
      <c r="E3" s="15">
        <v>0.86499999999999999</v>
      </c>
      <c r="F3" s="4">
        <v>135</v>
      </c>
      <c r="G3" s="15">
        <v>0.67500000000000004</v>
      </c>
      <c r="H3" s="27">
        <v>2.6312138728323697</v>
      </c>
    </row>
    <row r="4" spans="1:15" x14ac:dyDescent="0.25">
      <c r="A4" s="59"/>
      <c r="B4" s="43" t="s">
        <v>3</v>
      </c>
      <c r="C4" s="4">
        <v>135</v>
      </c>
      <c r="D4" s="4">
        <v>119</v>
      </c>
      <c r="E4" s="15">
        <v>0.88148148148148153</v>
      </c>
      <c r="F4" s="4">
        <v>96</v>
      </c>
      <c r="G4" s="15">
        <v>0.71111111111111114</v>
      </c>
      <c r="H4" s="27">
        <v>2.8084033613445376</v>
      </c>
    </row>
    <row r="5" spans="1:15" x14ac:dyDescent="0.25">
      <c r="A5" s="59"/>
      <c r="B5" s="43" t="s">
        <v>4</v>
      </c>
      <c r="C5" s="4">
        <v>136</v>
      </c>
      <c r="D5" s="4">
        <v>124</v>
      </c>
      <c r="E5" s="15">
        <v>0.91176470588235292</v>
      </c>
      <c r="F5" s="4">
        <v>105</v>
      </c>
      <c r="G5" s="15">
        <v>0.7720588235294118</v>
      </c>
      <c r="H5" s="27">
        <v>3.0252032520325201</v>
      </c>
    </row>
    <row r="6" spans="1:15" x14ac:dyDescent="0.25">
      <c r="A6" s="59"/>
      <c r="B6" s="43" t="s">
        <v>79</v>
      </c>
      <c r="C6" s="4">
        <v>92</v>
      </c>
      <c r="D6" s="4">
        <v>81</v>
      </c>
      <c r="E6" s="15">
        <v>0.88043478260869568</v>
      </c>
      <c r="F6" s="4">
        <v>70</v>
      </c>
      <c r="G6" s="15">
        <v>0.76086956521739135</v>
      </c>
      <c r="H6" s="27">
        <v>3.1716049382716047</v>
      </c>
    </row>
    <row r="7" spans="1:15" x14ac:dyDescent="0.25">
      <c r="A7" s="59" t="s">
        <v>47</v>
      </c>
      <c r="B7" s="43" t="s">
        <v>1</v>
      </c>
      <c r="C7" s="19">
        <v>140</v>
      </c>
      <c r="D7" s="19">
        <v>117</v>
      </c>
      <c r="E7" s="20">
        <v>0.83571428571428574</v>
      </c>
      <c r="F7" s="19">
        <v>79</v>
      </c>
      <c r="G7" s="20">
        <v>0.56428571428571428</v>
      </c>
      <c r="H7" s="52">
        <v>2.3617391304347826</v>
      </c>
    </row>
    <row r="8" spans="1:15" x14ac:dyDescent="0.25">
      <c r="A8" s="59"/>
      <c r="B8" s="43" t="s">
        <v>2</v>
      </c>
      <c r="C8" s="19">
        <v>131</v>
      </c>
      <c r="D8" s="19">
        <v>102</v>
      </c>
      <c r="E8" s="20">
        <v>0.77862595419847325</v>
      </c>
      <c r="F8" s="19">
        <v>64</v>
      </c>
      <c r="G8" s="20">
        <v>0.48854961832061067</v>
      </c>
      <c r="H8" s="52">
        <v>1.9356435643564356</v>
      </c>
    </row>
    <row r="9" spans="1:15" x14ac:dyDescent="0.25">
      <c r="A9" s="59"/>
      <c r="B9" s="43" t="s">
        <v>3</v>
      </c>
      <c r="C9" s="19">
        <v>143</v>
      </c>
      <c r="D9" s="19">
        <v>119</v>
      </c>
      <c r="E9" s="20">
        <v>0.83216783216783219</v>
      </c>
      <c r="F9" s="19">
        <v>84</v>
      </c>
      <c r="G9" s="20">
        <v>0.58741258741258739</v>
      </c>
      <c r="H9" s="52">
        <v>2.4403361344537813</v>
      </c>
    </row>
    <row r="10" spans="1:15" x14ac:dyDescent="0.25">
      <c r="A10" s="59"/>
      <c r="B10" s="43" t="s">
        <v>4</v>
      </c>
      <c r="C10" s="19">
        <v>149</v>
      </c>
      <c r="D10" s="19">
        <v>123</v>
      </c>
      <c r="E10" s="20">
        <v>0.82550335570469802</v>
      </c>
      <c r="F10" s="19">
        <v>101</v>
      </c>
      <c r="G10" s="20">
        <v>0.67785234899328861</v>
      </c>
      <c r="H10" s="52">
        <v>2.8283333333333331</v>
      </c>
    </row>
    <row r="11" spans="1:15" x14ac:dyDescent="0.25">
      <c r="A11" s="59"/>
      <c r="B11" s="43" t="s">
        <v>79</v>
      </c>
      <c r="C11" s="19">
        <v>181</v>
      </c>
      <c r="D11" s="19">
        <v>131</v>
      </c>
      <c r="E11" s="20">
        <v>0.72375690607734811</v>
      </c>
      <c r="F11" s="19">
        <v>119</v>
      </c>
      <c r="G11" s="20">
        <v>0.65745856353591159</v>
      </c>
      <c r="H11" s="52">
        <v>3.2823076923076928</v>
      </c>
    </row>
    <row r="14" spans="1:15" ht="44.25" customHeight="1" x14ac:dyDescent="0.25">
      <c r="A14" s="64" t="s">
        <v>46</v>
      </c>
      <c r="B14" s="64"/>
      <c r="C14" s="64"/>
      <c r="D14" s="64"/>
      <c r="E14" s="64"/>
      <c r="F14" s="64"/>
      <c r="G14" s="64"/>
      <c r="H14" s="64"/>
      <c r="I14" s="64" t="s">
        <v>47</v>
      </c>
      <c r="J14" s="64"/>
      <c r="K14" s="64"/>
      <c r="L14" s="64"/>
      <c r="M14" s="64"/>
      <c r="N14" s="64"/>
      <c r="O14" s="64"/>
    </row>
    <row r="15" spans="1:15" ht="30" x14ac:dyDescent="0.25">
      <c r="A15" s="42" t="s">
        <v>48</v>
      </c>
      <c r="B15" s="40" t="s">
        <v>36</v>
      </c>
      <c r="C15" s="11" t="s">
        <v>70</v>
      </c>
      <c r="D15" s="11" t="s">
        <v>71</v>
      </c>
      <c r="E15" s="11" t="s">
        <v>72</v>
      </c>
      <c r="F15" s="11" t="s">
        <v>73</v>
      </c>
      <c r="G15" s="11" t="s">
        <v>37</v>
      </c>
      <c r="H15" s="11" t="s">
        <v>74</v>
      </c>
      <c r="I15" s="40" t="s">
        <v>36</v>
      </c>
      <c r="J15" s="11" t="s">
        <v>70</v>
      </c>
      <c r="K15" s="11" t="s">
        <v>71</v>
      </c>
      <c r="L15" s="11" t="s">
        <v>72</v>
      </c>
      <c r="M15" s="11" t="s">
        <v>73</v>
      </c>
      <c r="N15" s="11" t="s">
        <v>37</v>
      </c>
      <c r="O15" s="11" t="s">
        <v>74</v>
      </c>
    </row>
    <row r="16" spans="1:15" x14ac:dyDescent="0.25">
      <c r="A16" s="65" t="s">
        <v>49</v>
      </c>
      <c r="B16" s="43" t="s">
        <v>1</v>
      </c>
      <c r="C16" s="44">
        <v>25</v>
      </c>
      <c r="D16" s="44">
        <v>22</v>
      </c>
      <c r="E16" s="45">
        <v>0.88</v>
      </c>
      <c r="F16" s="44">
        <v>13</v>
      </c>
      <c r="G16" s="45">
        <v>0.52</v>
      </c>
      <c r="H16" s="46">
        <v>2.0909090909090908</v>
      </c>
      <c r="I16" s="43" t="s">
        <v>1</v>
      </c>
      <c r="J16" s="44">
        <v>6</v>
      </c>
      <c r="K16" s="44">
        <v>5</v>
      </c>
      <c r="L16" s="45">
        <v>0.83333333333333337</v>
      </c>
      <c r="M16" s="44">
        <v>2</v>
      </c>
      <c r="N16" s="45">
        <v>0.33333333333333331</v>
      </c>
      <c r="O16" s="46">
        <v>1.46</v>
      </c>
    </row>
    <row r="17" spans="1:15" x14ac:dyDescent="0.25">
      <c r="A17" s="66"/>
      <c r="B17" s="43" t="s">
        <v>2</v>
      </c>
      <c r="C17" s="44">
        <v>12</v>
      </c>
      <c r="D17" s="44">
        <v>9</v>
      </c>
      <c r="E17" s="45">
        <v>0.75</v>
      </c>
      <c r="F17" s="44">
        <v>4</v>
      </c>
      <c r="G17" s="45">
        <v>0.33333333333333331</v>
      </c>
      <c r="H17" s="46">
        <v>1.2666666666666668</v>
      </c>
      <c r="I17" s="43" t="s">
        <v>2</v>
      </c>
      <c r="J17" s="44">
        <v>17</v>
      </c>
      <c r="K17" s="44">
        <v>15</v>
      </c>
      <c r="L17" s="45">
        <v>0.88235294117647056</v>
      </c>
      <c r="M17" s="44">
        <v>8</v>
      </c>
      <c r="N17" s="45">
        <v>0.47058823529411764</v>
      </c>
      <c r="O17" s="46">
        <v>1.4866666666666666</v>
      </c>
    </row>
    <row r="18" spans="1:15" x14ac:dyDescent="0.25">
      <c r="A18" s="66"/>
      <c r="B18" s="43" t="s">
        <v>3</v>
      </c>
      <c r="C18" s="44">
        <v>10</v>
      </c>
      <c r="D18" s="44">
        <v>8</v>
      </c>
      <c r="E18" s="45">
        <v>0.8</v>
      </c>
      <c r="F18" s="44">
        <v>7</v>
      </c>
      <c r="G18" s="45">
        <v>0.7</v>
      </c>
      <c r="H18" s="46">
        <v>2.7124999999999999</v>
      </c>
      <c r="I18" s="43" t="s">
        <v>3</v>
      </c>
      <c r="J18" s="44">
        <v>5</v>
      </c>
      <c r="K18" s="44">
        <v>2</v>
      </c>
      <c r="L18" s="45">
        <v>0.4</v>
      </c>
      <c r="M18" s="44">
        <v>0</v>
      </c>
      <c r="N18" s="45">
        <v>0</v>
      </c>
      <c r="O18" s="46">
        <v>0</v>
      </c>
    </row>
    <row r="19" spans="1:15" x14ac:dyDescent="0.25">
      <c r="A19" s="66"/>
      <c r="B19" s="43" t="s">
        <v>4</v>
      </c>
      <c r="C19" s="44">
        <v>10</v>
      </c>
      <c r="D19" s="44">
        <v>10</v>
      </c>
      <c r="E19" s="45">
        <v>1</v>
      </c>
      <c r="F19" s="44">
        <v>8</v>
      </c>
      <c r="G19" s="45">
        <v>0.8</v>
      </c>
      <c r="H19" s="46">
        <v>2.81</v>
      </c>
      <c r="I19" s="43" t="s">
        <v>4</v>
      </c>
      <c r="J19" s="44">
        <v>12</v>
      </c>
      <c r="K19" s="44">
        <v>10</v>
      </c>
      <c r="L19" s="45">
        <v>0.83333333333333337</v>
      </c>
      <c r="M19" s="44">
        <v>10</v>
      </c>
      <c r="N19" s="45">
        <v>0.83333333333333337</v>
      </c>
      <c r="O19" s="46">
        <v>3.0700000000000003</v>
      </c>
    </row>
    <row r="20" spans="1:15" x14ac:dyDescent="0.25">
      <c r="A20" s="67"/>
      <c r="B20" s="43" t="s">
        <v>79</v>
      </c>
      <c r="C20" s="44">
        <v>6</v>
      </c>
      <c r="D20" s="44">
        <v>3</v>
      </c>
      <c r="E20" s="45">
        <v>0.5</v>
      </c>
      <c r="F20" s="44">
        <v>2</v>
      </c>
      <c r="G20" s="45">
        <v>0.33333333333333331</v>
      </c>
      <c r="H20" s="46">
        <v>1.6666666666666667</v>
      </c>
      <c r="I20" s="43" t="s">
        <v>79</v>
      </c>
      <c r="J20" s="44">
        <v>11</v>
      </c>
      <c r="K20" s="44">
        <v>9</v>
      </c>
      <c r="L20" s="45">
        <v>0.81818181818181823</v>
      </c>
      <c r="M20" s="44">
        <v>7</v>
      </c>
      <c r="N20" s="45">
        <v>0.63636363636363635</v>
      </c>
      <c r="O20" s="46">
        <v>2.8888888888888888</v>
      </c>
    </row>
    <row r="21" spans="1:15" x14ac:dyDescent="0.25">
      <c r="A21" s="69" t="s">
        <v>50</v>
      </c>
      <c r="B21" s="47" t="s">
        <v>1</v>
      </c>
      <c r="C21" s="48" t="s">
        <v>13</v>
      </c>
      <c r="D21" s="48" t="s">
        <v>13</v>
      </c>
      <c r="E21" s="49" t="s">
        <v>13</v>
      </c>
      <c r="F21" s="48" t="s">
        <v>13</v>
      </c>
      <c r="G21" s="49" t="s">
        <v>13</v>
      </c>
      <c r="H21" s="50" t="s">
        <v>13</v>
      </c>
      <c r="I21" s="47" t="s">
        <v>1</v>
      </c>
      <c r="J21" s="48" t="s">
        <v>13</v>
      </c>
      <c r="K21" s="48" t="s">
        <v>13</v>
      </c>
      <c r="L21" s="49" t="s">
        <v>13</v>
      </c>
      <c r="M21" s="48" t="s">
        <v>13</v>
      </c>
      <c r="N21" s="49" t="s">
        <v>13</v>
      </c>
      <c r="O21" s="50" t="s">
        <v>13</v>
      </c>
    </row>
    <row r="22" spans="1:15" x14ac:dyDescent="0.25">
      <c r="A22" s="69"/>
      <c r="B22" s="47" t="s">
        <v>2</v>
      </c>
      <c r="C22" s="48" t="s">
        <v>13</v>
      </c>
      <c r="D22" s="48" t="s">
        <v>13</v>
      </c>
      <c r="E22" s="49" t="s">
        <v>13</v>
      </c>
      <c r="F22" s="48" t="s">
        <v>13</v>
      </c>
      <c r="G22" s="49" t="s">
        <v>13</v>
      </c>
      <c r="H22" s="50" t="s">
        <v>13</v>
      </c>
      <c r="I22" s="47" t="s">
        <v>2</v>
      </c>
      <c r="J22" s="48">
        <v>1</v>
      </c>
      <c r="K22" s="48">
        <v>0</v>
      </c>
      <c r="L22" s="49">
        <v>0</v>
      </c>
      <c r="M22" s="48">
        <v>0</v>
      </c>
      <c r="N22" s="49">
        <v>0</v>
      </c>
      <c r="O22" s="50"/>
    </row>
    <row r="23" spans="1:15" x14ac:dyDescent="0.25">
      <c r="A23" s="69"/>
      <c r="B23" s="47" t="s">
        <v>3</v>
      </c>
      <c r="C23" s="48" t="s">
        <v>13</v>
      </c>
      <c r="D23" s="48" t="s">
        <v>13</v>
      </c>
      <c r="E23" s="49" t="s">
        <v>13</v>
      </c>
      <c r="F23" s="48" t="s">
        <v>13</v>
      </c>
      <c r="G23" s="49" t="s">
        <v>13</v>
      </c>
      <c r="H23" s="50" t="s">
        <v>13</v>
      </c>
      <c r="I23" s="47" t="s">
        <v>3</v>
      </c>
      <c r="J23" s="48" t="s">
        <v>13</v>
      </c>
      <c r="K23" s="48" t="s">
        <v>13</v>
      </c>
      <c r="L23" s="49" t="s">
        <v>13</v>
      </c>
      <c r="M23" s="48" t="s">
        <v>13</v>
      </c>
      <c r="N23" s="49" t="s">
        <v>13</v>
      </c>
      <c r="O23" s="50" t="s">
        <v>13</v>
      </c>
    </row>
    <row r="24" spans="1:15" x14ac:dyDescent="0.25">
      <c r="A24" s="69"/>
      <c r="B24" s="47" t="s">
        <v>4</v>
      </c>
      <c r="C24" s="48" t="s">
        <v>13</v>
      </c>
      <c r="D24" s="48" t="s">
        <v>13</v>
      </c>
      <c r="E24" s="49" t="s">
        <v>13</v>
      </c>
      <c r="F24" s="48" t="s">
        <v>13</v>
      </c>
      <c r="G24" s="49" t="s">
        <v>13</v>
      </c>
      <c r="H24" s="50" t="s">
        <v>13</v>
      </c>
      <c r="I24" s="47" t="s">
        <v>4</v>
      </c>
      <c r="J24" s="48" t="s">
        <v>13</v>
      </c>
      <c r="K24" s="48" t="s">
        <v>13</v>
      </c>
      <c r="L24" s="49" t="s">
        <v>13</v>
      </c>
      <c r="M24" s="48" t="s">
        <v>13</v>
      </c>
      <c r="N24" s="49" t="s">
        <v>13</v>
      </c>
      <c r="O24" s="50" t="s">
        <v>13</v>
      </c>
    </row>
    <row r="25" spans="1:15" x14ac:dyDescent="0.25">
      <c r="A25" s="69"/>
      <c r="B25" s="47" t="s">
        <v>79</v>
      </c>
      <c r="C25" s="48" t="s">
        <v>13</v>
      </c>
      <c r="D25" s="48" t="s">
        <v>13</v>
      </c>
      <c r="E25" s="49" t="s">
        <v>13</v>
      </c>
      <c r="F25" s="48" t="s">
        <v>13</v>
      </c>
      <c r="G25" s="49" t="s">
        <v>13</v>
      </c>
      <c r="H25" s="50" t="s">
        <v>13</v>
      </c>
      <c r="I25" s="47" t="s">
        <v>79</v>
      </c>
      <c r="J25" s="48">
        <v>3</v>
      </c>
      <c r="K25" s="48">
        <v>0</v>
      </c>
      <c r="L25" s="49">
        <v>0</v>
      </c>
      <c r="M25" s="48">
        <v>0</v>
      </c>
      <c r="N25" s="49">
        <v>0</v>
      </c>
      <c r="O25" s="50"/>
    </row>
    <row r="26" spans="1:15" x14ac:dyDescent="0.25">
      <c r="A26" s="70" t="s">
        <v>14</v>
      </c>
      <c r="B26" s="43" t="s">
        <v>1</v>
      </c>
      <c r="C26" s="44">
        <v>2</v>
      </c>
      <c r="D26" s="44">
        <v>2</v>
      </c>
      <c r="E26" s="45">
        <v>1</v>
      </c>
      <c r="F26" s="44">
        <v>0</v>
      </c>
      <c r="G26" s="45">
        <v>0</v>
      </c>
      <c r="H26" s="46">
        <v>0</v>
      </c>
      <c r="I26" s="43" t="s">
        <v>1</v>
      </c>
      <c r="J26" s="44">
        <v>4</v>
      </c>
      <c r="K26" s="44">
        <v>3</v>
      </c>
      <c r="L26" s="45">
        <v>0.75</v>
      </c>
      <c r="M26" s="44">
        <v>3</v>
      </c>
      <c r="N26" s="45">
        <v>0.75</v>
      </c>
      <c r="O26" s="46">
        <v>3.7000000000000006</v>
      </c>
    </row>
    <row r="27" spans="1:15" x14ac:dyDescent="0.25">
      <c r="A27" s="70"/>
      <c r="B27" s="43" t="s">
        <v>2</v>
      </c>
      <c r="C27" s="44">
        <v>2</v>
      </c>
      <c r="D27" s="44">
        <v>2</v>
      </c>
      <c r="E27" s="45">
        <v>1</v>
      </c>
      <c r="F27" s="44">
        <v>2</v>
      </c>
      <c r="G27" s="45">
        <v>1</v>
      </c>
      <c r="H27" s="46">
        <v>4</v>
      </c>
      <c r="I27" s="43" t="s">
        <v>2</v>
      </c>
      <c r="J27" s="44">
        <v>3</v>
      </c>
      <c r="K27" s="44">
        <v>2</v>
      </c>
      <c r="L27" s="45">
        <v>0.66666666666666663</v>
      </c>
      <c r="M27" s="44">
        <v>1</v>
      </c>
      <c r="N27" s="45">
        <v>0.33333333333333331</v>
      </c>
      <c r="O27" s="46">
        <v>2</v>
      </c>
    </row>
    <row r="28" spans="1:15" x14ac:dyDescent="0.25">
      <c r="A28" s="70"/>
      <c r="B28" s="43" t="s">
        <v>3</v>
      </c>
      <c r="C28" s="44">
        <v>4</v>
      </c>
      <c r="D28" s="44">
        <v>4</v>
      </c>
      <c r="E28" s="45">
        <v>1</v>
      </c>
      <c r="F28" s="44">
        <v>4</v>
      </c>
      <c r="G28" s="45">
        <v>1</v>
      </c>
      <c r="H28" s="46">
        <v>3.25</v>
      </c>
      <c r="I28" s="43" t="s">
        <v>3</v>
      </c>
      <c r="J28" s="44">
        <v>7</v>
      </c>
      <c r="K28" s="44">
        <v>7</v>
      </c>
      <c r="L28" s="45">
        <v>1</v>
      </c>
      <c r="M28" s="44">
        <v>7</v>
      </c>
      <c r="N28" s="45">
        <v>1</v>
      </c>
      <c r="O28" s="46">
        <v>4</v>
      </c>
    </row>
    <row r="29" spans="1:15" x14ac:dyDescent="0.25">
      <c r="A29" s="70"/>
      <c r="B29" s="43" t="s">
        <v>4</v>
      </c>
      <c r="C29" s="44">
        <v>2</v>
      </c>
      <c r="D29" s="44">
        <v>2</v>
      </c>
      <c r="E29" s="45">
        <v>1</v>
      </c>
      <c r="F29" s="44">
        <v>2</v>
      </c>
      <c r="G29" s="45">
        <v>1</v>
      </c>
      <c r="H29" s="46">
        <v>4</v>
      </c>
      <c r="I29" s="43" t="s">
        <v>4</v>
      </c>
      <c r="J29" s="44">
        <v>4</v>
      </c>
      <c r="K29" s="44">
        <v>4</v>
      </c>
      <c r="L29" s="45">
        <v>1</v>
      </c>
      <c r="M29" s="44">
        <v>2</v>
      </c>
      <c r="N29" s="45">
        <v>0.5</v>
      </c>
      <c r="O29" s="46">
        <v>1.3333333333333333</v>
      </c>
    </row>
    <row r="30" spans="1:15" x14ac:dyDescent="0.25">
      <c r="A30" s="70"/>
      <c r="B30" s="43" t="s">
        <v>79</v>
      </c>
      <c r="C30" s="44">
        <v>3</v>
      </c>
      <c r="D30" s="44">
        <v>3</v>
      </c>
      <c r="E30" s="45">
        <v>1</v>
      </c>
      <c r="F30" s="44">
        <v>3</v>
      </c>
      <c r="G30" s="45">
        <v>1</v>
      </c>
      <c r="H30" s="46">
        <v>3.7666666666666666</v>
      </c>
      <c r="I30" s="43" t="s">
        <v>79</v>
      </c>
      <c r="J30" s="44">
        <v>3</v>
      </c>
      <c r="K30" s="44">
        <v>2</v>
      </c>
      <c r="L30" s="45">
        <v>0.66666666666666663</v>
      </c>
      <c r="M30" s="44">
        <v>2</v>
      </c>
      <c r="N30" s="45">
        <v>0.66666666666666663</v>
      </c>
      <c r="O30" s="46">
        <v>4</v>
      </c>
    </row>
    <row r="31" spans="1:15" x14ac:dyDescent="0.25">
      <c r="A31" s="71" t="s">
        <v>15</v>
      </c>
      <c r="B31" s="47" t="s">
        <v>1</v>
      </c>
      <c r="C31" s="48">
        <v>3</v>
      </c>
      <c r="D31" s="48">
        <v>2</v>
      </c>
      <c r="E31" s="49">
        <v>0.66666666666666663</v>
      </c>
      <c r="F31" s="48">
        <v>2</v>
      </c>
      <c r="G31" s="49">
        <v>0.66666666666666663</v>
      </c>
      <c r="H31" s="50">
        <v>4</v>
      </c>
      <c r="I31" s="47" t="s">
        <v>1</v>
      </c>
      <c r="J31" s="48">
        <v>5</v>
      </c>
      <c r="K31" s="48">
        <v>3</v>
      </c>
      <c r="L31" s="49">
        <v>0.6</v>
      </c>
      <c r="M31" s="48">
        <v>2</v>
      </c>
      <c r="N31" s="49">
        <v>0.4</v>
      </c>
      <c r="O31" s="50">
        <v>2.3333333333333335</v>
      </c>
    </row>
    <row r="32" spans="1:15" x14ac:dyDescent="0.25">
      <c r="A32" s="71"/>
      <c r="B32" s="47" t="s">
        <v>2</v>
      </c>
      <c r="C32" s="48">
        <v>10</v>
      </c>
      <c r="D32" s="48">
        <v>10</v>
      </c>
      <c r="E32" s="49">
        <v>1</v>
      </c>
      <c r="F32" s="48">
        <v>6</v>
      </c>
      <c r="G32" s="49">
        <v>0.6</v>
      </c>
      <c r="H32" s="50">
        <v>1.83</v>
      </c>
      <c r="I32" s="47" t="s">
        <v>2</v>
      </c>
      <c r="J32" s="48">
        <v>6</v>
      </c>
      <c r="K32" s="48">
        <v>5</v>
      </c>
      <c r="L32" s="49">
        <v>0.83333333333333337</v>
      </c>
      <c r="M32" s="48">
        <v>3</v>
      </c>
      <c r="N32" s="49">
        <v>0.5</v>
      </c>
      <c r="O32" s="50">
        <v>1.7199999999999998</v>
      </c>
    </row>
    <row r="33" spans="1:15" x14ac:dyDescent="0.25">
      <c r="A33" s="71"/>
      <c r="B33" s="47" t="s">
        <v>3</v>
      </c>
      <c r="C33" s="48">
        <v>4</v>
      </c>
      <c r="D33" s="48">
        <v>4</v>
      </c>
      <c r="E33" s="49">
        <v>1</v>
      </c>
      <c r="F33" s="48">
        <v>3</v>
      </c>
      <c r="G33" s="49">
        <v>0.75</v>
      </c>
      <c r="H33" s="50">
        <v>2.8250000000000006</v>
      </c>
      <c r="I33" s="47" t="s">
        <v>3</v>
      </c>
      <c r="J33" s="48">
        <v>1</v>
      </c>
      <c r="K33" s="48">
        <v>1</v>
      </c>
      <c r="L33" s="49">
        <v>1</v>
      </c>
      <c r="M33" s="48">
        <v>1</v>
      </c>
      <c r="N33" s="49">
        <v>1</v>
      </c>
      <c r="O33" s="50">
        <v>4</v>
      </c>
    </row>
    <row r="34" spans="1:15" x14ac:dyDescent="0.25">
      <c r="A34" s="71"/>
      <c r="B34" s="47" t="s">
        <v>4</v>
      </c>
      <c r="C34" s="48">
        <v>6</v>
      </c>
      <c r="D34" s="48">
        <v>6</v>
      </c>
      <c r="E34" s="49">
        <v>1</v>
      </c>
      <c r="F34" s="48">
        <v>5</v>
      </c>
      <c r="G34" s="49">
        <v>0.83333333333333337</v>
      </c>
      <c r="H34" s="50">
        <v>3.1166666666666663</v>
      </c>
      <c r="I34" s="47" t="s">
        <v>4</v>
      </c>
      <c r="J34" s="48">
        <v>3</v>
      </c>
      <c r="K34" s="48">
        <v>2</v>
      </c>
      <c r="L34" s="49">
        <v>0.66666666666666663</v>
      </c>
      <c r="M34" s="48">
        <v>2</v>
      </c>
      <c r="N34" s="49">
        <v>0.66666666666666663</v>
      </c>
      <c r="O34" s="50">
        <v>3.5</v>
      </c>
    </row>
    <row r="35" spans="1:15" x14ac:dyDescent="0.25">
      <c r="A35" s="71"/>
      <c r="B35" s="47" t="s">
        <v>79</v>
      </c>
      <c r="C35" s="48">
        <v>7</v>
      </c>
      <c r="D35" s="48">
        <v>6</v>
      </c>
      <c r="E35" s="49">
        <v>0.8571428571428571</v>
      </c>
      <c r="F35" s="48">
        <v>6</v>
      </c>
      <c r="G35" s="49">
        <v>0.8571428571428571</v>
      </c>
      <c r="H35" s="50">
        <v>3.5666666666666664</v>
      </c>
      <c r="I35" s="47" t="s">
        <v>79</v>
      </c>
      <c r="J35" s="48">
        <v>7</v>
      </c>
      <c r="K35" s="48">
        <v>6</v>
      </c>
      <c r="L35" s="49">
        <v>0.8571428571428571</v>
      </c>
      <c r="M35" s="48">
        <v>5</v>
      </c>
      <c r="N35" s="49">
        <v>0.7142857142857143</v>
      </c>
      <c r="O35" s="50">
        <v>3.2833333333333332</v>
      </c>
    </row>
    <row r="36" spans="1:15" x14ac:dyDescent="0.25">
      <c r="A36" s="70" t="s">
        <v>16</v>
      </c>
      <c r="B36" s="43" t="s">
        <v>1</v>
      </c>
      <c r="C36" s="44">
        <v>97</v>
      </c>
      <c r="D36" s="44">
        <v>87</v>
      </c>
      <c r="E36" s="45">
        <v>0.89690721649484539</v>
      </c>
      <c r="F36" s="44">
        <v>66</v>
      </c>
      <c r="G36" s="45">
        <v>0.68041237113402064</v>
      </c>
      <c r="H36" s="46">
        <v>2.4839080459770115</v>
      </c>
      <c r="I36" s="43" t="s">
        <v>1</v>
      </c>
      <c r="J36" s="44">
        <v>33</v>
      </c>
      <c r="K36" s="44">
        <v>28</v>
      </c>
      <c r="L36" s="45">
        <v>0.84848484848484851</v>
      </c>
      <c r="M36" s="44">
        <v>18</v>
      </c>
      <c r="N36" s="45">
        <v>0.54545454545454541</v>
      </c>
      <c r="O36" s="46">
        <v>2.3142857142857141</v>
      </c>
    </row>
    <row r="37" spans="1:15" x14ac:dyDescent="0.25">
      <c r="A37" s="70"/>
      <c r="B37" s="43" t="s">
        <v>2</v>
      </c>
      <c r="C37" s="44">
        <v>75</v>
      </c>
      <c r="D37" s="44">
        <v>63</v>
      </c>
      <c r="E37" s="45">
        <v>0.84</v>
      </c>
      <c r="F37" s="44">
        <v>48</v>
      </c>
      <c r="G37" s="45">
        <v>0.64</v>
      </c>
      <c r="H37" s="46">
        <v>2.4333333333333331</v>
      </c>
      <c r="I37" s="43" t="s">
        <v>2</v>
      </c>
      <c r="J37" s="44">
        <v>34</v>
      </c>
      <c r="K37" s="44">
        <v>26</v>
      </c>
      <c r="L37" s="45">
        <v>0.76470588235294112</v>
      </c>
      <c r="M37" s="44">
        <v>11</v>
      </c>
      <c r="N37" s="45">
        <v>0.3235294117647059</v>
      </c>
      <c r="O37" s="46">
        <v>1.2692307692307692</v>
      </c>
    </row>
    <row r="38" spans="1:15" x14ac:dyDescent="0.25">
      <c r="A38" s="70"/>
      <c r="B38" s="43" t="s">
        <v>3</v>
      </c>
      <c r="C38" s="44">
        <v>49</v>
      </c>
      <c r="D38" s="44">
        <v>42</v>
      </c>
      <c r="E38" s="45">
        <v>0.8571428571428571</v>
      </c>
      <c r="F38" s="44">
        <v>32</v>
      </c>
      <c r="G38" s="45">
        <v>0.65306122448979587</v>
      </c>
      <c r="H38" s="46">
        <v>2.8166666666666664</v>
      </c>
      <c r="I38" s="43" t="s">
        <v>3</v>
      </c>
      <c r="J38" s="44">
        <v>52</v>
      </c>
      <c r="K38" s="44">
        <v>41</v>
      </c>
      <c r="L38" s="45">
        <v>0.78846153846153844</v>
      </c>
      <c r="M38" s="44">
        <v>23</v>
      </c>
      <c r="N38" s="45">
        <v>0.44230769230769229</v>
      </c>
      <c r="O38" s="46">
        <v>1.8414634146341464</v>
      </c>
    </row>
    <row r="39" spans="1:15" x14ac:dyDescent="0.25">
      <c r="A39" s="70"/>
      <c r="B39" s="43" t="s">
        <v>4</v>
      </c>
      <c r="C39" s="44">
        <v>56</v>
      </c>
      <c r="D39" s="44">
        <v>49</v>
      </c>
      <c r="E39" s="45">
        <v>0.875</v>
      </c>
      <c r="F39" s="44">
        <v>38</v>
      </c>
      <c r="G39" s="45">
        <v>0.6785714285714286</v>
      </c>
      <c r="H39" s="46">
        <v>2.7979591836734694</v>
      </c>
      <c r="I39" s="43" t="s">
        <v>4</v>
      </c>
      <c r="J39" s="44">
        <v>46</v>
      </c>
      <c r="K39" s="44">
        <v>34</v>
      </c>
      <c r="L39" s="45">
        <v>0.73913043478260865</v>
      </c>
      <c r="M39" s="44">
        <v>25</v>
      </c>
      <c r="N39" s="45">
        <v>0.54347826086956519</v>
      </c>
      <c r="O39" s="46">
        <v>2.4852941176470589</v>
      </c>
    </row>
    <row r="40" spans="1:15" x14ac:dyDescent="0.25">
      <c r="A40" s="70"/>
      <c r="B40" s="43" t="s">
        <v>79</v>
      </c>
      <c r="C40" s="44">
        <v>22</v>
      </c>
      <c r="D40" s="44">
        <v>20</v>
      </c>
      <c r="E40" s="45">
        <v>0.90909090909090906</v>
      </c>
      <c r="F40" s="44">
        <v>16</v>
      </c>
      <c r="G40" s="45">
        <v>0.72727272727272729</v>
      </c>
      <c r="H40" s="46">
        <v>2.8649999999999998</v>
      </c>
      <c r="I40" s="43" t="s">
        <v>79</v>
      </c>
      <c r="J40" s="44">
        <v>43</v>
      </c>
      <c r="K40" s="44">
        <v>24</v>
      </c>
      <c r="L40" s="45">
        <v>0.55813953488372092</v>
      </c>
      <c r="M40" s="44">
        <v>22</v>
      </c>
      <c r="N40" s="45">
        <v>0.51162790697674421</v>
      </c>
      <c r="O40" s="46">
        <v>3.2416666666666667</v>
      </c>
    </row>
    <row r="41" spans="1:15" x14ac:dyDescent="0.25">
      <c r="A41" s="71" t="s">
        <v>17</v>
      </c>
      <c r="B41" s="47" t="s">
        <v>1</v>
      </c>
      <c r="C41" s="48">
        <v>1</v>
      </c>
      <c r="D41" s="48">
        <v>1</v>
      </c>
      <c r="E41" s="49">
        <v>1</v>
      </c>
      <c r="F41" s="48">
        <v>1</v>
      </c>
      <c r="G41" s="49">
        <v>1</v>
      </c>
      <c r="H41" s="50">
        <v>2.7000000000000006</v>
      </c>
      <c r="I41" s="47" t="s">
        <v>1</v>
      </c>
      <c r="J41" s="48">
        <v>1</v>
      </c>
      <c r="K41" s="48">
        <v>1</v>
      </c>
      <c r="L41" s="49">
        <v>1</v>
      </c>
      <c r="M41" s="48">
        <v>0</v>
      </c>
      <c r="N41" s="49">
        <v>0</v>
      </c>
      <c r="O41" s="50">
        <v>1</v>
      </c>
    </row>
    <row r="42" spans="1:15" x14ac:dyDescent="0.25">
      <c r="A42" s="71"/>
      <c r="B42" s="47" t="s">
        <v>2</v>
      </c>
      <c r="C42" s="48">
        <v>2</v>
      </c>
      <c r="D42" s="48">
        <v>2</v>
      </c>
      <c r="E42" s="49">
        <v>1</v>
      </c>
      <c r="F42" s="48">
        <v>1</v>
      </c>
      <c r="G42" s="49">
        <v>0.5</v>
      </c>
      <c r="H42" s="50">
        <v>1.5</v>
      </c>
      <c r="I42" s="47" t="s">
        <v>2</v>
      </c>
      <c r="J42" s="48" t="s">
        <v>13</v>
      </c>
      <c r="K42" s="48" t="s">
        <v>13</v>
      </c>
      <c r="L42" s="49" t="s">
        <v>13</v>
      </c>
      <c r="M42" s="48" t="s">
        <v>13</v>
      </c>
      <c r="N42" s="49" t="s">
        <v>13</v>
      </c>
      <c r="O42" s="50" t="s">
        <v>13</v>
      </c>
    </row>
    <row r="43" spans="1:15" x14ac:dyDescent="0.25">
      <c r="A43" s="71"/>
      <c r="B43" s="47" t="s">
        <v>3</v>
      </c>
      <c r="C43" s="48">
        <v>2</v>
      </c>
      <c r="D43" s="48">
        <v>2</v>
      </c>
      <c r="E43" s="49">
        <v>1</v>
      </c>
      <c r="F43" s="48">
        <v>1</v>
      </c>
      <c r="G43" s="49">
        <v>0.5</v>
      </c>
      <c r="H43" s="50">
        <v>2</v>
      </c>
      <c r="I43" s="47" t="s">
        <v>3</v>
      </c>
      <c r="J43" s="48" t="s">
        <v>13</v>
      </c>
      <c r="K43" s="48" t="s">
        <v>13</v>
      </c>
      <c r="L43" s="49" t="s">
        <v>13</v>
      </c>
      <c r="M43" s="48" t="s">
        <v>13</v>
      </c>
      <c r="N43" s="49" t="s">
        <v>13</v>
      </c>
      <c r="O43" s="50" t="s">
        <v>13</v>
      </c>
    </row>
    <row r="44" spans="1:15" x14ac:dyDescent="0.25">
      <c r="A44" s="71"/>
      <c r="B44" s="47" t="s">
        <v>4</v>
      </c>
      <c r="C44" s="48" t="s">
        <v>13</v>
      </c>
      <c r="D44" s="48" t="s">
        <v>13</v>
      </c>
      <c r="E44" s="49" t="s">
        <v>13</v>
      </c>
      <c r="F44" s="48" t="s">
        <v>13</v>
      </c>
      <c r="G44" s="49" t="s">
        <v>13</v>
      </c>
      <c r="H44" s="50" t="s">
        <v>13</v>
      </c>
      <c r="I44" s="47" t="s">
        <v>4</v>
      </c>
      <c r="J44" s="48" t="s">
        <v>13</v>
      </c>
      <c r="K44" s="48" t="s">
        <v>13</v>
      </c>
      <c r="L44" s="49" t="s">
        <v>13</v>
      </c>
      <c r="M44" s="48" t="s">
        <v>13</v>
      </c>
      <c r="N44" s="49" t="s">
        <v>13</v>
      </c>
      <c r="O44" s="50" t="s">
        <v>13</v>
      </c>
    </row>
    <row r="45" spans="1:15" x14ac:dyDescent="0.25">
      <c r="A45" s="71"/>
      <c r="B45" s="47" t="s">
        <v>79</v>
      </c>
      <c r="C45" s="48" t="s">
        <v>13</v>
      </c>
      <c r="D45" s="48" t="s">
        <v>13</v>
      </c>
      <c r="E45" s="49" t="s">
        <v>13</v>
      </c>
      <c r="F45" s="48" t="s">
        <v>13</v>
      </c>
      <c r="G45" s="49" t="s">
        <v>13</v>
      </c>
      <c r="H45" s="50" t="s">
        <v>13</v>
      </c>
      <c r="I45" s="47" t="s">
        <v>79</v>
      </c>
      <c r="J45" s="48">
        <v>1</v>
      </c>
      <c r="K45" s="48">
        <v>0</v>
      </c>
      <c r="L45" s="49">
        <v>0</v>
      </c>
      <c r="M45" s="48">
        <v>0</v>
      </c>
      <c r="N45" s="49">
        <v>0</v>
      </c>
      <c r="O45" s="50"/>
    </row>
    <row r="46" spans="1:15" x14ac:dyDescent="0.25">
      <c r="A46" s="68" t="s">
        <v>80</v>
      </c>
      <c r="B46" s="43" t="s">
        <v>1</v>
      </c>
      <c r="C46" s="44">
        <v>94</v>
      </c>
      <c r="D46" s="44">
        <v>87</v>
      </c>
      <c r="E46" s="45">
        <v>0.92553191489361697</v>
      </c>
      <c r="F46" s="44">
        <v>70</v>
      </c>
      <c r="G46" s="45">
        <v>0.74468085106382975</v>
      </c>
      <c r="H46" s="46">
        <v>2.7302325581395346</v>
      </c>
      <c r="I46" s="43" t="s">
        <v>1</v>
      </c>
      <c r="J46" s="44">
        <v>72</v>
      </c>
      <c r="K46" s="44">
        <v>60</v>
      </c>
      <c r="L46" s="45">
        <v>0.83333333333333337</v>
      </c>
      <c r="M46" s="44">
        <v>43</v>
      </c>
      <c r="N46" s="45">
        <v>0.59722222222222221</v>
      </c>
      <c r="O46" s="46">
        <v>2.5249999999999999</v>
      </c>
    </row>
    <row r="47" spans="1:15" x14ac:dyDescent="0.25">
      <c r="A47" s="68"/>
      <c r="B47" s="43" t="s">
        <v>2</v>
      </c>
      <c r="C47" s="44">
        <v>81</v>
      </c>
      <c r="D47" s="44">
        <v>71</v>
      </c>
      <c r="E47" s="45">
        <v>0.87654320987654322</v>
      </c>
      <c r="F47" s="44">
        <v>61</v>
      </c>
      <c r="G47" s="45">
        <v>0.75308641975308643</v>
      </c>
      <c r="H47" s="46">
        <v>3.0394366197183094</v>
      </c>
      <c r="I47" s="43" t="s">
        <v>2</v>
      </c>
      <c r="J47" s="44">
        <v>60</v>
      </c>
      <c r="K47" s="44">
        <v>47</v>
      </c>
      <c r="L47" s="45">
        <v>0.78333333333333333</v>
      </c>
      <c r="M47" s="44">
        <v>35</v>
      </c>
      <c r="N47" s="45">
        <v>0.58333333333333337</v>
      </c>
      <c r="O47" s="46">
        <v>2.323404255319149</v>
      </c>
    </row>
    <row r="48" spans="1:15" x14ac:dyDescent="0.25">
      <c r="A48" s="68"/>
      <c r="B48" s="43" t="s">
        <v>3</v>
      </c>
      <c r="C48" s="44">
        <v>55</v>
      </c>
      <c r="D48" s="44">
        <v>50</v>
      </c>
      <c r="E48" s="45">
        <v>0.90909090909090906</v>
      </c>
      <c r="F48" s="44">
        <v>43</v>
      </c>
      <c r="G48" s="45">
        <v>0.78181818181818186</v>
      </c>
      <c r="H48" s="46">
        <v>2.9780000000000002</v>
      </c>
      <c r="I48" s="43" t="s">
        <v>3</v>
      </c>
      <c r="J48" s="44">
        <v>65</v>
      </c>
      <c r="K48" s="44">
        <v>57</v>
      </c>
      <c r="L48" s="45">
        <v>0.87692307692307692</v>
      </c>
      <c r="M48" s="44">
        <v>45</v>
      </c>
      <c r="N48" s="45">
        <v>0.69230769230769229</v>
      </c>
      <c r="O48" s="46">
        <v>2.6894736842105265</v>
      </c>
    </row>
    <row r="49" spans="1:15" x14ac:dyDescent="0.25">
      <c r="A49" s="68"/>
      <c r="B49" s="43" t="s">
        <v>4</v>
      </c>
      <c r="C49" s="44">
        <v>48</v>
      </c>
      <c r="D49" s="44">
        <v>45</v>
      </c>
      <c r="E49" s="45">
        <v>0.9375</v>
      </c>
      <c r="F49" s="44">
        <v>43</v>
      </c>
      <c r="G49" s="45">
        <v>0.89583333333333337</v>
      </c>
      <c r="H49" s="46">
        <v>3.2840909090909092</v>
      </c>
      <c r="I49" s="43" t="s">
        <v>4</v>
      </c>
      <c r="J49" s="44">
        <v>74</v>
      </c>
      <c r="K49" s="44">
        <v>63</v>
      </c>
      <c r="L49" s="45">
        <v>0.85135135135135132</v>
      </c>
      <c r="M49" s="44">
        <v>53</v>
      </c>
      <c r="N49" s="45">
        <v>0.71621621621621623</v>
      </c>
      <c r="O49" s="46">
        <v>2.9983870967741932</v>
      </c>
    </row>
    <row r="50" spans="1:15" x14ac:dyDescent="0.25">
      <c r="A50" s="68"/>
      <c r="B50" s="43" t="s">
        <v>79</v>
      </c>
      <c r="C50" s="44">
        <v>45</v>
      </c>
      <c r="D50" s="44">
        <v>40</v>
      </c>
      <c r="E50" s="45">
        <v>0.88888888888888884</v>
      </c>
      <c r="F50" s="44">
        <v>35</v>
      </c>
      <c r="G50" s="45">
        <v>0.77777777777777779</v>
      </c>
      <c r="H50" s="46">
        <v>3.39</v>
      </c>
      <c r="I50" s="43" t="s">
        <v>79</v>
      </c>
      <c r="J50" s="44">
        <v>99</v>
      </c>
      <c r="K50" s="44">
        <v>82</v>
      </c>
      <c r="L50" s="45">
        <v>0.82828282828282829</v>
      </c>
      <c r="M50" s="44">
        <v>77</v>
      </c>
      <c r="N50" s="45">
        <v>0.77777777777777779</v>
      </c>
      <c r="O50" s="46">
        <v>3.4185185185185181</v>
      </c>
    </row>
    <row r="51" spans="1:15" x14ac:dyDescent="0.25">
      <c r="A51" s="69" t="s">
        <v>52</v>
      </c>
      <c r="B51" s="47" t="s">
        <v>1</v>
      </c>
      <c r="C51" s="51">
        <v>20</v>
      </c>
      <c r="D51" s="48">
        <v>16</v>
      </c>
      <c r="E51" s="49">
        <v>0.8</v>
      </c>
      <c r="F51" s="48">
        <v>9</v>
      </c>
      <c r="G51" s="49">
        <v>0.45</v>
      </c>
      <c r="H51" s="50">
        <v>1.9375</v>
      </c>
      <c r="I51" s="47" t="s">
        <v>1</v>
      </c>
      <c r="J51" s="51">
        <v>17</v>
      </c>
      <c r="K51" s="48">
        <v>16</v>
      </c>
      <c r="L51" s="49">
        <v>0.94117647058823528</v>
      </c>
      <c r="M51" s="48">
        <v>10</v>
      </c>
      <c r="N51" s="49">
        <v>0.58823529411764708</v>
      </c>
      <c r="O51" s="50">
        <v>2.0375000000000001</v>
      </c>
    </row>
    <row r="52" spans="1:15" x14ac:dyDescent="0.25">
      <c r="A52" s="69"/>
      <c r="B52" s="47" t="s">
        <v>2</v>
      </c>
      <c r="C52" s="48">
        <v>18</v>
      </c>
      <c r="D52" s="48">
        <v>16</v>
      </c>
      <c r="E52" s="49">
        <v>0.88888888888888884</v>
      </c>
      <c r="F52" s="48">
        <v>13</v>
      </c>
      <c r="G52" s="49">
        <v>0.72222222222222221</v>
      </c>
      <c r="H52" s="50">
        <v>2.8374999999999999</v>
      </c>
      <c r="I52" s="47" t="s">
        <v>2</v>
      </c>
      <c r="J52" s="48">
        <v>10</v>
      </c>
      <c r="K52" s="48">
        <v>7</v>
      </c>
      <c r="L52" s="49">
        <v>0.7</v>
      </c>
      <c r="M52" s="48">
        <v>6</v>
      </c>
      <c r="N52" s="49">
        <v>0.6</v>
      </c>
      <c r="O52" s="50">
        <v>3.0666666666666669</v>
      </c>
    </row>
    <row r="53" spans="1:15" x14ac:dyDescent="0.25">
      <c r="A53" s="69"/>
      <c r="B53" s="47" t="s">
        <v>3</v>
      </c>
      <c r="C53" s="48">
        <v>11</v>
      </c>
      <c r="D53" s="48">
        <v>9</v>
      </c>
      <c r="E53" s="49">
        <v>0.81818181818181823</v>
      </c>
      <c r="F53" s="48">
        <v>6</v>
      </c>
      <c r="G53" s="49">
        <v>0.54545454545454541</v>
      </c>
      <c r="H53" s="50">
        <v>1.8888888888888888</v>
      </c>
      <c r="I53" s="47" t="s">
        <v>3</v>
      </c>
      <c r="J53" s="48">
        <v>9</v>
      </c>
      <c r="K53" s="48">
        <v>7</v>
      </c>
      <c r="L53" s="49">
        <v>0.77777777777777779</v>
      </c>
      <c r="M53" s="48">
        <v>5</v>
      </c>
      <c r="N53" s="49">
        <v>0.55555555555555558</v>
      </c>
      <c r="O53" s="50">
        <v>2.6142857142857143</v>
      </c>
    </row>
    <row r="54" spans="1:15" x14ac:dyDescent="0.25">
      <c r="A54" s="69"/>
      <c r="B54" s="47" t="s">
        <v>4</v>
      </c>
      <c r="C54" s="48">
        <v>14</v>
      </c>
      <c r="D54" s="48">
        <v>12</v>
      </c>
      <c r="E54" s="49">
        <v>0.8571428571428571</v>
      </c>
      <c r="F54" s="48">
        <v>9</v>
      </c>
      <c r="G54" s="49">
        <v>0.6428571428571429</v>
      </c>
      <c r="H54" s="50">
        <v>2.9750000000000001</v>
      </c>
      <c r="I54" s="47" t="s">
        <v>4</v>
      </c>
      <c r="J54" s="48">
        <v>10</v>
      </c>
      <c r="K54" s="48">
        <v>10</v>
      </c>
      <c r="L54" s="49">
        <v>1</v>
      </c>
      <c r="M54" s="48">
        <v>9</v>
      </c>
      <c r="N54" s="49">
        <v>0.9</v>
      </c>
      <c r="O54" s="50">
        <v>3.0333333333333332</v>
      </c>
    </row>
    <row r="55" spans="1:15" x14ac:dyDescent="0.25">
      <c r="A55" s="69"/>
      <c r="B55" s="47" t="s">
        <v>79</v>
      </c>
      <c r="C55" s="48">
        <v>9</v>
      </c>
      <c r="D55" s="48">
        <v>9</v>
      </c>
      <c r="E55" s="49">
        <v>1</v>
      </c>
      <c r="F55" s="48">
        <v>8</v>
      </c>
      <c r="G55" s="49">
        <v>0.88888888888888884</v>
      </c>
      <c r="H55" s="50">
        <v>2.9222222222222221</v>
      </c>
      <c r="I55" s="47" t="s">
        <v>79</v>
      </c>
      <c r="J55" s="48">
        <v>14</v>
      </c>
      <c r="K55" s="48">
        <v>8</v>
      </c>
      <c r="L55" s="49">
        <v>0.5714285714285714</v>
      </c>
      <c r="M55" s="48">
        <v>6</v>
      </c>
      <c r="N55" s="49">
        <v>0.42857142857142855</v>
      </c>
      <c r="O55" s="50">
        <v>2.2875000000000001</v>
      </c>
    </row>
    <row r="56" spans="1:15" x14ac:dyDescent="0.25">
      <c r="A56" s="68" t="s">
        <v>53</v>
      </c>
      <c r="B56" s="43" t="s">
        <v>1</v>
      </c>
      <c r="C56" s="44">
        <v>2</v>
      </c>
      <c r="D56" s="44">
        <v>1</v>
      </c>
      <c r="E56" s="45">
        <v>0.5</v>
      </c>
      <c r="F56" s="44">
        <v>1</v>
      </c>
      <c r="G56" s="45">
        <v>0.5</v>
      </c>
      <c r="H56" s="46">
        <v>3.7000000000000006</v>
      </c>
      <c r="I56" s="43" t="s">
        <v>1</v>
      </c>
      <c r="J56" s="44">
        <v>2</v>
      </c>
      <c r="K56" s="44">
        <v>1</v>
      </c>
      <c r="L56" s="45">
        <v>0.5</v>
      </c>
      <c r="M56" s="44">
        <v>1</v>
      </c>
      <c r="N56" s="45">
        <v>0.5</v>
      </c>
      <c r="O56" s="46">
        <v>3.7000000000000006</v>
      </c>
    </row>
    <row r="57" spans="1:15" x14ac:dyDescent="0.25">
      <c r="A57" s="68"/>
      <c r="B57" s="43" t="s">
        <v>2</v>
      </c>
      <c r="C57" s="44" t="s">
        <v>13</v>
      </c>
      <c r="D57" s="44" t="s">
        <v>13</v>
      </c>
      <c r="E57" s="45" t="s">
        <v>13</v>
      </c>
      <c r="F57" s="44" t="s">
        <v>13</v>
      </c>
      <c r="G57" s="45" t="s">
        <v>13</v>
      </c>
      <c r="H57" s="46" t="s">
        <v>13</v>
      </c>
      <c r="I57" s="43" t="s">
        <v>2</v>
      </c>
      <c r="J57" s="44" t="s">
        <v>13</v>
      </c>
      <c r="K57" s="44" t="s">
        <v>13</v>
      </c>
      <c r="L57" s="45" t="s">
        <v>13</v>
      </c>
      <c r="M57" s="44" t="s">
        <v>13</v>
      </c>
      <c r="N57" s="45" t="s">
        <v>13</v>
      </c>
      <c r="O57" s="46" t="s">
        <v>13</v>
      </c>
    </row>
    <row r="58" spans="1:15" x14ac:dyDescent="0.25">
      <c r="A58" s="68"/>
      <c r="B58" s="43" t="s">
        <v>3</v>
      </c>
      <c r="C58" s="44" t="s">
        <v>13</v>
      </c>
      <c r="D58" s="44" t="s">
        <v>13</v>
      </c>
      <c r="E58" s="45" t="s">
        <v>13</v>
      </c>
      <c r="F58" s="44" t="s">
        <v>13</v>
      </c>
      <c r="G58" s="45" t="s">
        <v>13</v>
      </c>
      <c r="H58" s="46" t="s">
        <v>13</v>
      </c>
      <c r="I58" s="43" t="s">
        <v>3</v>
      </c>
      <c r="J58" s="44">
        <v>4</v>
      </c>
      <c r="K58" s="44">
        <v>4</v>
      </c>
      <c r="L58" s="45">
        <v>1</v>
      </c>
      <c r="M58" s="44">
        <v>3</v>
      </c>
      <c r="N58" s="45">
        <v>0.75</v>
      </c>
      <c r="O58" s="46">
        <v>2.8250000000000006</v>
      </c>
    </row>
    <row r="59" spans="1:15" x14ac:dyDescent="0.25">
      <c r="A59" s="68"/>
      <c r="B59" s="43" t="s">
        <v>4</v>
      </c>
      <c r="C59" s="44" t="s">
        <v>13</v>
      </c>
      <c r="D59" s="44" t="s">
        <v>13</v>
      </c>
      <c r="E59" s="45" t="s">
        <v>13</v>
      </c>
      <c r="F59" s="44" t="s">
        <v>13</v>
      </c>
      <c r="G59" s="45" t="s">
        <v>13</v>
      </c>
      <c r="H59" s="46" t="s">
        <v>13</v>
      </c>
      <c r="I59" s="43" t="s">
        <v>4</v>
      </c>
      <c r="J59" s="44" t="s">
        <v>13</v>
      </c>
      <c r="K59" s="44" t="s">
        <v>13</v>
      </c>
      <c r="L59" s="45" t="s">
        <v>13</v>
      </c>
      <c r="M59" s="44" t="s">
        <v>13</v>
      </c>
      <c r="N59" s="45" t="s">
        <v>13</v>
      </c>
      <c r="O59" s="46" t="s">
        <v>13</v>
      </c>
    </row>
    <row r="60" spans="1:15" x14ac:dyDescent="0.25">
      <c r="A60" s="68"/>
      <c r="B60" s="43" t="s">
        <v>79</v>
      </c>
      <c r="C60" s="44" t="s">
        <v>13</v>
      </c>
      <c r="D60" s="44" t="s">
        <v>13</v>
      </c>
      <c r="E60" s="45" t="s">
        <v>13</v>
      </c>
      <c r="F60" s="44" t="s">
        <v>13</v>
      </c>
      <c r="G60" s="45" t="s">
        <v>13</v>
      </c>
      <c r="H60" s="46" t="s">
        <v>13</v>
      </c>
      <c r="I60" s="43" t="s">
        <v>79</v>
      </c>
      <c r="J60" s="44" t="s">
        <v>13</v>
      </c>
      <c r="K60" s="44" t="s">
        <v>13</v>
      </c>
      <c r="L60" s="45" t="s">
        <v>13</v>
      </c>
      <c r="M60" s="44" t="s">
        <v>13</v>
      </c>
      <c r="N60" s="45" t="s">
        <v>13</v>
      </c>
      <c r="O60" s="46" t="s">
        <v>13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N7" sqref="N7"/>
    </sheetView>
  </sheetViews>
  <sheetFormatPr defaultRowHeight="15" x14ac:dyDescent="0.25"/>
  <cols>
    <col min="1" max="1" width="14" style="31" customWidth="1"/>
    <col min="2" max="8" width="14" style="8" customWidth="1"/>
  </cols>
  <sheetData>
    <row r="1" spans="1:8" ht="30" x14ac:dyDescent="0.25">
      <c r="A1" s="34" t="s">
        <v>0</v>
      </c>
      <c r="B1" s="1" t="s">
        <v>36</v>
      </c>
      <c r="C1" s="11" t="s">
        <v>70</v>
      </c>
      <c r="D1" s="11" t="s">
        <v>71</v>
      </c>
      <c r="E1" s="12" t="s">
        <v>72</v>
      </c>
      <c r="F1" s="11" t="s">
        <v>73</v>
      </c>
      <c r="G1" s="12" t="s">
        <v>37</v>
      </c>
      <c r="H1" s="13" t="s">
        <v>74</v>
      </c>
    </row>
    <row r="2" spans="1:8" x14ac:dyDescent="0.25">
      <c r="A2" s="59" t="s">
        <v>6</v>
      </c>
      <c r="B2" s="2" t="s">
        <v>1</v>
      </c>
      <c r="C2" s="4">
        <v>171</v>
      </c>
      <c r="D2" s="4">
        <v>146</v>
      </c>
      <c r="E2" s="15">
        <v>0.85380116959064323</v>
      </c>
      <c r="F2" s="4">
        <v>101</v>
      </c>
      <c r="G2" s="15">
        <v>0.59064327485380119</v>
      </c>
      <c r="H2" s="16">
        <v>2.3958620689655175</v>
      </c>
    </row>
    <row r="3" spans="1:8" x14ac:dyDescent="0.25">
      <c r="A3" s="59"/>
      <c r="B3" s="2" t="s">
        <v>2</v>
      </c>
      <c r="C3" s="4">
        <v>161</v>
      </c>
      <c r="D3" s="4">
        <v>127.99999999999999</v>
      </c>
      <c r="E3" s="15">
        <v>0.79503105590062106</v>
      </c>
      <c r="F3" s="4">
        <v>93</v>
      </c>
      <c r="G3" s="15">
        <v>0.57763975155279501</v>
      </c>
      <c r="H3" s="16">
        <v>2.4307086614173228</v>
      </c>
    </row>
    <row r="4" spans="1:8" x14ac:dyDescent="0.25">
      <c r="A4" s="59"/>
      <c r="B4" s="2" t="s">
        <v>3</v>
      </c>
      <c r="C4" s="4">
        <v>145</v>
      </c>
      <c r="D4" s="4">
        <v>128</v>
      </c>
      <c r="E4" s="15">
        <v>0.88275862068965516</v>
      </c>
      <c r="F4" s="4">
        <v>98</v>
      </c>
      <c r="G4" s="15">
        <v>0.67586206896551726</v>
      </c>
      <c r="H4" s="16">
        <v>2.6929687499999999</v>
      </c>
    </row>
    <row r="5" spans="1:8" x14ac:dyDescent="0.25">
      <c r="A5" s="59"/>
      <c r="B5" s="2" t="s">
        <v>4</v>
      </c>
      <c r="C5" s="4">
        <v>154</v>
      </c>
      <c r="D5" s="4">
        <v>133</v>
      </c>
      <c r="E5" s="15">
        <v>0.86363636363636365</v>
      </c>
      <c r="F5" s="4">
        <v>111</v>
      </c>
      <c r="G5" s="15">
        <v>0.72077922077922074</v>
      </c>
      <c r="H5" s="16">
        <v>2.9519083969465649</v>
      </c>
    </row>
    <row r="6" spans="1:8" x14ac:dyDescent="0.25">
      <c r="A6" s="59"/>
      <c r="B6" s="2" t="s">
        <v>79</v>
      </c>
      <c r="C6" s="4">
        <v>143</v>
      </c>
      <c r="D6" s="4">
        <v>108</v>
      </c>
      <c r="E6" s="15">
        <v>0.75524475524475521</v>
      </c>
      <c r="F6" s="4">
        <v>92</v>
      </c>
      <c r="G6" s="15">
        <v>0.64335664335664333</v>
      </c>
      <c r="H6" s="16">
        <v>3.1490740740740741</v>
      </c>
    </row>
    <row r="7" spans="1:8" x14ac:dyDescent="0.25">
      <c r="A7" s="59" t="s">
        <v>7</v>
      </c>
      <c r="B7" s="2" t="s">
        <v>1</v>
      </c>
      <c r="C7" s="4">
        <v>209</v>
      </c>
      <c r="D7" s="4">
        <v>185</v>
      </c>
      <c r="E7" s="15">
        <v>0.88516746411483249</v>
      </c>
      <c r="F7" s="4">
        <v>136</v>
      </c>
      <c r="G7" s="15">
        <v>0.65071770334928225</v>
      </c>
      <c r="H7" s="16">
        <v>2.4759562841530061</v>
      </c>
    </row>
    <row r="8" spans="1:8" x14ac:dyDescent="0.25">
      <c r="A8" s="59"/>
      <c r="B8" s="2" t="s">
        <v>2</v>
      </c>
      <c r="C8" s="4">
        <v>167</v>
      </c>
      <c r="D8" s="4">
        <v>145</v>
      </c>
      <c r="E8" s="15">
        <v>0.86826347305389218</v>
      </c>
      <c r="F8" s="4">
        <v>106</v>
      </c>
      <c r="G8" s="15">
        <v>0.6347305389221557</v>
      </c>
      <c r="H8" s="16">
        <v>2.3586206896551722</v>
      </c>
    </row>
    <row r="9" spans="1:8" x14ac:dyDescent="0.25">
      <c r="A9" s="59"/>
      <c r="B9" s="2" t="s">
        <v>3</v>
      </c>
      <c r="C9" s="4">
        <v>130</v>
      </c>
      <c r="D9" s="4">
        <v>107</v>
      </c>
      <c r="E9" s="15">
        <v>0.82307692307692304</v>
      </c>
      <c r="F9" s="4">
        <v>80</v>
      </c>
      <c r="G9" s="15">
        <v>0.61538461538461542</v>
      </c>
      <c r="H9" s="16">
        <v>2.5598130841121494</v>
      </c>
    </row>
    <row r="10" spans="1:8" x14ac:dyDescent="0.25">
      <c r="A10" s="59"/>
      <c r="B10" s="2" t="s">
        <v>4</v>
      </c>
      <c r="C10" s="4">
        <v>130</v>
      </c>
      <c r="D10" s="4">
        <v>113</v>
      </c>
      <c r="E10" s="15">
        <v>0.86923076923076925</v>
      </c>
      <c r="F10" s="4">
        <v>94</v>
      </c>
      <c r="G10" s="15">
        <v>0.72307692307692306</v>
      </c>
      <c r="H10" s="16">
        <v>2.9018018018018017</v>
      </c>
    </row>
    <row r="11" spans="1:8" x14ac:dyDescent="0.25">
      <c r="A11" s="59"/>
      <c r="B11" s="2" t="s">
        <v>79</v>
      </c>
      <c r="C11" s="4">
        <v>127</v>
      </c>
      <c r="D11" s="4">
        <v>102</v>
      </c>
      <c r="E11" s="15">
        <v>0.80314960629921262</v>
      </c>
      <c r="F11" s="4">
        <v>95</v>
      </c>
      <c r="G11" s="15">
        <v>0.74803149606299213</v>
      </c>
      <c r="H11" s="16">
        <v>3.3247524752475246</v>
      </c>
    </row>
    <row r="12" spans="1:8" ht="30" x14ac:dyDescent="0.25">
      <c r="A12" s="34" t="s">
        <v>48</v>
      </c>
      <c r="B12" s="1" t="s">
        <v>36</v>
      </c>
      <c r="C12" s="11" t="s">
        <v>70</v>
      </c>
      <c r="D12" s="11" t="s">
        <v>71</v>
      </c>
      <c r="E12" s="12" t="s">
        <v>72</v>
      </c>
      <c r="F12" s="11" t="s">
        <v>73</v>
      </c>
      <c r="G12" s="12" t="s">
        <v>37</v>
      </c>
      <c r="H12" s="13" t="s">
        <v>74</v>
      </c>
    </row>
    <row r="13" spans="1:8" x14ac:dyDescent="0.25">
      <c r="A13" s="72" t="s">
        <v>49</v>
      </c>
      <c r="B13" s="2" t="s">
        <v>1</v>
      </c>
      <c r="C13" s="4">
        <v>31</v>
      </c>
      <c r="D13" s="4">
        <v>27</v>
      </c>
      <c r="E13" s="15">
        <v>0.87096774193548387</v>
      </c>
      <c r="F13" s="4">
        <v>15</v>
      </c>
      <c r="G13" s="15">
        <v>0.4838709677419355</v>
      </c>
      <c r="H13" s="16">
        <v>1.9740740740740739</v>
      </c>
    </row>
    <row r="14" spans="1:8" x14ac:dyDescent="0.25">
      <c r="A14" s="73"/>
      <c r="B14" s="2" t="s">
        <v>2</v>
      </c>
      <c r="C14" s="4">
        <v>29</v>
      </c>
      <c r="D14" s="4">
        <v>24</v>
      </c>
      <c r="E14" s="15">
        <v>0.82758620689655171</v>
      </c>
      <c r="F14" s="4">
        <v>12</v>
      </c>
      <c r="G14" s="15">
        <v>0.41379310344827586</v>
      </c>
      <c r="H14" s="16">
        <v>1.4041666666666668</v>
      </c>
    </row>
    <row r="15" spans="1:8" x14ac:dyDescent="0.25">
      <c r="A15" s="73"/>
      <c r="B15" s="2" t="s">
        <v>3</v>
      </c>
      <c r="C15" s="4">
        <v>15</v>
      </c>
      <c r="D15" s="4">
        <v>10</v>
      </c>
      <c r="E15" s="15">
        <v>0.66666666666666663</v>
      </c>
      <c r="F15" s="4">
        <v>7</v>
      </c>
      <c r="G15" s="15">
        <v>0.46666666666666667</v>
      </c>
      <c r="H15" s="16">
        <v>2.17</v>
      </c>
    </row>
    <row r="16" spans="1:8" x14ac:dyDescent="0.25">
      <c r="A16" s="73"/>
      <c r="B16" s="2" t="s">
        <v>4</v>
      </c>
      <c r="C16" s="4">
        <v>22</v>
      </c>
      <c r="D16" s="4">
        <v>20</v>
      </c>
      <c r="E16" s="15">
        <v>0.90909090909090906</v>
      </c>
      <c r="F16" s="4">
        <v>18</v>
      </c>
      <c r="G16" s="15">
        <v>0.81818181818181823</v>
      </c>
      <c r="H16" s="16">
        <v>2.9400000000000004</v>
      </c>
    </row>
    <row r="17" spans="1:8" x14ac:dyDescent="0.25">
      <c r="A17" s="74"/>
      <c r="B17" s="2" t="s">
        <v>79</v>
      </c>
      <c r="C17" s="4">
        <v>17</v>
      </c>
      <c r="D17" s="4">
        <v>12</v>
      </c>
      <c r="E17" s="15">
        <v>0.70588235294117652</v>
      </c>
      <c r="F17" s="4">
        <v>9</v>
      </c>
      <c r="G17" s="15">
        <v>0.52941176470588236</v>
      </c>
      <c r="H17" s="16">
        <v>2.5833333333333335</v>
      </c>
    </row>
    <row r="18" spans="1:8" x14ac:dyDescent="0.25">
      <c r="A18" s="75" t="s">
        <v>50</v>
      </c>
      <c r="B18" s="2" t="s">
        <v>1</v>
      </c>
      <c r="C18" s="4" t="s">
        <v>13</v>
      </c>
      <c r="D18" s="4" t="s">
        <v>13</v>
      </c>
      <c r="E18" s="15" t="s">
        <v>13</v>
      </c>
      <c r="F18" s="4" t="s">
        <v>13</v>
      </c>
      <c r="G18" s="15" t="s">
        <v>13</v>
      </c>
      <c r="H18" s="16" t="s">
        <v>13</v>
      </c>
    </row>
    <row r="19" spans="1:8" x14ac:dyDescent="0.25">
      <c r="A19" s="75"/>
      <c r="B19" s="2" t="s">
        <v>2</v>
      </c>
      <c r="C19" s="26">
        <v>1</v>
      </c>
      <c r="D19" s="26">
        <v>0</v>
      </c>
      <c r="E19" s="15">
        <v>0</v>
      </c>
      <c r="F19" s="26">
        <v>0</v>
      </c>
      <c r="G19" s="15">
        <v>0</v>
      </c>
      <c r="H19" s="27" t="s">
        <v>13</v>
      </c>
    </row>
    <row r="20" spans="1:8" x14ac:dyDescent="0.25">
      <c r="A20" s="75"/>
      <c r="B20" s="2" t="s">
        <v>3</v>
      </c>
      <c r="C20" s="4" t="s">
        <v>13</v>
      </c>
      <c r="D20" s="4" t="s">
        <v>13</v>
      </c>
      <c r="E20" s="15" t="s">
        <v>13</v>
      </c>
      <c r="F20" s="4" t="s">
        <v>13</v>
      </c>
      <c r="G20" s="15" t="s">
        <v>13</v>
      </c>
      <c r="H20" s="16" t="s">
        <v>13</v>
      </c>
    </row>
    <row r="21" spans="1:8" x14ac:dyDescent="0.25">
      <c r="A21" s="75"/>
      <c r="B21" s="2" t="s">
        <v>4</v>
      </c>
      <c r="C21" s="4" t="s">
        <v>13</v>
      </c>
      <c r="D21" s="4" t="s">
        <v>13</v>
      </c>
      <c r="E21" s="15" t="s">
        <v>13</v>
      </c>
      <c r="F21" s="4" t="s">
        <v>13</v>
      </c>
      <c r="G21" s="15" t="s">
        <v>13</v>
      </c>
      <c r="H21" s="16" t="s">
        <v>13</v>
      </c>
    </row>
    <row r="22" spans="1:8" x14ac:dyDescent="0.25">
      <c r="A22" s="75"/>
      <c r="B22" s="2" t="s">
        <v>79</v>
      </c>
      <c r="C22" s="4">
        <v>3</v>
      </c>
      <c r="D22" s="4">
        <v>0</v>
      </c>
      <c r="E22" s="15">
        <v>0</v>
      </c>
      <c r="F22" s="4">
        <v>0</v>
      </c>
      <c r="G22" s="15">
        <v>0</v>
      </c>
      <c r="H22" s="16"/>
    </row>
    <row r="23" spans="1:8" x14ac:dyDescent="0.25">
      <c r="A23" s="59" t="s">
        <v>14</v>
      </c>
      <c r="B23" s="2" t="s">
        <v>1</v>
      </c>
      <c r="C23" s="4">
        <v>6</v>
      </c>
      <c r="D23" s="4">
        <v>5</v>
      </c>
      <c r="E23" s="15">
        <v>0.83333333333333337</v>
      </c>
      <c r="F23" s="4">
        <v>3</v>
      </c>
      <c r="G23" s="15">
        <v>0.5</v>
      </c>
      <c r="H23" s="16">
        <v>1.2333333333333334</v>
      </c>
    </row>
    <row r="24" spans="1:8" x14ac:dyDescent="0.25">
      <c r="A24" s="59"/>
      <c r="B24" s="2" t="s">
        <v>2</v>
      </c>
      <c r="C24" s="26">
        <v>5</v>
      </c>
      <c r="D24" s="26">
        <v>4</v>
      </c>
      <c r="E24" s="15">
        <v>0.8</v>
      </c>
      <c r="F24" s="26">
        <v>3</v>
      </c>
      <c r="G24" s="15">
        <v>0.6</v>
      </c>
      <c r="H24" s="27">
        <v>3</v>
      </c>
    </row>
    <row r="25" spans="1:8" x14ac:dyDescent="0.25">
      <c r="A25" s="59"/>
      <c r="B25" s="2" t="s">
        <v>3</v>
      </c>
      <c r="C25" s="4">
        <v>11</v>
      </c>
      <c r="D25" s="4">
        <v>11</v>
      </c>
      <c r="E25" s="15">
        <v>1</v>
      </c>
      <c r="F25" s="4">
        <v>11</v>
      </c>
      <c r="G25" s="15">
        <v>1</v>
      </c>
      <c r="H25" s="16">
        <v>3.7272727272727271</v>
      </c>
    </row>
    <row r="26" spans="1:8" x14ac:dyDescent="0.25">
      <c r="A26" s="59"/>
      <c r="B26" s="2" t="s">
        <v>4</v>
      </c>
      <c r="C26" s="4">
        <v>6</v>
      </c>
      <c r="D26" s="4">
        <v>6</v>
      </c>
      <c r="E26" s="15">
        <v>1</v>
      </c>
      <c r="F26" s="4">
        <v>4</v>
      </c>
      <c r="G26" s="15">
        <v>0.66666666666666663</v>
      </c>
      <c r="H26" s="16">
        <v>2.4</v>
      </c>
    </row>
    <row r="27" spans="1:8" x14ac:dyDescent="0.25">
      <c r="A27" s="59"/>
      <c r="B27" s="2" t="s">
        <v>79</v>
      </c>
      <c r="C27" s="4">
        <v>6</v>
      </c>
      <c r="D27" s="4">
        <v>5</v>
      </c>
      <c r="E27" s="15">
        <v>0.83333333333333337</v>
      </c>
      <c r="F27" s="4">
        <v>5</v>
      </c>
      <c r="G27" s="15">
        <v>0.83333333333333337</v>
      </c>
      <c r="H27" s="16">
        <v>3.8600000000000003</v>
      </c>
    </row>
    <row r="28" spans="1:8" x14ac:dyDescent="0.25">
      <c r="A28" s="59" t="s">
        <v>15</v>
      </c>
      <c r="B28" s="2" t="s">
        <v>1</v>
      </c>
      <c r="C28" s="4">
        <v>8</v>
      </c>
      <c r="D28" s="4">
        <v>5</v>
      </c>
      <c r="E28" s="15">
        <v>0.625</v>
      </c>
      <c r="F28" s="4">
        <v>4</v>
      </c>
      <c r="G28" s="15">
        <v>0.5</v>
      </c>
      <c r="H28" s="16">
        <v>3</v>
      </c>
    </row>
    <row r="29" spans="1:8" x14ac:dyDescent="0.25">
      <c r="A29" s="59"/>
      <c r="B29" s="2" t="s">
        <v>2</v>
      </c>
      <c r="C29" s="4">
        <v>16</v>
      </c>
      <c r="D29" s="4">
        <v>15</v>
      </c>
      <c r="E29" s="15">
        <v>0.9375</v>
      </c>
      <c r="F29" s="4">
        <v>9</v>
      </c>
      <c r="G29" s="15">
        <v>0.5625</v>
      </c>
      <c r="H29" s="16">
        <v>1.7933333333333334</v>
      </c>
    </row>
    <row r="30" spans="1:8" x14ac:dyDescent="0.25">
      <c r="A30" s="59"/>
      <c r="B30" s="2" t="s">
        <v>3</v>
      </c>
      <c r="C30" s="4">
        <v>5</v>
      </c>
      <c r="D30" s="4">
        <v>5</v>
      </c>
      <c r="E30" s="15">
        <v>1</v>
      </c>
      <c r="F30" s="4">
        <v>4</v>
      </c>
      <c r="G30" s="15">
        <v>0.8</v>
      </c>
      <c r="H30" s="16">
        <v>3.06</v>
      </c>
    </row>
    <row r="31" spans="1:8" x14ac:dyDescent="0.25">
      <c r="A31" s="59"/>
      <c r="B31" s="2" t="s">
        <v>4</v>
      </c>
      <c r="C31" s="4">
        <v>9</v>
      </c>
      <c r="D31" s="4">
        <v>8</v>
      </c>
      <c r="E31" s="15">
        <v>0.88888888888888884</v>
      </c>
      <c r="F31" s="4">
        <v>7</v>
      </c>
      <c r="G31" s="15">
        <v>0.77777777777777779</v>
      </c>
      <c r="H31" s="16">
        <v>3.2124999999999999</v>
      </c>
    </row>
    <row r="32" spans="1:8" x14ac:dyDescent="0.25">
      <c r="A32" s="59"/>
      <c r="B32" s="2" t="s">
        <v>79</v>
      </c>
      <c r="C32" s="4">
        <v>14</v>
      </c>
      <c r="D32" s="4">
        <v>12</v>
      </c>
      <c r="E32" s="15">
        <v>0.8571428571428571</v>
      </c>
      <c r="F32" s="4">
        <v>11</v>
      </c>
      <c r="G32" s="15">
        <v>0.7857142857142857</v>
      </c>
      <c r="H32" s="16">
        <v>3.4250000000000003</v>
      </c>
    </row>
    <row r="33" spans="1:8" x14ac:dyDescent="0.25">
      <c r="A33" s="59" t="s">
        <v>16</v>
      </c>
      <c r="B33" s="2" t="s">
        <v>1</v>
      </c>
      <c r="C33" s="4">
        <v>130</v>
      </c>
      <c r="D33" s="4">
        <v>115</v>
      </c>
      <c r="E33" s="15">
        <v>0.88461538461538458</v>
      </c>
      <c r="F33" s="4">
        <v>84</v>
      </c>
      <c r="G33" s="15">
        <v>0.64615384615384619</v>
      </c>
      <c r="H33" s="16">
        <v>2.442608695652174</v>
      </c>
    </row>
    <row r="34" spans="1:8" x14ac:dyDescent="0.25">
      <c r="A34" s="59"/>
      <c r="B34" s="2" t="s">
        <v>2</v>
      </c>
      <c r="C34" s="4">
        <v>109</v>
      </c>
      <c r="D34" s="4">
        <v>89</v>
      </c>
      <c r="E34" s="15">
        <v>0.8165137614678899</v>
      </c>
      <c r="F34" s="4">
        <v>59</v>
      </c>
      <c r="G34" s="15">
        <v>0.54128440366972475</v>
      </c>
      <c r="H34" s="16">
        <v>2.0932584269662922</v>
      </c>
    </row>
    <row r="35" spans="1:8" x14ac:dyDescent="0.25">
      <c r="A35" s="59"/>
      <c r="B35" s="2" t="s">
        <v>3</v>
      </c>
      <c r="C35" s="4">
        <v>101</v>
      </c>
      <c r="D35" s="4">
        <v>83</v>
      </c>
      <c r="E35" s="15">
        <v>0.82178217821782173</v>
      </c>
      <c r="F35" s="4">
        <v>55</v>
      </c>
      <c r="G35" s="15">
        <v>0.54455445544554459</v>
      </c>
      <c r="H35" s="16">
        <v>2.3349397590361445</v>
      </c>
    </row>
    <row r="36" spans="1:8" x14ac:dyDescent="0.25">
      <c r="A36" s="59"/>
      <c r="B36" s="2" t="s">
        <v>4</v>
      </c>
      <c r="C36" s="4">
        <v>102</v>
      </c>
      <c r="D36" s="4">
        <v>83</v>
      </c>
      <c r="E36" s="15">
        <v>0.81372549019607843</v>
      </c>
      <c r="F36" s="4">
        <v>63</v>
      </c>
      <c r="G36" s="15">
        <v>0.61764705882352944</v>
      </c>
      <c r="H36" s="16">
        <v>2.6698795180722894</v>
      </c>
    </row>
    <row r="37" spans="1:8" x14ac:dyDescent="0.25">
      <c r="A37" s="59"/>
      <c r="B37" s="2" t="s">
        <v>79</v>
      </c>
      <c r="C37" s="4">
        <v>65</v>
      </c>
      <c r="D37" s="4">
        <v>44</v>
      </c>
      <c r="E37" s="15">
        <v>0.67692307692307696</v>
      </c>
      <c r="F37" s="4">
        <v>38</v>
      </c>
      <c r="G37" s="15">
        <v>0.58461538461538465</v>
      </c>
      <c r="H37" s="16">
        <v>3.0704545454545453</v>
      </c>
    </row>
    <row r="38" spans="1:8" x14ac:dyDescent="0.25">
      <c r="A38" s="59" t="s">
        <v>17</v>
      </c>
      <c r="B38" s="2" t="s">
        <v>1</v>
      </c>
      <c r="C38" s="4">
        <v>2</v>
      </c>
      <c r="D38" s="4">
        <v>2</v>
      </c>
      <c r="E38" s="15">
        <v>1</v>
      </c>
      <c r="F38" s="4">
        <v>1</v>
      </c>
      <c r="G38" s="15">
        <v>0.5</v>
      </c>
      <c r="H38" s="16">
        <v>1.8500000000000003</v>
      </c>
    </row>
    <row r="39" spans="1:8" x14ac:dyDescent="0.25">
      <c r="A39" s="59"/>
      <c r="B39" s="2" t="s">
        <v>2</v>
      </c>
      <c r="C39" s="4">
        <v>2</v>
      </c>
      <c r="D39" s="4">
        <v>2</v>
      </c>
      <c r="E39" s="15">
        <v>1</v>
      </c>
      <c r="F39" s="4">
        <v>1</v>
      </c>
      <c r="G39" s="15">
        <v>0.5</v>
      </c>
      <c r="H39" s="16">
        <v>1.5</v>
      </c>
    </row>
    <row r="40" spans="1:8" x14ac:dyDescent="0.25">
      <c r="A40" s="59"/>
      <c r="B40" s="2" t="s">
        <v>3</v>
      </c>
      <c r="C40" s="4">
        <v>2</v>
      </c>
      <c r="D40" s="4">
        <v>2</v>
      </c>
      <c r="E40" s="15">
        <v>1</v>
      </c>
      <c r="F40" s="4">
        <v>1</v>
      </c>
      <c r="G40" s="15">
        <v>0.5</v>
      </c>
      <c r="H40" s="16">
        <v>2</v>
      </c>
    </row>
    <row r="41" spans="1:8" x14ac:dyDescent="0.25">
      <c r="A41" s="59"/>
      <c r="B41" s="2" t="s">
        <v>4</v>
      </c>
      <c r="C41" s="4" t="s">
        <v>13</v>
      </c>
      <c r="D41" s="4" t="s">
        <v>13</v>
      </c>
      <c r="E41" s="15" t="s">
        <v>13</v>
      </c>
      <c r="F41" s="4" t="s">
        <v>13</v>
      </c>
      <c r="G41" s="15" t="s">
        <v>13</v>
      </c>
      <c r="H41" s="16" t="s">
        <v>13</v>
      </c>
    </row>
    <row r="42" spans="1:8" x14ac:dyDescent="0.25">
      <c r="A42" s="59"/>
      <c r="B42" s="2" t="s">
        <v>79</v>
      </c>
      <c r="C42" s="4">
        <v>1</v>
      </c>
      <c r="D42" s="4">
        <v>0</v>
      </c>
      <c r="E42" s="15">
        <v>0</v>
      </c>
      <c r="F42" s="4">
        <v>0</v>
      </c>
      <c r="G42" s="15">
        <v>0</v>
      </c>
      <c r="H42" s="16" t="s">
        <v>13</v>
      </c>
    </row>
    <row r="43" spans="1:8" x14ac:dyDescent="0.25">
      <c r="A43" s="75" t="s">
        <v>51</v>
      </c>
      <c r="B43" s="2" t="s">
        <v>1</v>
      </c>
      <c r="C43" s="4">
        <v>166</v>
      </c>
      <c r="D43" s="4">
        <v>147</v>
      </c>
      <c r="E43" s="15">
        <v>0.88554216867469882</v>
      </c>
      <c r="F43" s="4">
        <v>113</v>
      </c>
      <c r="G43" s="15">
        <v>0.68072289156626509</v>
      </c>
      <c r="H43" s="16">
        <v>2.6458904109589043</v>
      </c>
    </row>
    <row r="44" spans="1:8" x14ac:dyDescent="0.25">
      <c r="A44" s="75"/>
      <c r="B44" s="2" t="s">
        <v>2</v>
      </c>
      <c r="C44" s="4">
        <v>141</v>
      </c>
      <c r="D44" s="4">
        <v>118</v>
      </c>
      <c r="E44" s="15">
        <v>0.83687943262411346</v>
      </c>
      <c r="F44" s="4">
        <v>96</v>
      </c>
      <c r="G44" s="15">
        <v>0.68085106382978722</v>
      </c>
      <c r="H44" s="16">
        <v>2.7542372881355934</v>
      </c>
    </row>
    <row r="45" spans="1:8" x14ac:dyDescent="0.25">
      <c r="A45" s="75"/>
      <c r="B45" s="2" t="s">
        <v>3</v>
      </c>
      <c r="C45" s="4">
        <v>120</v>
      </c>
      <c r="D45" s="4">
        <v>107</v>
      </c>
      <c r="E45" s="15">
        <v>0.89166666666666672</v>
      </c>
      <c r="F45" s="4">
        <v>88</v>
      </c>
      <c r="G45" s="15">
        <v>0.73333333333333328</v>
      </c>
      <c r="H45" s="16">
        <v>2.8242990654205609</v>
      </c>
    </row>
    <row r="46" spans="1:8" x14ac:dyDescent="0.25">
      <c r="A46" s="75"/>
      <c r="B46" s="2" t="s">
        <v>4</v>
      </c>
      <c r="C46" s="4">
        <v>122</v>
      </c>
      <c r="D46" s="4">
        <v>108</v>
      </c>
      <c r="E46" s="15">
        <v>0.88524590163934425</v>
      </c>
      <c r="F46" s="4">
        <v>96</v>
      </c>
      <c r="G46" s="15">
        <v>0.78688524590163933</v>
      </c>
      <c r="H46" s="16">
        <v>3.1169811320754715</v>
      </c>
    </row>
    <row r="47" spans="1:8" x14ac:dyDescent="0.25">
      <c r="A47" s="75"/>
      <c r="B47" s="2" t="s">
        <v>79</v>
      </c>
      <c r="C47" s="4">
        <v>144</v>
      </c>
      <c r="D47" s="4">
        <v>122</v>
      </c>
      <c r="E47" s="15">
        <v>0.84722222222222221</v>
      </c>
      <c r="F47" s="4">
        <v>112</v>
      </c>
      <c r="G47" s="15">
        <v>0.77777777777777779</v>
      </c>
      <c r="H47" s="16">
        <v>3.4090909090909092</v>
      </c>
    </row>
    <row r="48" spans="1:8" x14ac:dyDescent="0.25">
      <c r="A48" s="75" t="s">
        <v>52</v>
      </c>
      <c r="B48" s="2" t="s">
        <v>1</v>
      </c>
      <c r="C48" s="4">
        <v>37</v>
      </c>
      <c r="D48" s="4">
        <v>32</v>
      </c>
      <c r="E48" s="15">
        <v>0.86486486486486491</v>
      </c>
      <c r="F48" s="4">
        <v>19</v>
      </c>
      <c r="G48" s="15">
        <v>0.51351351351351349</v>
      </c>
      <c r="H48" s="16">
        <v>1.9874999999999998</v>
      </c>
    </row>
    <row r="49" spans="1:8" x14ac:dyDescent="0.25">
      <c r="A49" s="75"/>
      <c r="B49" s="2" t="s">
        <v>2</v>
      </c>
      <c r="C49" s="4">
        <v>28</v>
      </c>
      <c r="D49" s="4">
        <v>23</v>
      </c>
      <c r="E49" s="15">
        <v>0.8214285714285714</v>
      </c>
      <c r="F49" s="4">
        <v>19</v>
      </c>
      <c r="G49" s="15">
        <v>0.6785714285714286</v>
      </c>
      <c r="H49" s="16">
        <v>2.9</v>
      </c>
    </row>
    <row r="50" spans="1:8" x14ac:dyDescent="0.25">
      <c r="A50" s="75"/>
      <c r="B50" s="2" t="s">
        <v>3</v>
      </c>
      <c r="C50" s="4">
        <v>20</v>
      </c>
      <c r="D50" s="4">
        <v>16</v>
      </c>
      <c r="E50" s="15">
        <v>0.8</v>
      </c>
      <c r="F50" s="4">
        <v>11</v>
      </c>
      <c r="G50" s="15">
        <v>0.55000000000000004</v>
      </c>
      <c r="H50" s="16">
        <v>2.2062499999999998</v>
      </c>
    </row>
    <row r="51" spans="1:8" x14ac:dyDescent="0.25">
      <c r="A51" s="75"/>
      <c r="B51" s="2" t="s">
        <v>4</v>
      </c>
      <c r="C51" s="4">
        <v>24</v>
      </c>
      <c r="D51" s="4">
        <v>22</v>
      </c>
      <c r="E51" s="15">
        <v>0.91666666666666663</v>
      </c>
      <c r="F51" s="4">
        <v>18</v>
      </c>
      <c r="G51" s="15">
        <v>0.75</v>
      </c>
      <c r="H51" s="16">
        <v>3</v>
      </c>
    </row>
    <row r="52" spans="1:8" x14ac:dyDescent="0.25">
      <c r="A52" s="75"/>
      <c r="B52" s="2" t="s">
        <v>79</v>
      </c>
      <c r="C52" s="4">
        <v>23</v>
      </c>
      <c r="D52" s="4">
        <v>17</v>
      </c>
      <c r="E52" s="15">
        <v>0.73913043478260865</v>
      </c>
      <c r="F52" s="4">
        <v>14</v>
      </c>
      <c r="G52" s="15">
        <v>0.60869565217391308</v>
      </c>
      <c r="H52" s="16">
        <v>2.6235294117647054</v>
      </c>
    </row>
    <row r="53" spans="1:8" x14ac:dyDescent="0.25">
      <c r="A53" s="75" t="s">
        <v>53</v>
      </c>
      <c r="B53" s="2" t="s">
        <v>1</v>
      </c>
      <c r="C53" s="4">
        <v>4</v>
      </c>
      <c r="D53" s="4">
        <v>2</v>
      </c>
      <c r="E53" s="15">
        <v>0.5</v>
      </c>
      <c r="F53" s="4">
        <v>2</v>
      </c>
      <c r="G53" s="15">
        <v>0.5</v>
      </c>
      <c r="H53" s="16">
        <v>3.7000000000000006</v>
      </c>
    </row>
    <row r="54" spans="1:8" x14ac:dyDescent="0.25">
      <c r="A54" s="75"/>
      <c r="B54" s="2" t="s">
        <v>2</v>
      </c>
      <c r="C54" s="4" t="s">
        <v>13</v>
      </c>
      <c r="D54" s="4" t="s">
        <v>13</v>
      </c>
      <c r="E54" s="15" t="s">
        <v>13</v>
      </c>
      <c r="F54" s="4" t="s">
        <v>13</v>
      </c>
      <c r="G54" s="15" t="s">
        <v>13</v>
      </c>
      <c r="H54" s="16" t="s">
        <v>13</v>
      </c>
    </row>
    <row r="55" spans="1:8" x14ac:dyDescent="0.25">
      <c r="A55" s="75"/>
      <c r="B55" s="2" t="s">
        <v>3</v>
      </c>
      <c r="C55" s="4">
        <v>4</v>
      </c>
      <c r="D55" s="4">
        <v>4</v>
      </c>
      <c r="E55" s="15">
        <v>1</v>
      </c>
      <c r="F55" s="4">
        <v>3</v>
      </c>
      <c r="G55" s="15">
        <v>0.75</v>
      </c>
      <c r="H55" s="16">
        <v>2.8249999999999997</v>
      </c>
    </row>
    <row r="56" spans="1:8" x14ac:dyDescent="0.25">
      <c r="A56" s="75"/>
      <c r="B56" s="2" t="s">
        <v>4</v>
      </c>
      <c r="C56" s="4" t="s">
        <v>13</v>
      </c>
      <c r="D56" s="4" t="s">
        <v>13</v>
      </c>
      <c r="E56" s="15" t="s">
        <v>13</v>
      </c>
      <c r="F56" s="4" t="s">
        <v>13</v>
      </c>
      <c r="G56" s="15" t="s">
        <v>13</v>
      </c>
      <c r="H56" s="16" t="s">
        <v>13</v>
      </c>
    </row>
    <row r="57" spans="1:8" x14ac:dyDescent="0.25">
      <c r="A57" s="75"/>
      <c r="B57" s="2" t="s">
        <v>79</v>
      </c>
      <c r="C57" s="4" t="s">
        <v>13</v>
      </c>
      <c r="D57" s="4" t="s">
        <v>13</v>
      </c>
      <c r="E57" s="15" t="s">
        <v>13</v>
      </c>
      <c r="F57" s="4" t="s">
        <v>13</v>
      </c>
      <c r="G57" s="15" t="s">
        <v>13</v>
      </c>
      <c r="H57" s="16" t="s">
        <v>13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N7" sqref="N7"/>
    </sheetView>
  </sheetViews>
  <sheetFormatPr defaultRowHeight="15" x14ac:dyDescent="0.25"/>
  <cols>
    <col min="1" max="1" width="23.28515625" customWidth="1"/>
  </cols>
  <sheetData>
    <row r="1" spans="1:6" x14ac:dyDescent="0.25">
      <c r="A1" s="76" t="s">
        <v>40</v>
      </c>
      <c r="B1" s="77"/>
      <c r="C1" s="77"/>
      <c r="D1" s="77"/>
      <c r="E1" s="77"/>
      <c r="F1" s="77"/>
    </row>
    <row r="2" spans="1:6" x14ac:dyDescent="0.25">
      <c r="A2" s="78" t="s">
        <v>75</v>
      </c>
      <c r="B2" s="58" t="s">
        <v>76</v>
      </c>
      <c r="C2" s="58"/>
      <c r="D2" s="58"/>
      <c r="E2" s="58"/>
      <c r="F2" s="58"/>
    </row>
    <row r="3" spans="1:6" x14ac:dyDescent="0.25">
      <c r="A3" s="78"/>
      <c r="B3" s="40" t="s">
        <v>65</v>
      </c>
      <c r="C3" s="40" t="s">
        <v>66</v>
      </c>
      <c r="D3" s="40" t="s">
        <v>67</v>
      </c>
      <c r="E3" s="40" t="s">
        <v>68</v>
      </c>
      <c r="F3" s="40" t="s">
        <v>81</v>
      </c>
    </row>
    <row r="4" spans="1:6" x14ac:dyDescent="0.25">
      <c r="A4" s="32" t="s">
        <v>64</v>
      </c>
      <c r="B4" s="33" t="s">
        <v>13</v>
      </c>
      <c r="C4" s="33" t="s">
        <v>13</v>
      </c>
      <c r="D4" s="33" t="s">
        <v>13</v>
      </c>
      <c r="E4" s="33" t="s">
        <v>13</v>
      </c>
      <c r="F4" s="33" t="s">
        <v>13</v>
      </c>
    </row>
    <row r="5" spans="1:6" x14ac:dyDescent="0.25">
      <c r="A5" s="32" t="s">
        <v>77</v>
      </c>
      <c r="B5" s="33" t="s">
        <v>13</v>
      </c>
      <c r="C5" s="33" t="s">
        <v>13</v>
      </c>
      <c r="D5" s="33" t="s">
        <v>13</v>
      </c>
      <c r="E5" s="33" t="s">
        <v>13</v>
      </c>
      <c r="F5" s="33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N7" sqref="N7"/>
    </sheetView>
  </sheetViews>
  <sheetFormatPr defaultRowHeight="15" x14ac:dyDescent="0.25"/>
  <cols>
    <col min="1" max="1" width="15.42578125" style="31" customWidth="1"/>
    <col min="2" max="11" width="11.7109375" style="8" customWidth="1"/>
  </cols>
  <sheetData>
    <row r="1" spans="1:11" ht="45" x14ac:dyDescent="0.25">
      <c r="A1" s="29" t="s">
        <v>36</v>
      </c>
      <c r="B1" s="11" t="s">
        <v>54</v>
      </c>
      <c r="C1" s="11" t="s">
        <v>55</v>
      </c>
      <c r="D1" s="11" t="s">
        <v>56</v>
      </c>
      <c r="E1" s="11" t="s">
        <v>57</v>
      </c>
      <c r="F1" s="11" t="s">
        <v>58</v>
      </c>
      <c r="G1" s="11" t="s">
        <v>59</v>
      </c>
      <c r="H1" s="11" t="s">
        <v>60</v>
      </c>
      <c r="I1" s="11" t="s">
        <v>61</v>
      </c>
      <c r="J1" s="11" t="s">
        <v>62</v>
      </c>
      <c r="K1" s="11" t="s">
        <v>63</v>
      </c>
    </row>
    <row r="2" spans="1:11" x14ac:dyDescent="0.25">
      <c r="A2" s="41" t="s">
        <v>1</v>
      </c>
      <c r="B2" s="10">
        <v>10</v>
      </c>
      <c r="C2" s="21">
        <v>1140</v>
      </c>
      <c r="D2" s="22">
        <v>570.00000000000011</v>
      </c>
      <c r="E2" s="21">
        <v>38</v>
      </c>
      <c r="F2" s="21">
        <v>1.9999999999999998</v>
      </c>
      <c r="G2" s="23">
        <v>0.99999999999999978</v>
      </c>
      <c r="H2" s="22">
        <v>19.000000000000004</v>
      </c>
      <c r="I2" s="10">
        <v>380</v>
      </c>
      <c r="J2" s="10">
        <v>395</v>
      </c>
      <c r="K2" s="24">
        <v>0.96202531645569622</v>
      </c>
    </row>
    <row r="3" spans="1:11" x14ac:dyDescent="0.25">
      <c r="A3" s="41" t="s">
        <v>2</v>
      </c>
      <c r="B3" s="10">
        <v>9</v>
      </c>
      <c r="C3" s="21">
        <v>987</v>
      </c>
      <c r="D3" s="22">
        <v>548.33333333333337</v>
      </c>
      <c r="E3" s="21">
        <v>32.9</v>
      </c>
      <c r="F3" s="21">
        <v>1.7999999999999998</v>
      </c>
      <c r="G3" s="23">
        <v>0.79999999999999982</v>
      </c>
      <c r="H3" s="22">
        <v>18.277777777777779</v>
      </c>
      <c r="I3" s="10">
        <v>329</v>
      </c>
      <c r="J3" s="10">
        <v>360</v>
      </c>
      <c r="K3" s="24">
        <v>0.91388888888888886</v>
      </c>
    </row>
    <row r="4" spans="1:11" x14ac:dyDescent="0.25">
      <c r="A4" s="41" t="s">
        <v>3</v>
      </c>
      <c r="B4" s="10">
        <v>7</v>
      </c>
      <c r="C4" s="23">
        <v>834.30000000000018</v>
      </c>
      <c r="D4" s="25">
        <v>595.92857142857156</v>
      </c>
      <c r="E4" s="23">
        <v>27.810000000000002</v>
      </c>
      <c r="F4" s="23">
        <v>1.4</v>
      </c>
      <c r="G4" s="23">
        <v>0.59999999999999987</v>
      </c>
      <c r="H4" s="25">
        <v>19.864285714285717</v>
      </c>
      <c r="I4" s="10">
        <v>276</v>
      </c>
      <c r="J4" s="10">
        <v>355</v>
      </c>
      <c r="K4" s="24">
        <v>0.77746478873239433</v>
      </c>
    </row>
    <row r="5" spans="1:11" x14ac:dyDescent="0.25">
      <c r="A5" s="41" t="s">
        <v>4</v>
      </c>
      <c r="B5" s="10">
        <v>8</v>
      </c>
      <c r="C5" s="21">
        <v>851.99999999999989</v>
      </c>
      <c r="D5" s="22">
        <v>532.5</v>
      </c>
      <c r="E5" s="21">
        <v>28.4</v>
      </c>
      <c r="F5" s="21">
        <v>1.5999999999999999</v>
      </c>
      <c r="G5" s="23">
        <v>0.79999999999999982</v>
      </c>
      <c r="H5" s="22">
        <v>17.75</v>
      </c>
      <c r="I5" s="10">
        <v>284</v>
      </c>
      <c r="J5" s="10">
        <v>380</v>
      </c>
      <c r="K5" s="24">
        <v>0.74736842105263157</v>
      </c>
    </row>
    <row r="6" spans="1:11" x14ac:dyDescent="0.25">
      <c r="A6" s="41" t="s">
        <v>79</v>
      </c>
      <c r="B6" s="10">
        <v>9</v>
      </c>
      <c r="C6" s="21">
        <v>785.99999999999989</v>
      </c>
      <c r="D6" s="22">
        <v>392.99999999999983</v>
      </c>
      <c r="E6" s="21">
        <v>26.199999999999996</v>
      </c>
      <c r="F6" s="21">
        <v>2.0000000000000004</v>
      </c>
      <c r="G6" s="23">
        <v>1.2000000000000004</v>
      </c>
      <c r="H6" s="22">
        <v>13.099999999999994</v>
      </c>
      <c r="I6" s="10">
        <v>262</v>
      </c>
      <c r="J6" s="10">
        <v>390</v>
      </c>
      <c r="K6" s="24">
        <v>0.67179487179487174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Characterisitics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2017-09-26T18:32:19Z</cp:lastPrinted>
  <dcterms:created xsi:type="dcterms:W3CDTF">2017-08-31T18:47:08Z</dcterms:created>
  <dcterms:modified xsi:type="dcterms:W3CDTF">2018-08-30T18:13:57Z</dcterms:modified>
</cp:coreProperties>
</file>