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3" i="1"/>
  <c r="K12" i="1"/>
  <c r="K11" i="1"/>
  <c r="K10" i="1"/>
  <c r="K9" i="1"/>
  <c r="K6" i="1"/>
  <c r="K5" i="1"/>
  <c r="K4" i="1"/>
  <c r="K7" i="1"/>
  <c r="L34" i="1" l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10" i="1"/>
  <c r="L9" i="1"/>
  <c r="L7" i="1"/>
  <c r="L6" i="1"/>
  <c r="L5" i="1"/>
  <c r="H35" i="1" l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G24" i="1"/>
  <c r="F24" i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  <c r="L4" i="1"/>
  <c r="L35" i="1" l="1"/>
</calcChain>
</file>

<file path=xl/sharedStrings.xml><?xml version="1.0" encoding="utf-8"?>
<sst xmlns="http://schemas.openxmlformats.org/spreadsheetml/2006/main" count="590" uniqueCount="88">
  <si>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</si>
  <si>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</si>
  <si>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</si>
  <si>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</si>
  <si>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</si>
  <si>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</si>
  <si>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</si>
  <si>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</si>
  <si>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</si>
  <si>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</si>
  <si>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</si>
  <si>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</si>
  <si>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</si>
  <si>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</si>
  <si>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</si>
  <si>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</si>
  <si>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</si>
  <si>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</si>
  <si>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</si>
  <si>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</si>
  <si>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</si>
  <si>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</si>
  <si>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</si>
  <si>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</si>
  <si>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</si>
  <si>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</si>
  <si>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</si>
  <si>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</si>
  <si>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</si>
  <si>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</si>
  <si>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</si>
  <si>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</si>
  <si>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</si>
  <si>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</si>
  <si>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Psychology
Success and Retention Rates by Course</t>
  </si>
  <si>
    <t>Psychology</t>
  </si>
  <si>
    <t>PSY-120 : Introductory Psychology</t>
  </si>
  <si>
    <t>PSY-134 : Human Sexuality</t>
  </si>
  <si>
    <t>PSY-138 : Social Psychology</t>
  </si>
  <si>
    <t>PSY-140 : Physiological Psychology</t>
  </si>
  <si>
    <t>PSY-150 : Developmental Psychology</t>
  </si>
  <si>
    <t>PSY-170 : Abnormal Psychology</t>
  </si>
  <si>
    <t>PSY-205 : Research Methods in Psychology</t>
  </si>
  <si>
    <t>PSY-215 : Statistics Behavioral Sciences</t>
  </si>
  <si>
    <t>PSY-220 : Learning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</si>
  <si>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</si>
  <si>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</si>
  <si>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</si>
  <si>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</si>
  <si>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</si>
  <si>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</si>
  <si>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</si>
  <si>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</si>
  <si>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</si>
  <si>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</si>
  <si>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</si>
  <si>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</si>
  <si>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</si>
  <si>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</si>
  <si>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</si>
  <si>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</si>
  <si>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</si>
  <si>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</si>
  <si>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</si>
  <si>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</si>
  <si>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</si>
  <si>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</si>
  <si>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</si>
  <si>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</si>
  <si>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</si>
  <si>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</si>
  <si>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</si>
  <si>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</si>
  <si>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</si>
  <si>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</si>
  <si>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</si>
  <si>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</si>
  <si>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</si>
  <si>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Online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</si>
  <si>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</si>
  <si>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</si>
  <si>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</si>
  <si>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</si>
  <si>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</si>
  <si>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</si>
  <si>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</si>
  <si>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Psychology-Spring
Student Characteristics</t>
  </si>
  <si>
    <t>PSY-201 : Acad/Career Opportunity-Psych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</si>
</sst>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6" sqref="M6"/>
    </sheetView>
  </sheetViews>
  <sheetFormatPr defaultRowHeight="15" x14ac:dyDescent="0.25"/>
  <cols>
    <col min="1" max="1" width="30" style="36" customWidth="1"/>
    <col min="2" max="12" width="8.28515625" style="10" customWidth="1"/>
  </cols>
  <sheetData>
    <row r="1" spans="1:12" x14ac:dyDescent="0.25">
      <c r="A1" s="60" t="s">
        <v>86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0" x14ac:dyDescent="0.25">
      <c r="A3" s="39" t="s">
        <v>0</v>
      </c>
      <c r="B3" s="58" t="s">
        <v>81</v>
      </c>
      <c r="C3" s="59"/>
      <c r="D3" s="58" t="s">
        <v>82</v>
      </c>
      <c r="E3" s="59"/>
      <c r="F3" s="58" t="s">
        <v>83</v>
      </c>
      <c r="G3" s="59"/>
      <c r="H3" s="58" t="s">
        <v>84</v>
      </c>
      <c r="I3" s="59"/>
      <c r="J3" s="58" t="s">
        <v>85</v>
      </c>
      <c r="K3" s="59"/>
      <c r="L3" s="5" t="s">
        <v>1</v>
      </c>
    </row>
    <row r="4" spans="1:12" x14ac:dyDescent="0.25">
      <c r="A4" s="35" t="s">
        <v>2</v>
      </c>
      <c r="B4" s="6">
        <v>416</v>
      </c>
      <c r="C4" s="7">
        <f t="shared" ref="C4:C6" si="0">B4/602</f>
        <v>0.69102990033222589</v>
      </c>
      <c r="D4" s="6">
        <v>460</v>
      </c>
      <c r="E4" s="7">
        <f t="shared" ref="E4:E6" si="1">D4/703</f>
        <v>0.65433854907539113</v>
      </c>
      <c r="F4" s="6">
        <v>403</v>
      </c>
      <c r="G4" s="7">
        <f t="shared" ref="G4:G6" si="2">F4/608</f>
        <v>0.66282894736842102</v>
      </c>
      <c r="H4" s="6">
        <v>375</v>
      </c>
      <c r="I4" s="7">
        <f>H4/551</f>
        <v>0.68058076225045372</v>
      </c>
      <c r="J4" s="6">
        <v>415</v>
      </c>
      <c r="K4" s="7">
        <f t="shared" ref="K4:K6" si="3">J4/628</f>
        <v>0.66082802547770703</v>
      </c>
      <c r="L4" s="7">
        <f>(J4-B4)/B4</f>
        <v>-2.403846153846154E-3</v>
      </c>
    </row>
    <row r="5" spans="1:12" x14ac:dyDescent="0.25">
      <c r="A5" s="35" t="s">
        <v>3</v>
      </c>
      <c r="B5" s="6">
        <v>181</v>
      </c>
      <c r="C5" s="7">
        <f t="shared" si="0"/>
        <v>0.30066445182724255</v>
      </c>
      <c r="D5" s="6">
        <v>240</v>
      </c>
      <c r="E5" s="7">
        <f t="shared" si="1"/>
        <v>0.3413940256045519</v>
      </c>
      <c r="F5" s="6">
        <v>199</v>
      </c>
      <c r="G5" s="7">
        <f t="shared" si="2"/>
        <v>0.32730263157894735</v>
      </c>
      <c r="H5" s="6">
        <v>170</v>
      </c>
      <c r="I5" s="7">
        <f t="shared" ref="I5:I7" si="4">H5/551</f>
        <v>0.30852994555353902</v>
      </c>
      <c r="J5" s="6">
        <v>204</v>
      </c>
      <c r="K5" s="7">
        <f t="shared" si="3"/>
        <v>0.32484076433121017</v>
      </c>
      <c r="L5" s="7">
        <f t="shared" ref="L5:L7" si="5">(J5-B5)/B5</f>
        <v>0.1270718232044199</v>
      </c>
    </row>
    <row r="6" spans="1:12" x14ac:dyDescent="0.25">
      <c r="A6" s="35" t="s">
        <v>4</v>
      </c>
      <c r="B6" s="6">
        <v>5</v>
      </c>
      <c r="C6" s="7">
        <f t="shared" si="0"/>
        <v>8.3056478405315621E-3</v>
      </c>
      <c r="D6" s="6">
        <v>3</v>
      </c>
      <c r="E6" s="7">
        <f t="shared" si="1"/>
        <v>4.2674253200568994E-3</v>
      </c>
      <c r="F6" s="6">
        <v>6</v>
      </c>
      <c r="G6" s="7">
        <f t="shared" si="2"/>
        <v>9.8684210526315784E-3</v>
      </c>
      <c r="H6" s="6">
        <v>6</v>
      </c>
      <c r="I6" s="7">
        <f t="shared" si="4"/>
        <v>1.0889292196007259E-2</v>
      </c>
      <c r="J6" s="6">
        <v>9</v>
      </c>
      <c r="K6" s="7">
        <f t="shared" si="3"/>
        <v>1.4331210191082803E-2</v>
      </c>
      <c r="L6" s="7">
        <f t="shared" si="5"/>
        <v>0.8</v>
      </c>
    </row>
    <row r="7" spans="1:12" s="4" customFormat="1" x14ac:dyDescent="0.25">
      <c r="A7" s="42" t="s">
        <v>5</v>
      </c>
      <c r="B7" s="8">
        <f t="shared" ref="B7" si="6">SUM(B4:B6)</f>
        <v>602</v>
      </c>
      <c r="C7" s="9">
        <f>B7/602</f>
        <v>1</v>
      </c>
      <c r="D7" s="8">
        <f t="shared" ref="D7" si="7">SUM(D4:D6)</f>
        <v>703</v>
      </c>
      <c r="E7" s="9">
        <f>D7/703</f>
        <v>1</v>
      </c>
      <c r="F7" s="8">
        <f>SUM(F4:F6)</f>
        <v>608</v>
      </c>
      <c r="G7" s="9">
        <f>F7/608</f>
        <v>1</v>
      </c>
      <c r="H7" s="8">
        <f>SUM(H4:H6)</f>
        <v>551</v>
      </c>
      <c r="I7" s="9">
        <f t="shared" si="4"/>
        <v>1</v>
      </c>
      <c r="J7" s="8">
        <f>SUM(J4:J6)</f>
        <v>628</v>
      </c>
      <c r="K7" s="9">
        <f>J7/628</f>
        <v>1</v>
      </c>
      <c r="L7" s="9">
        <f t="shared" si="5"/>
        <v>4.3189368770764118E-2</v>
      </c>
    </row>
    <row r="8" spans="1:12" ht="30" x14ac:dyDescent="0.25">
      <c r="A8" s="39" t="s">
        <v>6</v>
      </c>
      <c r="B8" s="58" t="s">
        <v>81</v>
      </c>
      <c r="C8" s="59"/>
      <c r="D8" s="58" t="s">
        <v>82</v>
      </c>
      <c r="E8" s="59"/>
      <c r="F8" s="58" t="s">
        <v>83</v>
      </c>
      <c r="G8" s="59"/>
      <c r="H8" s="58" t="s">
        <v>84</v>
      </c>
      <c r="I8" s="59"/>
      <c r="J8" s="58" t="s">
        <v>85</v>
      </c>
      <c r="K8" s="59"/>
      <c r="L8" s="5" t="s">
        <v>1</v>
      </c>
    </row>
    <row r="9" spans="1:12" x14ac:dyDescent="0.25">
      <c r="A9" s="35" t="s">
        <v>7</v>
      </c>
      <c r="B9" s="6">
        <v>38</v>
      </c>
      <c r="C9" s="7">
        <f>B9/602</f>
        <v>6.3122923588039864E-2</v>
      </c>
      <c r="D9" s="6">
        <v>45</v>
      </c>
      <c r="E9" s="7">
        <f>D9/703</f>
        <v>6.4011379800853488E-2</v>
      </c>
      <c r="F9" s="6">
        <v>49</v>
      </c>
      <c r="G9" s="7">
        <f>F9/608</f>
        <v>8.0592105263157895E-2</v>
      </c>
      <c r="H9" s="6">
        <v>47</v>
      </c>
      <c r="I9" s="7">
        <f t="shared" ref="I9:I18" si="8">H9/551</f>
        <v>8.5299455535390201E-2</v>
      </c>
      <c r="J9" s="6">
        <v>51</v>
      </c>
      <c r="K9" s="7">
        <f t="shared" ref="K9:K13" si="9">J9/628</f>
        <v>8.1210191082802544E-2</v>
      </c>
      <c r="L9" s="7">
        <f t="shared" ref="L9:L13" si="10">(J9-B9)/B9</f>
        <v>0.34210526315789475</v>
      </c>
    </row>
    <row r="10" spans="1:12" x14ac:dyDescent="0.25">
      <c r="A10" s="35" t="s">
        <v>8</v>
      </c>
      <c r="B10" s="6">
        <v>4</v>
      </c>
      <c r="C10" s="7">
        <f t="shared" ref="C10:C18" si="11">B10/602</f>
        <v>6.6445182724252493E-3</v>
      </c>
      <c r="D10" s="6">
        <v>2</v>
      </c>
      <c r="E10" s="7">
        <f t="shared" ref="E10:E18" si="12">D10/703</f>
        <v>2.8449502133712661E-3</v>
      </c>
      <c r="F10" s="6">
        <v>1</v>
      </c>
      <c r="G10" s="7">
        <f t="shared" ref="G10:G18" si="13">F10/608</f>
        <v>1.6447368421052631E-3</v>
      </c>
      <c r="H10" s="6">
        <v>2</v>
      </c>
      <c r="I10" s="7">
        <f t="shared" si="8"/>
        <v>3.629764065335753E-3</v>
      </c>
      <c r="J10" s="6">
        <v>1</v>
      </c>
      <c r="K10" s="7">
        <f t="shared" si="9"/>
        <v>1.5923566878980893E-3</v>
      </c>
      <c r="L10" s="7">
        <f t="shared" si="10"/>
        <v>-0.75</v>
      </c>
    </row>
    <row r="11" spans="1:12" x14ac:dyDescent="0.25">
      <c r="A11" s="35" t="s">
        <v>10</v>
      </c>
      <c r="B11" s="6">
        <v>11</v>
      </c>
      <c r="C11" s="7">
        <f t="shared" si="11"/>
        <v>1.8272425249169437E-2</v>
      </c>
      <c r="D11" s="6">
        <v>22</v>
      </c>
      <c r="E11" s="7">
        <f t="shared" si="12"/>
        <v>3.1294452347083924E-2</v>
      </c>
      <c r="F11" s="6">
        <v>13</v>
      </c>
      <c r="G11" s="7">
        <f t="shared" si="13"/>
        <v>2.1381578947368422E-2</v>
      </c>
      <c r="H11" s="6">
        <v>13</v>
      </c>
      <c r="I11" s="7">
        <f t="shared" si="8"/>
        <v>2.3593466424682397E-2</v>
      </c>
      <c r="J11" s="6">
        <v>12</v>
      </c>
      <c r="K11" s="7">
        <f t="shared" si="9"/>
        <v>1.9108280254777069E-2</v>
      </c>
      <c r="L11" s="7">
        <f t="shared" si="10"/>
        <v>9.0909090909090912E-2</v>
      </c>
    </row>
    <row r="12" spans="1:12" x14ac:dyDescent="0.25">
      <c r="A12" s="35" t="s">
        <v>11</v>
      </c>
      <c r="B12" s="6">
        <v>14</v>
      </c>
      <c r="C12" s="7">
        <f t="shared" si="11"/>
        <v>2.3255813953488372E-2</v>
      </c>
      <c r="D12" s="6">
        <v>28</v>
      </c>
      <c r="E12" s="7">
        <f t="shared" si="12"/>
        <v>3.9829302987197723E-2</v>
      </c>
      <c r="F12" s="6">
        <v>15</v>
      </c>
      <c r="G12" s="7">
        <f t="shared" si="13"/>
        <v>2.4671052631578948E-2</v>
      </c>
      <c r="H12" s="6">
        <v>18</v>
      </c>
      <c r="I12" s="7">
        <f t="shared" si="8"/>
        <v>3.2667876588021776E-2</v>
      </c>
      <c r="J12" s="6">
        <v>21</v>
      </c>
      <c r="K12" s="7">
        <f t="shared" si="9"/>
        <v>3.3439490445859872E-2</v>
      </c>
      <c r="L12" s="7">
        <f t="shared" si="10"/>
        <v>0.5</v>
      </c>
    </row>
    <row r="13" spans="1:12" x14ac:dyDescent="0.25">
      <c r="A13" s="35" t="s">
        <v>12</v>
      </c>
      <c r="B13" s="6">
        <v>275</v>
      </c>
      <c r="C13" s="7">
        <f t="shared" si="11"/>
        <v>0.45681063122923588</v>
      </c>
      <c r="D13" s="6">
        <v>274</v>
      </c>
      <c r="E13" s="7">
        <f t="shared" si="12"/>
        <v>0.38975817923186346</v>
      </c>
      <c r="F13" s="6">
        <v>256</v>
      </c>
      <c r="G13" s="7">
        <f t="shared" si="13"/>
        <v>0.42105263157894735</v>
      </c>
      <c r="H13" s="6">
        <v>248</v>
      </c>
      <c r="I13" s="7">
        <f t="shared" si="8"/>
        <v>0.45009074410163341</v>
      </c>
      <c r="J13" s="6">
        <v>286</v>
      </c>
      <c r="K13" s="7">
        <f t="shared" si="9"/>
        <v>0.45541401273885351</v>
      </c>
      <c r="L13" s="7">
        <f t="shared" si="10"/>
        <v>0.04</v>
      </c>
    </row>
    <row r="14" spans="1:12" x14ac:dyDescent="0.25">
      <c r="A14" s="35" t="s">
        <v>13</v>
      </c>
      <c r="B14" s="6">
        <v>1</v>
      </c>
      <c r="C14" s="7">
        <f t="shared" si="11"/>
        <v>1.6611295681063123E-3</v>
      </c>
      <c r="D14" s="6">
        <v>5</v>
      </c>
      <c r="E14" s="7">
        <f t="shared" si="12"/>
        <v>7.1123755334281651E-3</v>
      </c>
      <c r="F14" s="6">
        <v>2</v>
      </c>
      <c r="G14" s="7">
        <f t="shared" si="13"/>
        <v>3.2894736842105261E-3</v>
      </c>
      <c r="H14" s="6">
        <v>5</v>
      </c>
      <c r="I14" s="7">
        <f t="shared" si="8"/>
        <v>9.0744101633393835E-3</v>
      </c>
      <c r="J14" s="17" t="s">
        <v>9</v>
      </c>
      <c r="K14" s="17" t="s">
        <v>9</v>
      </c>
      <c r="L14" s="7">
        <v>-1</v>
      </c>
    </row>
    <row r="15" spans="1:12" x14ac:dyDescent="0.25">
      <c r="A15" s="35" t="s">
        <v>14</v>
      </c>
      <c r="B15" s="6">
        <v>202</v>
      </c>
      <c r="C15" s="7">
        <f t="shared" si="11"/>
        <v>0.33554817275747506</v>
      </c>
      <c r="D15" s="6">
        <v>269</v>
      </c>
      <c r="E15" s="7">
        <f t="shared" si="12"/>
        <v>0.38264580369843526</v>
      </c>
      <c r="F15" s="6">
        <v>211</v>
      </c>
      <c r="G15" s="7">
        <f t="shared" si="13"/>
        <v>0.34703947368421051</v>
      </c>
      <c r="H15" s="6">
        <v>178</v>
      </c>
      <c r="I15" s="7">
        <f t="shared" si="8"/>
        <v>0.32304900181488205</v>
      </c>
      <c r="J15" s="6">
        <v>205</v>
      </c>
      <c r="K15" s="7">
        <f t="shared" ref="K15:K18" si="14">J15/628</f>
        <v>0.32643312101910826</v>
      </c>
      <c r="L15" s="7">
        <f t="shared" ref="L15:L18" si="15">(J15-B15)/B15</f>
        <v>1.4851485148514851E-2</v>
      </c>
    </row>
    <row r="16" spans="1:12" x14ac:dyDescent="0.25">
      <c r="A16" s="35" t="s">
        <v>15</v>
      </c>
      <c r="B16" s="6">
        <v>53</v>
      </c>
      <c r="C16" s="7">
        <f t="shared" si="11"/>
        <v>8.8039867109634545E-2</v>
      </c>
      <c r="D16" s="6">
        <v>55</v>
      </c>
      <c r="E16" s="7">
        <f t="shared" si="12"/>
        <v>7.8236130867709822E-2</v>
      </c>
      <c r="F16" s="6">
        <v>55</v>
      </c>
      <c r="G16" s="7">
        <f t="shared" si="13"/>
        <v>9.0460526315789477E-2</v>
      </c>
      <c r="H16" s="6">
        <v>38</v>
      </c>
      <c r="I16" s="7">
        <f t="shared" si="8"/>
        <v>6.8965517241379309E-2</v>
      </c>
      <c r="J16" s="6">
        <v>50</v>
      </c>
      <c r="K16" s="7">
        <f t="shared" si="14"/>
        <v>7.9617834394904455E-2</v>
      </c>
      <c r="L16" s="7">
        <f t="shared" si="15"/>
        <v>-5.6603773584905662E-2</v>
      </c>
    </row>
    <row r="17" spans="1:12" x14ac:dyDescent="0.25">
      <c r="A17" s="35" t="s">
        <v>16</v>
      </c>
      <c r="B17" s="6">
        <v>4</v>
      </c>
      <c r="C17" s="7">
        <f t="shared" si="11"/>
        <v>6.6445182724252493E-3</v>
      </c>
      <c r="D17" s="6">
        <v>3</v>
      </c>
      <c r="E17" s="7">
        <f t="shared" si="12"/>
        <v>4.2674253200568994E-3</v>
      </c>
      <c r="F17" s="6">
        <v>6</v>
      </c>
      <c r="G17" s="7">
        <f t="shared" si="13"/>
        <v>9.8684210526315784E-3</v>
      </c>
      <c r="H17" s="6">
        <v>2</v>
      </c>
      <c r="I17" s="7">
        <f t="shared" si="8"/>
        <v>3.629764065335753E-3</v>
      </c>
      <c r="J17" s="6">
        <v>2</v>
      </c>
      <c r="K17" s="7">
        <f t="shared" si="14"/>
        <v>3.1847133757961785E-3</v>
      </c>
      <c r="L17" s="7">
        <f t="shared" si="15"/>
        <v>-0.5</v>
      </c>
    </row>
    <row r="18" spans="1:12" s="4" customFormat="1" x14ac:dyDescent="0.25">
      <c r="A18" s="42" t="s">
        <v>5</v>
      </c>
      <c r="B18" s="8">
        <f t="shared" ref="B18" si="16">SUM(B9:B17)</f>
        <v>602</v>
      </c>
      <c r="C18" s="9">
        <f t="shared" si="11"/>
        <v>1</v>
      </c>
      <c r="D18" s="8">
        <f t="shared" ref="D18" si="17">SUM(D9:D17)</f>
        <v>703</v>
      </c>
      <c r="E18" s="9">
        <f t="shared" si="12"/>
        <v>1</v>
      </c>
      <c r="F18" s="8">
        <f t="shared" ref="F18" si="18">SUM(F9:F17)</f>
        <v>608</v>
      </c>
      <c r="G18" s="9">
        <f t="shared" si="13"/>
        <v>1</v>
      </c>
      <c r="H18" s="8">
        <f t="shared" ref="H18:J18" si="19">SUM(H9:H17)</f>
        <v>551</v>
      </c>
      <c r="I18" s="9">
        <f t="shared" si="8"/>
        <v>1</v>
      </c>
      <c r="J18" s="8">
        <f t="shared" si="19"/>
        <v>628</v>
      </c>
      <c r="K18" s="9">
        <f t="shared" si="14"/>
        <v>1</v>
      </c>
      <c r="L18" s="9">
        <f t="shared" si="15"/>
        <v>4.3189368770764118E-2</v>
      </c>
    </row>
    <row r="19" spans="1:12" ht="30" x14ac:dyDescent="0.25">
      <c r="A19" s="39" t="s">
        <v>17</v>
      </c>
      <c r="B19" s="58" t="s">
        <v>81</v>
      </c>
      <c r="C19" s="59"/>
      <c r="D19" s="58" t="s">
        <v>82</v>
      </c>
      <c r="E19" s="59"/>
      <c r="F19" s="58" t="s">
        <v>83</v>
      </c>
      <c r="G19" s="59"/>
      <c r="H19" s="58" t="s">
        <v>84</v>
      </c>
      <c r="I19" s="59"/>
      <c r="J19" s="58" t="s">
        <v>85</v>
      </c>
      <c r="K19" s="59"/>
      <c r="L19" s="5" t="s">
        <v>1</v>
      </c>
    </row>
    <row r="20" spans="1:12" x14ac:dyDescent="0.25">
      <c r="A20" s="35" t="s">
        <v>18</v>
      </c>
      <c r="B20" s="6">
        <v>227</v>
      </c>
      <c r="C20" s="7">
        <f t="shared" ref="C20:C24" si="20">B20/602</f>
        <v>0.37707641196013292</v>
      </c>
      <c r="D20" s="6">
        <v>236</v>
      </c>
      <c r="E20" s="7">
        <f t="shared" ref="E20:E24" si="21">D20/703</f>
        <v>0.3357041251778094</v>
      </c>
      <c r="F20" s="6">
        <v>230</v>
      </c>
      <c r="G20" s="7">
        <f t="shared" ref="G20:G24" si="22">F20/608</f>
        <v>0.37828947368421051</v>
      </c>
      <c r="H20" s="6">
        <v>213</v>
      </c>
      <c r="I20" s="7">
        <f t="shared" ref="I20:I24" si="23">H20/551</f>
        <v>0.38656987295825773</v>
      </c>
      <c r="J20" s="6">
        <v>215</v>
      </c>
      <c r="K20" s="7">
        <f t="shared" ref="K20:K24" si="24">J20/628</f>
        <v>0.34235668789808915</v>
      </c>
      <c r="L20" s="7">
        <f t="shared" ref="L20:L24" si="25">(J20-B20)/B20</f>
        <v>-5.2863436123348019E-2</v>
      </c>
    </row>
    <row r="21" spans="1:12" x14ac:dyDescent="0.25">
      <c r="A21" s="35" t="s">
        <v>19</v>
      </c>
      <c r="B21" s="6">
        <v>248</v>
      </c>
      <c r="C21" s="7">
        <f t="shared" si="20"/>
        <v>0.41196013289036543</v>
      </c>
      <c r="D21" s="6">
        <v>292</v>
      </c>
      <c r="E21" s="7">
        <f t="shared" si="21"/>
        <v>0.41536273115220484</v>
      </c>
      <c r="F21" s="6">
        <v>229</v>
      </c>
      <c r="G21" s="7">
        <f t="shared" si="22"/>
        <v>0.37664473684210525</v>
      </c>
      <c r="H21" s="6">
        <v>205</v>
      </c>
      <c r="I21" s="7">
        <f t="shared" si="23"/>
        <v>0.3720508166969147</v>
      </c>
      <c r="J21" s="6">
        <v>263</v>
      </c>
      <c r="K21" s="7">
        <f t="shared" si="24"/>
        <v>0.41878980891719747</v>
      </c>
      <c r="L21" s="7">
        <f t="shared" si="25"/>
        <v>6.0483870967741937E-2</v>
      </c>
    </row>
    <row r="22" spans="1:12" x14ac:dyDescent="0.25">
      <c r="A22" s="35" t="s">
        <v>20</v>
      </c>
      <c r="B22" s="6">
        <v>104</v>
      </c>
      <c r="C22" s="7">
        <f t="shared" si="20"/>
        <v>0.17275747508305647</v>
      </c>
      <c r="D22" s="6">
        <v>149</v>
      </c>
      <c r="E22" s="7">
        <f t="shared" si="21"/>
        <v>0.21194879089615931</v>
      </c>
      <c r="F22" s="6">
        <v>130</v>
      </c>
      <c r="G22" s="7">
        <f t="shared" si="22"/>
        <v>0.21381578947368421</v>
      </c>
      <c r="H22" s="6">
        <v>110</v>
      </c>
      <c r="I22" s="7">
        <f t="shared" si="23"/>
        <v>0.19963702359346641</v>
      </c>
      <c r="J22" s="6">
        <v>121</v>
      </c>
      <c r="K22" s="7">
        <f t="shared" si="24"/>
        <v>0.1926751592356688</v>
      </c>
      <c r="L22" s="7">
        <f t="shared" si="25"/>
        <v>0.16346153846153846</v>
      </c>
    </row>
    <row r="23" spans="1:12" x14ac:dyDescent="0.25">
      <c r="A23" s="35" t="s">
        <v>21</v>
      </c>
      <c r="B23" s="6">
        <v>23</v>
      </c>
      <c r="C23" s="7">
        <f t="shared" si="20"/>
        <v>3.8205980066445183E-2</v>
      </c>
      <c r="D23" s="6">
        <v>26</v>
      </c>
      <c r="E23" s="7">
        <f t="shared" si="21"/>
        <v>3.6984352773826459E-2</v>
      </c>
      <c r="F23" s="6">
        <v>19</v>
      </c>
      <c r="G23" s="7">
        <f t="shared" si="22"/>
        <v>3.125E-2</v>
      </c>
      <c r="H23" s="6">
        <v>23</v>
      </c>
      <c r="I23" s="7">
        <f t="shared" si="23"/>
        <v>4.1742286751361164E-2</v>
      </c>
      <c r="J23" s="6">
        <v>29</v>
      </c>
      <c r="K23" s="7">
        <f t="shared" si="24"/>
        <v>4.6178343949044583E-2</v>
      </c>
      <c r="L23" s="7">
        <f t="shared" si="25"/>
        <v>0.2608695652173913</v>
      </c>
    </row>
    <row r="24" spans="1:12" s="4" customFormat="1" x14ac:dyDescent="0.25">
      <c r="A24" s="42" t="s">
        <v>5</v>
      </c>
      <c r="B24" s="8">
        <f t="shared" ref="B24" si="26">SUM(B20:B23)</f>
        <v>602</v>
      </c>
      <c r="C24" s="9">
        <f t="shared" si="20"/>
        <v>1</v>
      </c>
      <c r="D24" s="8">
        <f t="shared" ref="D24" si="27">SUM(D20:D23)</f>
        <v>703</v>
      </c>
      <c r="E24" s="9">
        <f t="shared" si="21"/>
        <v>1</v>
      </c>
      <c r="F24" s="8">
        <f t="shared" ref="F24" si="28">SUM(F20:F23)</f>
        <v>608</v>
      </c>
      <c r="G24" s="9">
        <f t="shared" si="22"/>
        <v>1</v>
      </c>
      <c r="H24" s="8">
        <f t="shared" ref="H24:J24" si="29">SUM(H20:H23)</f>
        <v>551</v>
      </c>
      <c r="I24" s="9">
        <f t="shared" si="23"/>
        <v>1</v>
      </c>
      <c r="J24" s="8">
        <f t="shared" si="29"/>
        <v>628</v>
      </c>
      <c r="K24" s="9">
        <f t="shared" si="24"/>
        <v>1</v>
      </c>
      <c r="L24" s="9">
        <f t="shared" si="25"/>
        <v>4.3189368770764118E-2</v>
      </c>
    </row>
    <row r="25" spans="1:12" ht="30" x14ac:dyDescent="0.25">
      <c r="A25" s="43" t="s">
        <v>22</v>
      </c>
      <c r="B25" s="58" t="s">
        <v>81</v>
      </c>
      <c r="C25" s="59"/>
      <c r="D25" s="58" t="s">
        <v>82</v>
      </c>
      <c r="E25" s="59"/>
      <c r="F25" s="58" t="s">
        <v>83</v>
      </c>
      <c r="G25" s="59"/>
      <c r="H25" s="58" t="s">
        <v>84</v>
      </c>
      <c r="I25" s="59"/>
      <c r="J25" s="58" t="s">
        <v>85</v>
      </c>
      <c r="K25" s="59"/>
      <c r="L25" s="5" t="s">
        <v>1</v>
      </c>
    </row>
    <row r="26" spans="1:12" x14ac:dyDescent="0.25">
      <c r="A26" s="35" t="s">
        <v>23</v>
      </c>
      <c r="B26" s="6">
        <v>368</v>
      </c>
      <c r="C26" s="7">
        <f t="shared" ref="C26:C31" si="30">B26/602</f>
        <v>0.61129568106312293</v>
      </c>
      <c r="D26" s="6">
        <v>417</v>
      </c>
      <c r="E26" s="7">
        <f t="shared" ref="E26:E31" si="31">D26/703</f>
        <v>0.59317211948790893</v>
      </c>
      <c r="F26" s="6">
        <v>357</v>
      </c>
      <c r="G26" s="7">
        <f t="shared" ref="G26:G31" si="32">F26/608</f>
        <v>0.58717105263157898</v>
      </c>
      <c r="H26" s="6">
        <v>320</v>
      </c>
      <c r="I26" s="7">
        <f t="shared" ref="I26:I31" si="33">H26/551</f>
        <v>0.58076225045372054</v>
      </c>
      <c r="J26" s="6">
        <v>399</v>
      </c>
      <c r="K26" s="7">
        <f t="shared" ref="K26:K31" si="34">J26/628</f>
        <v>0.63535031847133761</v>
      </c>
      <c r="L26" s="7">
        <f t="shared" ref="L26:L31" si="35">(J26-B26)/B26</f>
        <v>8.4239130434782608E-2</v>
      </c>
    </row>
    <row r="27" spans="1:12" x14ac:dyDescent="0.25">
      <c r="A27" s="35" t="s">
        <v>24</v>
      </c>
      <c r="B27" s="6">
        <v>104</v>
      </c>
      <c r="C27" s="7">
        <f t="shared" si="30"/>
        <v>0.17275747508305647</v>
      </c>
      <c r="D27" s="6">
        <v>124</v>
      </c>
      <c r="E27" s="7">
        <f t="shared" si="31"/>
        <v>0.1763869132290185</v>
      </c>
      <c r="F27" s="6">
        <v>108</v>
      </c>
      <c r="G27" s="7">
        <f t="shared" si="32"/>
        <v>0.17763157894736842</v>
      </c>
      <c r="H27" s="6">
        <v>96</v>
      </c>
      <c r="I27" s="7">
        <f t="shared" si="33"/>
        <v>0.17422867513611615</v>
      </c>
      <c r="J27" s="6">
        <v>90</v>
      </c>
      <c r="K27" s="7">
        <f t="shared" si="34"/>
        <v>0.14331210191082802</v>
      </c>
      <c r="L27" s="7">
        <f t="shared" si="35"/>
        <v>-0.13461538461538461</v>
      </c>
    </row>
    <row r="28" spans="1:12" x14ac:dyDescent="0.25">
      <c r="A28" s="35" t="s">
        <v>25</v>
      </c>
      <c r="B28" s="6">
        <v>51</v>
      </c>
      <c r="C28" s="7">
        <f t="shared" si="30"/>
        <v>8.4717607973421927E-2</v>
      </c>
      <c r="D28" s="6">
        <v>72</v>
      </c>
      <c r="E28" s="7">
        <f t="shared" si="31"/>
        <v>0.10241820768136557</v>
      </c>
      <c r="F28" s="6">
        <v>46</v>
      </c>
      <c r="G28" s="7">
        <f t="shared" si="32"/>
        <v>7.5657894736842105E-2</v>
      </c>
      <c r="H28" s="6">
        <v>62</v>
      </c>
      <c r="I28" s="7">
        <f t="shared" si="33"/>
        <v>0.11252268602540835</v>
      </c>
      <c r="J28" s="6">
        <v>50</v>
      </c>
      <c r="K28" s="7">
        <f t="shared" si="34"/>
        <v>7.9617834394904455E-2</v>
      </c>
      <c r="L28" s="7">
        <f t="shared" si="35"/>
        <v>-1.9607843137254902E-2</v>
      </c>
    </row>
    <row r="29" spans="1:12" x14ac:dyDescent="0.25">
      <c r="A29" s="35" t="s">
        <v>26</v>
      </c>
      <c r="B29" s="6">
        <v>6</v>
      </c>
      <c r="C29" s="7">
        <f t="shared" si="30"/>
        <v>9.9667774086378731E-3</v>
      </c>
      <c r="D29" s="6">
        <v>4</v>
      </c>
      <c r="E29" s="7">
        <f t="shared" si="31"/>
        <v>5.6899004267425323E-3</v>
      </c>
      <c r="F29" s="6">
        <v>3</v>
      </c>
      <c r="G29" s="7">
        <f t="shared" si="32"/>
        <v>4.9342105263157892E-3</v>
      </c>
      <c r="H29" s="6">
        <v>3</v>
      </c>
      <c r="I29" s="7">
        <f t="shared" si="33"/>
        <v>5.4446460980036296E-3</v>
      </c>
      <c r="J29" s="6">
        <v>2</v>
      </c>
      <c r="K29" s="7">
        <f t="shared" si="34"/>
        <v>3.1847133757961785E-3</v>
      </c>
      <c r="L29" s="7">
        <f t="shared" si="35"/>
        <v>-0.66666666666666663</v>
      </c>
    </row>
    <row r="30" spans="1:12" x14ac:dyDescent="0.25">
      <c r="A30" s="35" t="s">
        <v>27</v>
      </c>
      <c r="B30" s="6">
        <v>73</v>
      </c>
      <c r="C30" s="7">
        <f t="shared" si="30"/>
        <v>0.1212624584717608</v>
      </c>
      <c r="D30" s="6">
        <v>86</v>
      </c>
      <c r="E30" s="7">
        <f t="shared" si="31"/>
        <v>0.12233285917496443</v>
      </c>
      <c r="F30" s="6">
        <v>94</v>
      </c>
      <c r="G30" s="7">
        <f t="shared" si="32"/>
        <v>0.15460526315789475</v>
      </c>
      <c r="H30" s="6">
        <v>70</v>
      </c>
      <c r="I30" s="7">
        <f t="shared" si="33"/>
        <v>0.12704174228675136</v>
      </c>
      <c r="J30" s="6">
        <v>87</v>
      </c>
      <c r="K30" s="7">
        <f t="shared" si="34"/>
        <v>0.13853503184713375</v>
      </c>
      <c r="L30" s="7">
        <f t="shared" si="35"/>
        <v>0.19178082191780821</v>
      </c>
    </row>
    <row r="31" spans="1:12" s="4" customFormat="1" x14ac:dyDescent="0.25">
      <c r="A31" s="42" t="s">
        <v>5</v>
      </c>
      <c r="B31" s="8">
        <f>SUM(B26:B30)</f>
        <v>602</v>
      </c>
      <c r="C31" s="9">
        <f t="shared" si="30"/>
        <v>1</v>
      </c>
      <c r="D31" s="8">
        <f>SUM(D26:D30)</f>
        <v>703</v>
      </c>
      <c r="E31" s="9">
        <f t="shared" si="31"/>
        <v>1</v>
      </c>
      <c r="F31" s="8">
        <f>SUM(F26:F30)</f>
        <v>608</v>
      </c>
      <c r="G31" s="9">
        <f t="shared" si="32"/>
        <v>1</v>
      </c>
      <c r="H31" s="8">
        <f>SUM(H26:H30)</f>
        <v>551</v>
      </c>
      <c r="I31" s="9">
        <f t="shared" si="33"/>
        <v>1</v>
      </c>
      <c r="J31" s="8">
        <f>SUM(J26:J30)</f>
        <v>628</v>
      </c>
      <c r="K31" s="9">
        <f t="shared" si="34"/>
        <v>1</v>
      </c>
      <c r="L31" s="9">
        <f t="shared" si="35"/>
        <v>4.3189368770764118E-2</v>
      </c>
    </row>
    <row r="32" spans="1:12" ht="30" x14ac:dyDescent="0.25">
      <c r="A32" s="39" t="s">
        <v>28</v>
      </c>
      <c r="B32" s="58" t="s">
        <v>81</v>
      </c>
      <c r="C32" s="59"/>
      <c r="D32" s="58" t="s">
        <v>82</v>
      </c>
      <c r="E32" s="59"/>
      <c r="F32" s="58" t="s">
        <v>83</v>
      </c>
      <c r="G32" s="59"/>
      <c r="H32" s="58" t="s">
        <v>84</v>
      </c>
      <c r="I32" s="59"/>
      <c r="J32" s="58" t="s">
        <v>85</v>
      </c>
      <c r="K32" s="59"/>
      <c r="L32" s="5" t="s">
        <v>1</v>
      </c>
    </row>
    <row r="33" spans="1:12" ht="30" x14ac:dyDescent="0.25">
      <c r="A33" s="44" t="s">
        <v>77</v>
      </c>
      <c r="B33" s="6">
        <v>395</v>
      </c>
      <c r="C33" s="7">
        <f t="shared" ref="C33:C35" si="36">B33/602</f>
        <v>0.65614617940199338</v>
      </c>
      <c r="D33" s="6">
        <v>480</v>
      </c>
      <c r="E33" s="7">
        <f t="shared" ref="E33:E35" si="37">D33/703</f>
        <v>0.6827880512091038</v>
      </c>
      <c r="F33" s="6">
        <v>422</v>
      </c>
      <c r="G33" s="7">
        <f t="shared" ref="G33:G35" si="38">F33/608</f>
        <v>0.69407894736842102</v>
      </c>
      <c r="H33" s="6">
        <v>351</v>
      </c>
      <c r="I33" s="7">
        <f t="shared" ref="I33:I35" si="39">H33/551</f>
        <v>0.63702359346642468</v>
      </c>
      <c r="J33" s="6">
        <v>391</v>
      </c>
      <c r="K33" s="7">
        <f t="shared" ref="K33:K35" si="40">J33/628</f>
        <v>0.62261146496815289</v>
      </c>
      <c r="L33" s="7">
        <f t="shared" ref="L33:L35" si="41">(J33-B33)/B33</f>
        <v>-1.0126582278481013E-2</v>
      </c>
    </row>
    <row r="34" spans="1:12" x14ac:dyDescent="0.25">
      <c r="A34" s="35" t="s">
        <v>29</v>
      </c>
      <c r="B34" s="6">
        <v>207</v>
      </c>
      <c r="C34" s="7">
        <f t="shared" si="36"/>
        <v>0.34385382059800662</v>
      </c>
      <c r="D34" s="6">
        <v>223</v>
      </c>
      <c r="E34" s="7">
        <f t="shared" si="37"/>
        <v>0.31721194879089615</v>
      </c>
      <c r="F34" s="6">
        <v>186</v>
      </c>
      <c r="G34" s="7">
        <f t="shared" si="38"/>
        <v>0.30592105263157893</v>
      </c>
      <c r="H34" s="6">
        <v>200</v>
      </c>
      <c r="I34" s="7">
        <f t="shared" si="39"/>
        <v>0.36297640653357532</v>
      </c>
      <c r="J34" s="6">
        <v>237</v>
      </c>
      <c r="K34" s="7">
        <f t="shared" si="40"/>
        <v>0.37738853503184716</v>
      </c>
      <c r="L34" s="7">
        <f t="shared" si="41"/>
        <v>0.14492753623188406</v>
      </c>
    </row>
    <row r="35" spans="1:12" s="4" customFormat="1" x14ac:dyDescent="0.25">
      <c r="A35" s="42" t="s">
        <v>5</v>
      </c>
      <c r="B35" s="8">
        <f t="shared" ref="B35" si="42">SUM(B33:B34)</f>
        <v>602</v>
      </c>
      <c r="C35" s="9">
        <f t="shared" si="36"/>
        <v>1</v>
      </c>
      <c r="D35" s="8">
        <f t="shared" ref="D35" si="43">SUM(D33:D34)</f>
        <v>703</v>
      </c>
      <c r="E35" s="9">
        <f t="shared" si="37"/>
        <v>1</v>
      </c>
      <c r="F35" s="8">
        <f t="shared" ref="F35" si="44">SUM(F33:F34)</f>
        <v>608</v>
      </c>
      <c r="G35" s="9">
        <f t="shared" si="38"/>
        <v>1</v>
      </c>
      <c r="H35" s="8">
        <f t="shared" ref="H35:J35" si="45">SUM(H33:H34)</f>
        <v>551</v>
      </c>
      <c r="I35" s="9">
        <f t="shared" si="39"/>
        <v>1</v>
      </c>
      <c r="J35" s="8">
        <f t="shared" si="45"/>
        <v>628</v>
      </c>
      <c r="K35" s="9">
        <f t="shared" si="40"/>
        <v>1</v>
      </c>
      <c r="L35" s="9">
        <f t="shared" si="41"/>
        <v>4.3189368770764118E-2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workbookViewId="0">
      <selection activeCell="N4" sqref="N4"/>
    </sheetView>
  </sheetViews>
  <sheetFormatPr defaultRowHeight="15" x14ac:dyDescent="0.25"/>
  <cols>
    <col min="1" max="1" width="38.140625" style="36" customWidth="1"/>
    <col min="2" max="2" width="18.5703125" style="10" customWidth="1"/>
    <col min="3" max="4" width="13.140625" style="10" customWidth="1"/>
    <col min="5" max="5" width="13.140625" style="21" customWidth="1"/>
    <col min="6" max="6" width="13.140625" style="10" customWidth="1"/>
    <col min="7" max="7" width="13.140625" style="21" customWidth="1"/>
    <col min="8" max="8" width="13.140625" style="22" customWidth="1"/>
  </cols>
  <sheetData>
    <row r="1" spans="1:8" x14ac:dyDescent="0.25">
      <c r="A1" s="60" t="s">
        <v>34</v>
      </c>
      <c r="B1" s="60"/>
      <c r="C1" s="60"/>
      <c r="D1" s="60"/>
      <c r="E1" s="60"/>
      <c r="F1" s="60"/>
      <c r="G1" s="60"/>
      <c r="H1" s="60"/>
    </row>
    <row r="2" spans="1:8" x14ac:dyDescent="0.25">
      <c r="A2" s="64"/>
      <c r="B2" s="64"/>
      <c r="C2" s="64"/>
      <c r="D2" s="64"/>
      <c r="E2" s="64"/>
      <c r="F2" s="64"/>
      <c r="G2" s="64"/>
      <c r="H2" s="64"/>
    </row>
    <row r="3" spans="1:8" ht="30" x14ac:dyDescent="0.25">
      <c r="A3" s="40" t="s">
        <v>30</v>
      </c>
      <c r="B3" s="2" t="s">
        <v>31</v>
      </c>
      <c r="C3" s="11" t="s">
        <v>69</v>
      </c>
      <c r="D3" s="11" t="s">
        <v>70</v>
      </c>
      <c r="E3" s="12" t="s">
        <v>71</v>
      </c>
      <c r="F3" s="11" t="s">
        <v>72</v>
      </c>
      <c r="G3" s="12" t="s">
        <v>32</v>
      </c>
      <c r="H3" s="13" t="s">
        <v>73</v>
      </c>
    </row>
    <row r="4" spans="1:8" x14ac:dyDescent="0.25">
      <c r="A4" s="65" t="s">
        <v>35</v>
      </c>
      <c r="B4" s="3" t="s">
        <v>81</v>
      </c>
      <c r="C4" s="6">
        <v>757</v>
      </c>
      <c r="D4" s="6">
        <v>631</v>
      </c>
      <c r="E4" s="23">
        <v>0.83355350066050193</v>
      </c>
      <c r="F4" s="6">
        <v>476</v>
      </c>
      <c r="G4" s="23">
        <v>0.62879788639365919</v>
      </c>
      <c r="H4" s="24" t="s">
        <v>9</v>
      </c>
    </row>
    <row r="5" spans="1:8" x14ac:dyDescent="0.25">
      <c r="A5" s="66"/>
      <c r="B5" s="3" t="s">
        <v>82</v>
      </c>
      <c r="C5" s="6">
        <v>744</v>
      </c>
      <c r="D5" s="6">
        <v>634</v>
      </c>
      <c r="E5" s="23">
        <v>0.85215053763440862</v>
      </c>
      <c r="F5" s="6">
        <v>494</v>
      </c>
      <c r="G5" s="23">
        <v>0.66397849462365588</v>
      </c>
      <c r="H5" s="25" t="s">
        <v>9</v>
      </c>
    </row>
    <row r="6" spans="1:8" x14ac:dyDescent="0.25">
      <c r="A6" s="66"/>
      <c r="B6" s="3" t="s">
        <v>83</v>
      </c>
      <c r="C6" s="6">
        <v>645</v>
      </c>
      <c r="D6" s="6">
        <v>576</v>
      </c>
      <c r="E6" s="23">
        <v>0.89302325581395348</v>
      </c>
      <c r="F6" s="6">
        <v>473</v>
      </c>
      <c r="G6" s="23">
        <v>0.73333333333333328</v>
      </c>
      <c r="H6" s="25" t="s">
        <v>9</v>
      </c>
    </row>
    <row r="7" spans="1:8" x14ac:dyDescent="0.25">
      <c r="A7" s="66"/>
      <c r="B7" s="3" t="s">
        <v>84</v>
      </c>
      <c r="C7" s="6">
        <v>740</v>
      </c>
      <c r="D7" s="6">
        <v>631</v>
      </c>
      <c r="E7" s="23">
        <v>0.85270270270270265</v>
      </c>
      <c r="F7" s="6">
        <v>526</v>
      </c>
      <c r="G7" s="23">
        <v>0.71081081081081077</v>
      </c>
      <c r="H7" s="25" t="s">
        <v>9</v>
      </c>
    </row>
    <row r="8" spans="1:8" x14ac:dyDescent="0.25">
      <c r="A8" s="67"/>
      <c r="B8" s="3" t="s">
        <v>85</v>
      </c>
      <c r="C8" s="6">
        <v>702</v>
      </c>
      <c r="D8" s="6">
        <v>633</v>
      </c>
      <c r="E8" s="23">
        <v>0.90170940170940173</v>
      </c>
      <c r="F8" s="6">
        <v>533</v>
      </c>
      <c r="G8" s="23">
        <v>0.7592592592592593</v>
      </c>
      <c r="H8" s="25" t="s">
        <v>9</v>
      </c>
    </row>
    <row r="10" spans="1:8" ht="30" x14ac:dyDescent="0.25">
      <c r="A10" s="39" t="s">
        <v>33</v>
      </c>
      <c r="B10" s="2" t="s">
        <v>31</v>
      </c>
      <c r="C10" s="11" t="s">
        <v>69</v>
      </c>
      <c r="D10" s="11" t="s">
        <v>70</v>
      </c>
      <c r="E10" s="12" t="s">
        <v>71</v>
      </c>
      <c r="F10" s="11" t="s">
        <v>72</v>
      </c>
      <c r="G10" s="12" t="s">
        <v>32</v>
      </c>
      <c r="H10" s="13" t="s">
        <v>73</v>
      </c>
    </row>
    <row r="11" spans="1:8" x14ac:dyDescent="0.25">
      <c r="A11" s="63" t="s">
        <v>36</v>
      </c>
      <c r="B11" s="3" t="s">
        <v>81</v>
      </c>
      <c r="C11" s="6">
        <v>491</v>
      </c>
      <c r="D11" s="6">
        <v>404</v>
      </c>
      <c r="E11" s="14">
        <v>0.82281059063136452</v>
      </c>
      <c r="F11" s="6">
        <v>288</v>
      </c>
      <c r="G11" s="14">
        <v>0.5865580448065173</v>
      </c>
      <c r="H11" s="25">
        <v>2.2826732673267327</v>
      </c>
    </row>
    <row r="12" spans="1:8" x14ac:dyDescent="0.25">
      <c r="A12" s="63"/>
      <c r="B12" s="3" t="s">
        <v>82</v>
      </c>
      <c r="C12" s="6">
        <v>485</v>
      </c>
      <c r="D12" s="6">
        <v>409</v>
      </c>
      <c r="E12" s="14">
        <v>0.84329896907216495</v>
      </c>
      <c r="F12" s="6">
        <v>302</v>
      </c>
      <c r="G12" s="14">
        <v>0.62268041237113403</v>
      </c>
      <c r="H12" s="25">
        <v>2.458128078817734</v>
      </c>
    </row>
    <row r="13" spans="1:8" x14ac:dyDescent="0.25">
      <c r="A13" s="63"/>
      <c r="B13" s="3" t="s">
        <v>83</v>
      </c>
      <c r="C13" s="6">
        <v>373</v>
      </c>
      <c r="D13" s="6">
        <v>326</v>
      </c>
      <c r="E13" s="14">
        <v>0.87399463806970512</v>
      </c>
      <c r="F13" s="6">
        <v>246</v>
      </c>
      <c r="G13" s="14">
        <v>0.65951742627345844</v>
      </c>
      <c r="H13" s="25">
        <v>2.411963190184049</v>
      </c>
    </row>
    <row r="14" spans="1:8" x14ac:dyDescent="0.25">
      <c r="A14" s="63"/>
      <c r="B14" s="3" t="s">
        <v>84</v>
      </c>
      <c r="C14" s="6">
        <v>424</v>
      </c>
      <c r="D14" s="6">
        <v>354</v>
      </c>
      <c r="E14" s="14">
        <v>0.83490566037735847</v>
      </c>
      <c r="F14" s="6">
        <v>288</v>
      </c>
      <c r="G14" s="14">
        <v>0.67924528301886788</v>
      </c>
      <c r="H14" s="25">
        <v>2.6549857549857552</v>
      </c>
    </row>
    <row r="15" spans="1:8" x14ac:dyDescent="0.25">
      <c r="A15" s="63"/>
      <c r="B15" s="3" t="s">
        <v>85</v>
      </c>
      <c r="C15" s="6">
        <v>352</v>
      </c>
      <c r="D15" s="6">
        <v>322</v>
      </c>
      <c r="E15" s="14">
        <v>0.91477272727272729</v>
      </c>
      <c r="F15" s="6">
        <v>271</v>
      </c>
      <c r="G15" s="14">
        <v>0.76988636363636365</v>
      </c>
      <c r="H15" s="25">
        <v>2.8448598130841125</v>
      </c>
    </row>
    <row r="16" spans="1:8" ht="30" x14ac:dyDescent="0.25">
      <c r="A16" s="41"/>
      <c r="B16" s="2" t="s">
        <v>31</v>
      </c>
      <c r="C16" s="11" t="s">
        <v>69</v>
      </c>
      <c r="D16" s="11" t="s">
        <v>70</v>
      </c>
      <c r="E16" s="12" t="s">
        <v>71</v>
      </c>
      <c r="F16" s="11" t="s">
        <v>72</v>
      </c>
      <c r="G16" s="12" t="s">
        <v>32</v>
      </c>
      <c r="H16" s="13" t="s">
        <v>73</v>
      </c>
    </row>
    <row r="17" spans="1:8" x14ac:dyDescent="0.25">
      <c r="A17" s="63" t="s">
        <v>37</v>
      </c>
      <c r="B17" s="3" t="s">
        <v>81</v>
      </c>
      <c r="C17" s="6">
        <v>36</v>
      </c>
      <c r="D17" s="6">
        <v>23</v>
      </c>
      <c r="E17" s="14">
        <v>0.63888888888888884</v>
      </c>
      <c r="F17" s="6">
        <v>14</v>
      </c>
      <c r="G17" s="14">
        <v>0.3888888888888889</v>
      </c>
      <c r="H17" s="25">
        <v>1.7391304347826086</v>
      </c>
    </row>
    <row r="18" spans="1:8" x14ac:dyDescent="0.25">
      <c r="A18" s="63"/>
      <c r="B18" s="3" t="s">
        <v>82</v>
      </c>
      <c r="C18" s="6">
        <v>31</v>
      </c>
      <c r="D18" s="6">
        <v>28</v>
      </c>
      <c r="E18" s="14">
        <v>0.90322580645161288</v>
      </c>
      <c r="F18" s="6">
        <v>23</v>
      </c>
      <c r="G18" s="14">
        <v>0.74193548387096775</v>
      </c>
      <c r="H18" s="25">
        <v>2.5464285714285713</v>
      </c>
    </row>
    <row r="19" spans="1:8" x14ac:dyDescent="0.25">
      <c r="A19" s="63"/>
      <c r="B19" s="3" t="s">
        <v>83</v>
      </c>
      <c r="C19" s="6">
        <v>31</v>
      </c>
      <c r="D19" s="6">
        <v>30</v>
      </c>
      <c r="E19" s="14">
        <v>0.967741935483871</v>
      </c>
      <c r="F19" s="6">
        <v>23</v>
      </c>
      <c r="G19" s="14">
        <v>0.74193548387096775</v>
      </c>
      <c r="H19" s="25">
        <v>2.5</v>
      </c>
    </row>
    <row r="20" spans="1:8" x14ac:dyDescent="0.25">
      <c r="A20" s="63"/>
      <c r="B20" s="3" t="s">
        <v>84</v>
      </c>
      <c r="C20" s="6">
        <v>37</v>
      </c>
      <c r="D20" s="6">
        <v>36</v>
      </c>
      <c r="E20" s="14">
        <v>0.97297297297297303</v>
      </c>
      <c r="F20" s="6">
        <v>31</v>
      </c>
      <c r="G20" s="14">
        <v>0.83783783783783783</v>
      </c>
      <c r="H20" s="25">
        <v>2.8888888888888888</v>
      </c>
    </row>
    <row r="21" spans="1:8" x14ac:dyDescent="0.25">
      <c r="A21" s="63"/>
      <c r="B21" s="3" t="s">
        <v>85</v>
      </c>
      <c r="C21" s="6">
        <v>21</v>
      </c>
      <c r="D21" s="6">
        <v>17</v>
      </c>
      <c r="E21" s="14">
        <v>0.80952380952380953</v>
      </c>
      <c r="F21" s="6">
        <v>13</v>
      </c>
      <c r="G21" s="14">
        <v>0.61904761904761907</v>
      </c>
      <c r="H21" s="25">
        <v>2.2764705882352945</v>
      </c>
    </row>
    <row r="22" spans="1:8" ht="30" x14ac:dyDescent="0.25">
      <c r="A22" s="41"/>
      <c r="B22" s="2" t="s">
        <v>31</v>
      </c>
      <c r="C22" s="11" t="s">
        <v>69</v>
      </c>
      <c r="D22" s="11" t="s">
        <v>70</v>
      </c>
      <c r="E22" s="12" t="s">
        <v>71</v>
      </c>
      <c r="F22" s="11" t="s">
        <v>72</v>
      </c>
      <c r="G22" s="12" t="s">
        <v>32</v>
      </c>
      <c r="H22" s="13" t="s">
        <v>73</v>
      </c>
    </row>
    <row r="23" spans="1:8" x14ac:dyDescent="0.25">
      <c r="A23" s="63" t="s">
        <v>38</v>
      </c>
      <c r="B23" s="3" t="s">
        <v>81</v>
      </c>
      <c r="C23" s="6">
        <v>46</v>
      </c>
      <c r="D23" s="6">
        <v>38</v>
      </c>
      <c r="E23" s="14">
        <v>0.82608695652173914</v>
      </c>
      <c r="F23" s="6">
        <v>34</v>
      </c>
      <c r="G23" s="14">
        <v>0.73913043478260865</v>
      </c>
      <c r="H23" s="25">
        <v>3.1421052631578941</v>
      </c>
    </row>
    <row r="24" spans="1:8" x14ac:dyDescent="0.25">
      <c r="A24" s="63"/>
      <c r="B24" s="3" t="s">
        <v>82</v>
      </c>
      <c r="C24" s="6">
        <v>46</v>
      </c>
      <c r="D24" s="6">
        <v>36</v>
      </c>
      <c r="E24" s="14">
        <v>0.78260869565217395</v>
      </c>
      <c r="F24" s="6">
        <v>32</v>
      </c>
      <c r="G24" s="14">
        <v>0.69565217391304346</v>
      </c>
      <c r="H24" s="25">
        <v>2.9555555555555557</v>
      </c>
    </row>
    <row r="25" spans="1:8" x14ac:dyDescent="0.25">
      <c r="A25" s="63"/>
      <c r="B25" s="3" t="s">
        <v>83</v>
      </c>
      <c r="C25" s="3">
        <v>46</v>
      </c>
      <c r="D25" s="3">
        <v>32</v>
      </c>
      <c r="E25" s="14">
        <v>0.69565217391304346</v>
      </c>
      <c r="F25" s="3">
        <v>26</v>
      </c>
      <c r="G25" s="14">
        <v>0.56521739130434778</v>
      </c>
      <c r="H25" s="25">
        <v>2.6129032258064515</v>
      </c>
    </row>
    <row r="26" spans="1:8" x14ac:dyDescent="0.25">
      <c r="A26" s="63"/>
      <c r="B26" s="3" t="s">
        <v>84</v>
      </c>
      <c r="C26" s="6">
        <v>30</v>
      </c>
      <c r="D26" s="6">
        <v>22</v>
      </c>
      <c r="E26" s="14">
        <v>0.73333333333333328</v>
      </c>
      <c r="F26" s="6">
        <v>19</v>
      </c>
      <c r="G26" s="14">
        <v>0.6333333333333333</v>
      </c>
      <c r="H26" s="25">
        <v>2.4954545454545456</v>
      </c>
    </row>
    <row r="27" spans="1:8" x14ac:dyDescent="0.25">
      <c r="A27" s="63"/>
      <c r="B27" s="3" t="s">
        <v>85</v>
      </c>
      <c r="C27" s="6">
        <v>36</v>
      </c>
      <c r="D27" s="6">
        <v>27</v>
      </c>
      <c r="E27" s="14">
        <v>0.75</v>
      </c>
      <c r="F27" s="6">
        <v>21</v>
      </c>
      <c r="G27" s="14">
        <v>0.58333333333333337</v>
      </c>
      <c r="H27" s="25">
        <v>2.8777777777777778</v>
      </c>
    </row>
    <row r="28" spans="1:8" ht="30" x14ac:dyDescent="0.25">
      <c r="A28" s="41"/>
      <c r="B28" s="2" t="s">
        <v>31</v>
      </c>
      <c r="C28" s="11" t="s">
        <v>69</v>
      </c>
      <c r="D28" s="11" t="s">
        <v>70</v>
      </c>
      <c r="E28" s="12" t="s">
        <v>71</v>
      </c>
      <c r="F28" s="11" t="s">
        <v>72</v>
      </c>
      <c r="G28" s="12" t="s">
        <v>32</v>
      </c>
      <c r="H28" s="13" t="s">
        <v>73</v>
      </c>
    </row>
    <row r="29" spans="1:8" x14ac:dyDescent="0.25">
      <c r="A29" s="63" t="s">
        <v>39</v>
      </c>
      <c r="B29" s="3" t="s">
        <v>81</v>
      </c>
      <c r="C29" s="6">
        <v>27</v>
      </c>
      <c r="D29" s="6">
        <v>24</v>
      </c>
      <c r="E29" s="14">
        <v>0.88888888888888884</v>
      </c>
      <c r="F29" s="6">
        <v>19</v>
      </c>
      <c r="G29" s="14">
        <v>0.70370370370370372</v>
      </c>
      <c r="H29" s="25">
        <v>2.2083333333333335</v>
      </c>
    </row>
    <row r="30" spans="1:8" x14ac:dyDescent="0.25">
      <c r="A30" s="63"/>
      <c r="B30" s="3" t="s">
        <v>82</v>
      </c>
      <c r="C30" s="6">
        <v>34</v>
      </c>
      <c r="D30" s="6">
        <v>31</v>
      </c>
      <c r="E30" s="14">
        <v>0.91176470588235292</v>
      </c>
      <c r="F30" s="6">
        <v>27</v>
      </c>
      <c r="G30" s="14">
        <v>0.79411764705882348</v>
      </c>
      <c r="H30" s="25">
        <v>2.8612903225806452</v>
      </c>
    </row>
    <row r="31" spans="1:8" x14ac:dyDescent="0.25">
      <c r="A31" s="63"/>
      <c r="B31" s="3" t="s">
        <v>83</v>
      </c>
      <c r="C31" s="6">
        <v>35</v>
      </c>
      <c r="D31" s="6">
        <v>34</v>
      </c>
      <c r="E31" s="14">
        <v>0.97142857142857142</v>
      </c>
      <c r="F31" s="6">
        <v>30</v>
      </c>
      <c r="G31" s="14">
        <v>0.8571428571428571</v>
      </c>
      <c r="H31" s="25">
        <v>2.9911764705882353</v>
      </c>
    </row>
    <row r="32" spans="1:8" x14ac:dyDescent="0.25">
      <c r="A32" s="63"/>
      <c r="B32" s="3" t="s">
        <v>84</v>
      </c>
      <c r="C32" s="6">
        <v>38</v>
      </c>
      <c r="D32" s="6">
        <v>37</v>
      </c>
      <c r="E32" s="14">
        <v>0.97368421052631582</v>
      </c>
      <c r="F32" s="6">
        <v>29</v>
      </c>
      <c r="G32" s="14">
        <v>0.76315789473684215</v>
      </c>
      <c r="H32" s="25">
        <v>2.4864864864864864</v>
      </c>
    </row>
    <row r="33" spans="1:8" x14ac:dyDescent="0.25">
      <c r="A33" s="63"/>
      <c r="B33" s="3" t="s">
        <v>85</v>
      </c>
      <c r="C33" s="6">
        <v>25</v>
      </c>
      <c r="D33" s="6">
        <v>23</v>
      </c>
      <c r="E33" s="14">
        <v>0.92</v>
      </c>
      <c r="F33" s="6">
        <v>15</v>
      </c>
      <c r="G33" s="14">
        <v>0.6</v>
      </c>
      <c r="H33" s="25">
        <v>2.1863636363636365</v>
      </c>
    </row>
    <row r="34" spans="1:8" ht="30" x14ac:dyDescent="0.25">
      <c r="A34" s="41"/>
      <c r="B34" s="2" t="s">
        <v>31</v>
      </c>
      <c r="C34" s="11" t="s">
        <v>69</v>
      </c>
      <c r="D34" s="11" t="s">
        <v>70</v>
      </c>
      <c r="E34" s="12" t="s">
        <v>71</v>
      </c>
      <c r="F34" s="11" t="s">
        <v>72</v>
      </c>
      <c r="G34" s="12" t="s">
        <v>32</v>
      </c>
      <c r="H34" s="13" t="s">
        <v>73</v>
      </c>
    </row>
    <row r="35" spans="1:8" x14ac:dyDescent="0.25">
      <c r="A35" s="63" t="s">
        <v>40</v>
      </c>
      <c r="B35" s="3" t="s">
        <v>81</v>
      </c>
      <c r="C35" s="6">
        <v>25</v>
      </c>
      <c r="D35" s="6">
        <v>20</v>
      </c>
      <c r="E35" s="14">
        <v>0.8</v>
      </c>
      <c r="F35" s="6">
        <v>15</v>
      </c>
      <c r="G35" s="14">
        <v>0.6</v>
      </c>
      <c r="H35" s="25">
        <v>2.4157894736842107</v>
      </c>
    </row>
    <row r="36" spans="1:8" x14ac:dyDescent="0.25">
      <c r="A36" s="63"/>
      <c r="B36" s="3" t="s">
        <v>82</v>
      </c>
      <c r="C36" s="6">
        <v>32</v>
      </c>
      <c r="D36" s="6">
        <v>27</v>
      </c>
      <c r="E36" s="14">
        <v>0.84375</v>
      </c>
      <c r="F36" s="6">
        <v>20</v>
      </c>
      <c r="G36" s="14">
        <v>0.625</v>
      </c>
      <c r="H36" s="25">
        <v>2.3846153846153846</v>
      </c>
    </row>
    <row r="37" spans="1:8" x14ac:dyDescent="0.25">
      <c r="A37" s="63"/>
      <c r="B37" s="3" t="s">
        <v>83</v>
      </c>
      <c r="C37" s="6">
        <v>43</v>
      </c>
      <c r="D37" s="6">
        <v>43</v>
      </c>
      <c r="E37" s="14">
        <v>1</v>
      </c>
      <c r="F37" s="6">
        <v>42</v>
      </c>
      <c r="G37" s="14">
        <v>0.97674418604651159</v>
      </c>
      <c r="H37" s="25">
        <v>3.5348837209302326</v>
      </c>
    </row>
    <row r="38" spans="1:8" x14ac:dyDescent="0.25">
      <c r="A38" s="63"/>
      <c r="B38" s="3" t="s">
        <v>84</v>
      </c>
      <c r="C38" s="6">
        <v>73</v>
      </c>
      <c r="D38" s="6">
        <v>66</v>
      </c>
      <c r="E38" s="14">
        <v>0.90410958904109584</v>
      </c>
      <c r="F38" s="6">
        <v>61</v>
      </c>
      <c r="G38" s="14">
        <v>0.83561643835616439</v>
      </c>
      <c r="H38" s="25">
        <v>3.1515151515151518</v>
      </c>
    </row>
    <row r="39" spans="1:8" x14ac:dyDescent="0.25">
      <c r="A39" s="63"/>
      <c r="B39" s="3" t="s">
        <v>85</v>
      </c>
      <c r="C39" s="6">
        <v>78</v>
      </c>
      <c r="D39" s="6">
        <v>71</v>
      </c>
      <c r="E39" s="14">
        <v>0.91025641025641024</v>
      </c>
      <c r="F39" s="6">
        <v>61</v>
      </c>
      <c r="G39" s="14">
        <v>0.78205128205128205</v>
      </c>
      <c r="H39" s="25">
        <v>2.943661971830986</v>
      </c>
    </row>
    <row r="40" spans="1:8" ht="30" x14ac:dyDescent="0.25">
      <c r="A40" s="41"/>
      <c r="B40" s="2" t="s">
        <v>31</v>
      </c>
      <c r="C40" s="11" t="s">
        <v>69</v>
      </c>
      <c r="D40" s="11" t="s">
        <v>70</v>
      </c>
      <c r="E40" s="12" t="s">
        <v>71</v>
      </c>
      <c r="F40" s="11" t="s">
        <v>72</v>
      </c>
      <c r="G40" s="12" t="s">
        <v>32</v>
      </c>
      <c r="H40" s="13" t="s">
        <v>73</v>
      </c>
    </row>
    <row r="41" spans="1:8" x14ac:dyDescent="0.25">
      <c r="A41" s="63" t="s">
        <v>41</v>
      </c>
      <c r="B41" s="3" t="s">
        <v>81</v>
      </c>
      <c r="C41" s="6">
        <v>32</v>
      </c>
      <c r="D41" s="6">
        <v>29</v>
      </c>
      <c r="E41" s="14">
        <v>0.90625</v>
      </c>
      <c r="F41" s="6">
        <v>24</v>
      </c>
      <c r="G41" s="14">
        <v>0.75</v>
      </c>
      <c r="H41" s="25">
        <v>2.7724137931034485</v>
      </c>
    </row>
    <row r="42" spans="1:8" x14ac:dyDescent="0.25">
      <c r="A42" s="63"/>
      <c r="B42" s="3" t="s">
        <v>82</v>
      </c>
      <c r="C42" s="6">
        <v>18</v>
      </c>
      <c r="D42" s="6">
        <v>14</v>
      </c>
      <c r="E42" s="14">
        <v>0.77777777777777779</v>
      </c>
      <c r="F42" s="6">
        <v>9</v>
      </c>
      <c r="G42" s="14">
        <v>0.5</v>
      </c>
      <c r="H42" s="25">
        <v>2.5714285714285716</v>
      </c>
    </row>
    <row r="43" spans="1:8" x14ac:dyDescent="0.25">
      <c r="A43" s="63"/>
      <c r="B43" s="3" t="s">
        <v>83</v>
      </c>
      <c r="C43" s="6">
        <v>16</v>
      </c>
      <c r="D43" s="6">
        <v>15</v>
      </c>
      <c r="E43" s="14">
        <v>0.9375</v>
      </c>
      <c r="F43" s="6">
        <v>11</v>
      </c>
      <c r="G43" s="14">
        <v>0.6875</v>
      </c>
      <c r="H43" s="25">
        <v>2.7333333333333325</v>
      </c>
    </row>
    <row r="44" spans="1:8" x14ac:dyDescent="0.25">
      <c r="A44" s="63"/>
      <c r="B44" s="3" t="s">
        <v>84</v>
      </c>
      <c r="C44" s="6">
        <v>40</v>
      </c>
      <c r="D44" s="6">
        <v>30</v>
      </c>
      <c r="E44" s="14">
        <v>0.75</v>
      </c>
      <c r="F44" s="6">
        <v>23</v>
      </c>
      <c r="G44" s="14">
        <v>0.57499999999999996</v>
      </c>
      <c r="H44" s="25">
        <v>2.6333333333333333</v>
      </c>
    </row>
    <row r="45" spans="1:8" x14ac:dyDescent="0.25">
      <c r="A45" s="63"/>
      <c r="B45" s="3" t="s">
        <v>85</v>
      </c>
      <c r="C45" s="6">
        <v>37</v>
      </c>
      <c r="D45" s="6">
        <v>32</v>
      </c>
      <c r="E45" s="14">
        <v>0.86486486486486491</v>
      </c>
      <c r="F45" s="6">
        <v>29</v>
      </c>
      <c r="G45" s="14">
        <v>0.78378378378378377</v>
      </c>
      <c r="H45" s="25">
        <v>3.15</v>
      </c>
    </row>
    <row r="46" spans="1:8" ht="30" x14ac:dyDescent="0.25">
      <c r="A46" s="41"/>
      <c r="B46" s="47" t="s">
        <v>31</v>
      </c>
      <c r="C46" s="11" t="s">
        <v>69</v>
      </c>
      <c r="D46" s="11" t="s">
        <v>70</v>
      </c>
      <c r="E46" s="12" t="s">
        <v>71</v>
      </c>
      <c r="F46" s="11" t="s">
        <v>72</v>
      </c>
      <c r="G46" s="12" t="s">
        <v>32</v>
      </c>
      <c r="H46" s="13" t="s">
        <v>73</v>
      </c>
    </row>
    <row r="47" spans="1:8" x14ac:dyDescent="0.25">
      <c r="A47" s="63" t="s">
        <v>87</v>
      </c>
      <c r="B47" s="3" t="s">
        <v>81</v>
      </c>
      <c r="C47" s="6" t="s">
        <v>9</v>
      </c>
      <c r="D47" s="6" t="s">
        <v>9</v>
      </c>
      <c r="E47" s="14" t="s">
        <v>9</v>
      </c>
      <c r="F47" s="6" t="s">
        <v>9</v>
      </c>
      <c r="G47" s="14" t="s">
        <v>9</v>
      </c>
      <c r="H47" s="25" t="s">
        <v>9</v>
      </c>
    </row>
    <row r="48" spans="1:8" x14ac:dyDescent="0.25">
      <c r="A48" s="63"/>
      <c r="B48" s="3" t="s">
        <v>82</v>
      </c>
      <c r="C48" s="6" t="s">
        <v>9</v>
      </c>
      <c r="D48" s="6" t="s">
        <v>9</v>
      </c>
      <c r="E48" s="14" t="s">
        <v>9</v>
      </c>
      <c r="F48" s="6" t="s">
        <v>9</v>
      </c>
      <c r="G48" s="14" t="s">
        <v>9</v>
      </c>
      <c r="H48" s="25" t="s">
        <v>9</v>
      </c>
    </row>
    <row r="49" spans="1:8" x14ac:dyDescent="0.25">
      <c r="A49" s="63"/>
      <c r="B49" s="3" t="s">
        <v>83</v>
      </c>
      <c r="C49" s="6" t="s">
        <v>9</v>
      </c>
      <c r="D49" s="6" t="s">
        <v>9</v>
      </c>
      <c r="E49" s="14" t="s">
        <v>9</v>
      </c>
      <c r="F49" s="6" t="s">
        <v>9</v>
      </c>
      <c r="G49" s="14" t="s">
        <v>9</v>
      </c>
      <c r="H49" s="25" t="s">
        <v>9</v>
      </c>
    </row>
    <row r="50" spans="1:8" x14ac:dyDescent="0.25">
      <c r="A50" s="63"/>
      <c r="B50" s="3" t="s">
        <v>84</v>
      </c>
      <c r="C50" s="6" t="s">
        <v>9</v>
      </c>
      <c r="D50" s="6" t="s">
        <v>9</v>
      </c>
      <c r="E50" s="14" t="s">
        <v>9</v>
      </c>
      <c r="F50" s="6" t="s">
        <v>9</v>
      </c>
      <c r="G50" s="14" t="s">
        <v>9</v>
      </c>
      <c r="H50" s="25" t="s">
        <v>9</v>
      </c>
    </row>
    <row r="51" spans="1:8" x14ac:dyDescent="0.25">
      <c r="A51" s="63"/>
      <c r="B51" s="3" t="s">
        <v>85</v>
      </c>
      <c r="C51" s="6">
        <v>42</v>
      </c>
      <c r="D51" s="6">
        <v>35</v>
      </c>
      <c r="E51" s="14">
        <v>0.83333333333333337</v>
      </c>
      <c r="F51" s="6">
        <v>29</v>
      </c>
      <c r="G51" s="14">
        <v>0.69047619047619047</v>
      </c>
      <c r="H51" s="25" t="s">
        <v>9</v>
      </c>
    </row>
    <row r="52" spans="1:8" ht="30" x14ac:dyDescent="0.25">
      <c r="A52" s="41"/>
      <c r="B52" s="2" t="s">
        <v>31</v>
      </c>
      <c r="C52" s="11" t="s">
        <v>69</v>
      </c>
      <c r="D52" s="11" t="s">
        <v>70</v>
      </c>
      <c r="E52" s="12" t="s">
        <v>71</v>
      </c>
      <c r="F52" s="11" t="s">
        <v>72</v>
      </c>
      <c r="G52" s="12" t="s">
        <v>32</v>
      </c>
      <c r="H52" s="13" t="s">
        <v>73</v>
      </c>
    </row>
    <row r="53" spans="1:8" x14ac:dyDescent="0.25">
      <c r="A53" s="63" t="s">
        <v>42</v>
      </c>
      <c r="B53" s="3" t="s">
        <v>81</v>
      </c>
      <c r="C53" s="6">
        <v>36</v>
      </c>
      <c r="D53" s="6">
        <v>34</v>
      </c>
      <c r="E53" s="14">
        <v>0.94444444444444442</v>
      </c>
      <c r="F53" s="6">
        <v>29</v>
      </c>
      <c r="G53" s="14">
        <v>0.80555555555555558</v>
      </c>
      <c r="H53" s="25">
        <v>2.8000000000000003</v>
      </c>
    </row>
    <row r="54" spans="1:8" x14ac:dyDescent="0.25">
      <c r="A54" s="63"/>
      <c r="B54" s="3" t="s">
        <v>82</v>
      </c>
      <c r="C54" s="6">
        <v>33</v>
      </c>
      <c r="D54" s="6">
        <v>31</v>
      </c>
      <c r="E54" s="14">
        <v>0.93939393939393945</v>
      </c>
      <c r="F54" s="6">
        <v>29</v>
      </c>
      <c r="G54" s="14">
        <v>0.87878787878787878</v>
      </c>
      <c r="H54" s="25">
        <v>3.3225806451612905</v>
      </c>
    </row>
    <row r="55" spans="1:8" x14ac:dyDescent="0.25">
      <c r="A55" s="63"/>
      <c r="B55" s="3" t="s">
        <v>83</v>
      </c>
      <c r="C55" s="6">
        <v>29</v>
      </c>
      <c r="D55" s="6">
        <v>26</v>
      </c>
      <c r="E55" s="14">
        <v>0.89655172413793105</v>
      </c>
      <c r="F55" s="6">
        <v>25</v>
      </c>
      <c r="G55" s="14">
        <v>0.86206896551724133</v>
      </c>
      <c r="H55" s="25">
        <v>3.32</v>
      </c>
    </row>
    <row r="56" spans="1:8" x14ac:dyDescent="0.25">
      <c r="A56" s="63"/>
      <c r="B56" s="3" t="s">
        <v>84</v>
      </c>
      <c r="C56" s="6">
        <v>28</v>
      </c>
      <c r="D56" s="6">
        <v>26</v>
      </c>
      <c r="E56" s="14">
        <v>0.9285714285714286</v>
      </c>
      <c r="F56" s="6">
        <v>22</v>
      </c>
      <c r="G56" s="14">
        <v>0.7857142857142857</v>
      </c>
      <c r="H56" s="25">
        <v>2.8346153846153848</v>
      </c>
    </row>
    <row r="57" spans="1:8" x14ac:dyDescent="0.25">
      <c r="A57" s="63"/>
      <c r="B57" s="3" t="s">
        <v>85</v>
      </c>
      <c r="C57" s="6">
        <v>33</v>
      </c>
      <c r="D57" s="6">
        <v>31</v>
      </c>
      <c r="E57" s="14">
        <v>0.93939393939393945</v>
      </c>
      <c r="F57" s="6">
        <v>28</v>
      </c>
      <c r="G57" s="14">
        <v>0.84848484848484851</v>
      </c>
      <c r="H57" s="25">
        <v>3.3548387096774195</v>
      </c>
    </row>
    <row r="58" spans="1:8" ht="30" x14ac:dyDescent="0.25">
      <c r="A58" s="41"/>
      <c r="B58" s="2" t="s">
        <v>31</v>
      </c>
      <c r="C58" s="11" t="s">
        <v>69</v>
      </c>
      <c r="D58" s="11" t="s">
        <v>70</v>
      </c>
      <c r="E58" s="12" t="s">
        <v>71</v>
      </c>
      <c r="F58" s="11" t="s">
        <v>72</v>
      </c>
      <c r="G58" s="12" t="s">
        <v>32</v>
      </c>
      <c r="H58" s="13" t="s">
        <v>73</v>
      </c>
    </row>
    <row r="59" spans="1:8" x14ac:dyDescent="0.25">
      <c r="A59" s="63" t="s">
        <v>43</v>
      </c>
      <c r="B59" s="3" t="s">
        <v>81</v>
      </c>
      <c r="C59" s="6">
        <v>30</v>
      </c>
      <c r="D59" s="6">
        <v>30</v>
      </c>
      <c r="E59" s="14">
        <v>1</v>
      </c>
      <c r="F59" s="6">
        <v>26</v>
      </c>
      <c r="G59" s="14">
        <v>0.8666666666666667</v>
      </c>
      <c r="H59" s="25">
        <v>2.8333333333333335</v>
      </c>
    </row>
    <row r="60" spans="1:8" x14ac:dyDescent="0.25">
      <c r="A60" s="63"/>
      <c r="B60" s="3" t="s">
        <v>82</v>
      </c>
      <c r="C60" s="6">
        <v>35</v>
      </c>
      <c r="D60" s="6">
        <v>31</v>
      </c>
      <c r="E60" s="14">
        <v>0.88571428571428568</v>
      </c>
      <c r="F60" s="6">
        <v>26</v>
      </c>
      <c r="G60" s="14">
        <v>0.74285714285714288</v>
      </c>
      <c r="H60" s="25">
        <v>2.7333333333333334</v>
      </c>
    </row>
    <row r="61" spans="1:8" x14ac:dyDescent="0.25">
      <c r="A61" s="63"/>
      <c r="B61" s="3" t="s">
        <v>83</v>
      </c>
      <c r="C61" s="6">
        <v>35</v>
      </c>
      <c r="D61" s="6">
        <v>34</v>
      </c>
      <c r="E61" s="14">
        <v>0.97142857142857142</v>
      </c>
      <c r="F61" s="6">
        <v>34</v>
      </c>
      <c r="G61" s="14">
        <v>0.97142857142857142</v>
      </c>
      <c r="H61" s="25">
        <v>3.2647058823529411</v>
      </c>
    </row>
    <row r="62" spans="1:8" x14ac:dyDescent="0.25">
      <c r="A62" s="63"/>
      <c r="B62" s="3" t="s">
        <v>84</v>
      </c>
      <c r="C62" s="6">
        <v>30</v>
      </c>
      <c r="D62" s="6">
        <v>24</v>
      </c>
      <c r="E62" s="14">
        <v>0.8</v>
      </c>
      <c r="F62" s="6">
        <v>21</v>
      </c>
      <c r="G62" s="14">
        <v>0.7</v>
      </c>
      <c r="H62" s="25">
        <v>2.6124999999999998</v>
      </c>
    </row>
    <row r="63" spans="1:8" x14ac:dyDescent="0.25">
      <c r="A63" s="63"/>
      <c r="B63" s="3" t="s">
        <v>85</v>
      </c>
      <c r="C63" s="6">
        <v>35</v>
      </c>
      <c r="D63" s="6">
        <v>34</v>
      </c>
      <c r="E63" s="14">
        <v>0.97142857142857142</v>
      </c>
      <c r="F63" s="6">
        <v>28</v>
      </c>
      <c r="G63" s="14">
        <v>0.8</v>
      </c>
      <c r="H63" s="25">
        <v>2.9705882352941178</v>
      </c>
    </row>
    <row r="64" spans="1:8" ht="30" x14ac:dyDescent="0.25">
      <c r="A64" s="41"/>
      <c r="B64" s="2" t="s">
        <v>31</v>
      </c>
      <c r="C64" s="11" t="s">
        <v>69</v>
      </c>
      <c r="D64" s="11" t="s">
        <v>70</v>
      </c>
      <c r="E64" s="12" t="s">
        <v>71</v>
      </c>
      <c r="F64" s="11" t="s">
        <v>72</v>
      </c>
      <c r="G64" s="12" t="s">
        <v>32</v>
      </c>
      <c r="H64" s="13" t="s">
        <v>73</v>
      </c>
    </row>
    <row r="65" spans="1:8" x14ac:dyDescent="0.25">
      <c r="A65" s="63" t="s">
        <v>44</v>
      </c>
      <c r="B65" s="3" t="s">
        <v>81</v>
      </c>
      <c r="C65" s="6">
        <v>34</v>
      </c>
      <c r="D65" s="6">
        <v>29</v>
      </c>
      <c r="E65" s="14">
        <v>0.8529411764705882</v>
      </c>
      <c r="F65" s="6">
        <v>27</v>
      </c>
      <c r="G65" s="14">
        <v>0.79411764705882348</v>
      </c>
      <c r="H65" s="25">
        <v>2.7931034482758621</v>
      </c>
    </row>
    <row r="66" spans="1:8" x14ac:dyDescent="0.25">
      <c r="A66" s="63"/>
      <c r="B66" s="3" t="s">
        <v>82</v>
      </c>
      <c r="C66" s="6">
        <v>30</v>
      </c>
      <c r="D66" s="6">
        <v>27</v>
      </c>
      <c r="E66" s="14">
        <v>0.9</v>
      </c>
      <c r="F66" s="6">
        <v>26</v>
      </c>
      <c r="G66" s="14">
        <v>0.8666666666666667</v>
      </c>
      <c r="H66" s="25">
        <v>3.1851851851851851</v>
      </c>
    </row>
    <row r="67" spans="1:8" x14ac:dyDescent="0.25">
      <c r="A67" s="63"/>
      <c r="B67" s="3" t="s">
        <v>83</v>
      </c>
      <c r="C67" s="6">
        <v>37</v>
      </c>
      <c r="D67" s="6">
        <v>36</v>
      </c>
      <c r="E67" s="14">
        <v>0.97297297297297303</v>
      </c>
      <c r="F67" s="6">
        <v>36</v>
      </c>
      <c r="G67" s="14">
        <v>0.97297297297297303</v>
      </c>
      <c r="H67" s="25">
        <v>3.1944444444444446</v>
      </c>
    </row>
    <row r="68" spans="1:8" x14ac:dyDescent="0.25">
      <c r="A68" s="63"/>
      <c r="B68" s="3" t="s">
        <v>84</v>
      </c>
      <c r="C68" s="6">
        <v>40</v>
      </c>
      <c r="D68" s="6">
        <v>36</v>
      </c>
      <c r="E68" s="14">
        <v>0.9</v>
      </c>
      <c r="F68" s="6">
        <v>32</v>
      </c>
      <c r="G68" s="14">
        <v>0.8</v>
      </c>
      <c r="H68" s="25">
        <v>3.1944444444444446</v>
      </c>
    </row>
    <row r="69" spans="1:8" x14ac:dyDescent="0.25">
      <c r="A69" s="63"/>
      <c r="B69" s="3" t="s">
        <v>85</v>
      </c>
      <c r="C69" s="6">
        <v>43</v>
      </c>
      <c r="D69" s="6">
        <v>41</v>
      </c>
      <c r="E69" s="14">
        <v>0.95348837209302328</v>
      </c>
      <c r="F69" s="6">
        <v>38</v>
      </c>
      <c r="G69" s="14">
        <v>0.88372093023255816</v>
      </c>
      <c r="H69" s="25">
        <v>3.3365853658536588</v>
      </c>
    </row>
  </sheetData>
  <mergeCells count="12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53:A57"/>
    <mergeCell ref="A59:A63"/>
    <mergeCell ref="A47:A51"/>
  </mergeCells>
  <printOptions horizontalCentered="1"/>
  <pageMargins left="0.7" right="0.7" top="0.75" bottom="0.75" header="0.3" footer="0.3"/>
  <pageSetup scale="43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N4" sqref="N4"/>
    </sheetView>
  </sheetViews>
  <sheetFormatPr defaultRowHeight="15" x14ac:dyDescent="0.25"/>
  <cols>
    <col min="1" max="1" width="20" style="36" customWidth="1"/>
    <col min="2" max="2" width="16.7109375" style="10" customWidth="1"/>
    <col min="3" max="4" width="13.7109375" style="10" customWidth="1"/>
    <col min="5" max="5" width="13.7109375" style="21" customWidth="1"/>
    <col min="6" max="6" width="13.7109375" style="10" customWidth="1"/>
    <col min="7" max="7" width="13.7109375" style="21" customWidth="1"/>
    <col min="8" max="8" width="13.7109375" style="22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15" ht="30" x14ac:dyDescent="0.25">
      <c r="A1" s="39" t="s">
        <v>68</v>
      </c>
      <c r="B1" s="2" t="s">
        <v>31</v>
      </c>
      <c r="C1" s="11" t="s">
        <v>69</v>
      </c>
      <c r="D1" s="11" t="s">
        <v>70</v>
      </c>
      <c r="E1" s="12" t="s">
        <v>71</v>
      </c>
      <c r="F1" s="11" t="s">
        <v>72</v>
      </c>
      <c r="G1" s="12" t="s">
        <v>32</v>
      </c>
      <c r="H1" s="13" t="s">
        <v>73</v>
      </c>
    </row>
    <row r="2" spans="1:15" x14ac:dyDescent="0.25">
      <c r="A2" s="63" t="s">
        <v>45</v>
      </c>
      <c r="B2" s="3" t="s">
        <v>81</v>
      </c>
      <c r="C2" s="6">
        <v>154</v>
      </c>
      <c r="D2" s="6">
        <v>141</v>
      </c>
      <c r="E2" s="14">
        <v>0.91558441558441561</v>
      </c>
      <c r="F2" s="6">
        <v>120</v>
      </c>
      <c r="G2" s="15">
        <v>0.77922077922077926</v>
      </c>
      <c r="H2" s="16">
        <v>2.8707142857142856</v>
      </c>
    </row>
    <row r="3" spans="1:15" x14ac:dyDescent="0.25">
      <c r="A3" s="63"/>
      <c r="B3" s="3" t="s">
        <v>82</v>
      </c>
      <c r="C3" s="6">
        <v>122</v>
      </c>
      <c r="D3" s="6">
        <v>107</v>
      </c>
      <c r="E3" s="14">
        <v>0.87704918032786883</v>
      </c>
      <c r="F3" s="6">
        <v>91</v>
      </c>
      <c r="G3" s="15">
        <v>0.74590163934426235</v>
      </c>
      <c r="H3" s="16">
        <v>2.7289719626168223</v>
      </c>
    </row>
    <row r="4" spans="1:15" x14ac:dyDescent="0.25">
      <c r="A4" s="63"/>
      <c r="B4" s="3" t="s">
        <v>83</v>
      </c>
      <c r="C4" s="6">
        <v>109</v>
      </c>
      <c r="D4" s="6">
        <v>101</v>
      </c>
      <c r="E4" s="14">
        <v>0.92660550458715596</v>
      </c>
      <c r="F4" s="6">
        <v>94</v>
      </c>
      <c r="G4" s="15">
        <v>0.86238532110091748</v>
      </c>
      <c r="H4" s="16">
        <v>2.9429999999999996</v>
      </c>
    </row>
    <row r="5" spans="1:15" x14ac:dyDescent="0.25">
      <c r="A5" s="63"/>
      <c r="B5" s="3" t="s">
        <v>84</v>
      </c>
      <c r="C5" s="6">
        <v>177</v>
      </c>
      <c r="D5" s="6">
        <v>170</v>
      </c>
      <c r="E5" s="14">
        <v>0.96045197740112997</v>
      </c>
      <c r="F5" s="6">
        <v>158</v>
      </c>
      <c r="G5" s="15">
        <v>0.89265536723163841</v>
      </c>
      <c r="H5" s="16">
        <v>3.0071428571428571</v>
      </c>
    </row>
    <row r="6" spans="1:15" x14ac:dyDescent="0.25">
      <c r="A6" s="63"/>
      <c r="B6" s="3" t="s">
        <v>85</v>
      </c>
      <c r="C6" s="6">
        <v>157</v>
      </c>
      <c r="D6" s="6">
        <v>151</v>
      </c>
      <c r="E6" s="14">
        <v>0.96178343949044587</v>
      </c>
      <c r="F6" s="6">
        <v>140</v>
      </c>
      <c r="G6" s="15">
        <v>0.89171974522292996</v>
      </c>
      <c r="H6" s="16">
        <v>3.3147651006711407</v>
      </c>
    </row>
    <row r="7" spans="1:15" ht="15" customHeight="1" x14ac:dyDescent="0.25">
      <c r="A7" s="63" t="s">
        <v>46</v>
      </c>
      <c r="B7" s="3" t="s">
        <v>81</v>
      </c>
      <c r="C7" s="17">
        <v>77</v>
      </c>
      <c r="D7" s="17">
        <v>55</v>
      </c>
      <c r="E7" s="18">
        <v>0.7142857142857143</v>
      </c>
      <c r="F7" s="17">
        <v>43</v>
      </c>
      <c r="G7" s="19">
        <v>0.55844155844155841</v>
      </c>
      <c r="H7" s="20">
        <v>2.709090909090909</v>
      </c>
    </row>
    <row r="8" spans="1:15" x14ac:dyDescent="0.25">
      <c r="A8" s="63"/>
      <c r="B8" s="3" t="s">
        <v>82</v>
      </c>
      <c r="C8" s="17">
        <v>43</v>
      </c>
      <c r="D8" s="17">
        <v>31</v>
      </c>
      <c r="E8" s="18">
        <v>0.72093023255813948</v>
      </c>
      <c r="F8" s="17">
        <v>25</v>
      </c>
      <c r="G8" s="19">
        <v>0.58139534883720934</v>
      </c>
      <c r="H8" s="20">
        <v>2.774193548387097</v>
      </c>
    </row>
    <row r="9" spans="1:15" x14ac:dyDescent="0.25">
      <c r="A9" s="63"/>
      <c r="B9" s="3" t="s">
        <v>83</v>
      </c>
      <c r="C9" s="17">
        <v>38</v>
      </c>
      <c r="D9" s="17">
        <v>34</v>
      </c>
      <c r="E9" s="18">
        <v>0.89473684210526316</v>
      </c>
      <c r="F9" s="17">
        <v>25</v>
      </c>
      <c r="G9" s="19">
        <v>0.65789473684210531</v>
      </c>
      <c r="H9" s="20">
        <v>2.4848484848484849</v>
      </c>
    </row>
    <row r="10" spans="1:15" x14ac:dyDescent="0.25">
      <c r="A10" s="63"/>
      <c r="B10" s="3" t="s">
        <v>84</v>
      </c>
      <c r="C10" s="17">
        <v>42</v>
      </c>
      <c r="D10" s="17">
        <v>27</v>
      </c>
      <c r="E10" s="18">
        <v>0.6428571428571429</v>
      </c>
      <c r="F10" s="17">
        <v>23</v>
      </c>
      <c r="G10" s="19">
        <v>0.54761904761904767</v>
      </c>
      <c r="H10" s="20">
        <v>2.5925925925925926</v>
      </c>
    </row>
    <row r="11" spans="1:15" x14ac:dyDescent="0.25">
      <c r="A11" s="63"/>
      <c r="B11" s="3" t="s">
        <v>85</v>
      </c>
      <c r="C11" s="17">
        <v>39</v>
      </c>
      <c r="D11" s="17">
        <v>31</v>
      </c>
      <c r="E11" s="18">
        <v>0.79487179487179482</v>
      </c>
      <c r="F11" s="17">
        <v>26</v>
      </c>
      <c r="G11" s="19">
        <v>0.66666666666666663</v>
      </c>
      <c r="H11" s="20">
        <v>2.7419354838709675</v>
      </c>
    </row>
    <row r="14" spans="1:15" ht="36.75" customHeight="1" x14ac:dyDescent="0.25">
      <c r="A14" s="72" t="s">
        <v>45</v>
      </c>
      <c r="B14" s="72"/>
      <c r="C14" s="72"/>
      <c r="D14" s="72"/>
      <c r="E14" s="72"/>
      <c r="F14" s="72"/>
      <c r="G14" s="72"/>
      <c r="H14" s="72"/>
      <c r="I14" s="72" t="s">
        <v>78</v>
      </c>
      <c r="J14" s="72"/>
      <c r="K14" s="72"/>
      <c r="L14" s="72"/>
      <c r="M14" s="72"/>
      <c r="N14" s="72"/>
      <c r="O14" s="72"/>
    </row>
    <row r="15" spans="1:15" ht="30" x14ac:dyDescent="0.25">
      <c r="A15" s="46" t="s">
        <v>47</v>
      </c>
      <c r="B15" s="45" t="s">
        <v>31</v>
      </c>
      <c r="C15" s="11" t="s">
        <v>69</v>
      </c>
      <c r="D15" s="11" t="s">
        <v>70</v>
      </c>
      <c r="E15" s="11" t="s">
        <v>71</v>
      </c>
      <c r="F15" s="11" t="s">
        <v>72</v>
      </c>
      <c r="G15" s="11" t="s">
        <v>32</v>
      </c>
      <c r="H15" s="11" t="s">
        <v>73</v>
      </c>
      <c r="I15" s="45" t="s">
        <v>31</v>
      </c>
      <c r="J15" s="11" t="s">
        <v>69</v>
      </c>
      <c r="K15" s="11" t="s">
        <v>70</v>
      </c>
      <c r="L15" s="11" t="s">
        <v>71</v>
      </c>
      <c r="M15" s="11" t="s">
        <v>72</v>
      </c>
      <c r="N15" s="11" t="s">
        <v>32</v>
      </c>
      <c r="O15" s="11" t="s">
        <v>73</v>
      </c>
    </row>
    <row r="16" spans="1:15" x14ac:dyDescent="0.25">
      <c r="A16" s="73" t="s">
        <v>48</v>
      </c>
      <c r="B16" s="48" t="s">
        <v>81</v>
      </c>
      <c r="C16" s="49">
        <v>36</v>
      </c>
      <c r="D16" s="49">
        <v>34</v>
      </c>
      <c r="E16" s="50">
        <v>0.94444444444444442</v>
      </c>
      <c r="F16" s="49">
        <v>22</v>
      </c>
      <c r="G16" s="50">
        <v>0.61111111111111116</v>
      </c>
      <c r="H16" s="51">
        <v>1.5794117647058825</v>
      </c>
      <c r="I16" s="48" t="s">
        <v>81</v>
      </c>
      <c r="J16" s="49">
        <v>10</v>
      </c>
      <c r="K16" s="49">
        <v>5</v>
      </c>
      <c r="L16" s="50">
        <v>0.5</v>
      </c>
      <c r="M16" s="49">
        <v>4</v>
      </c>
      <c r="N16" s="50">
        <v>0.4</v>
      </c>
      <c r="O16" s="51">
        <v>2.94</v>
      </c>
    </row>
    <row r="17" spans="1:15" x14ac:dyDescent="0.25">
      <c r="A17" s="74"/>
      <c r="B17" s="48" t="s">
        <v>82</v>
      </c>
      <c r="C17" s="49">
        <v>39</v>
      </c>
      <c r="D17" s="49">
        <v>35</v>
      </c>
      <c r="E17" s="50">
        <v>0.89743589743589747</v>
      </c>
      <c r="F17" s="49">
        <v>22</v>
      </c>
      <c r="G17" s="50">
        <v>0.5641025641025641</v>
      </c>
      <c r="H17" s="51">
        <v>1.9411764705882353</v>
      </c>
      <c r="I17" s="48" t="s">
        <v>82</v>
      </c>
      <c r="J17" s="49">
        <v>14</v>
      </c>
      <c r="K17" s="49">
        <v>5</v>
      </c>
      <c r="L17" s="50">
        <v>0.35714285714285715</v>
      </c>
      <c r="M17" s="49">
        <v>3</v>
      </c>
      <c r="N17" s="50">
        <v>0.21428571428571427</v>
      </c>
      <c r="O17" s="51">
        <v>1.94</v>
      </c>
    </row>
    <row r="18" spans="1:15" x14ac:dyDescent="0.25">
      <c r="A18" s="74"/>
      <c r="B18" s="48" t="s">
        <v>83</v>
      </c>
      <c r="C18" s="49">
        <v>31</v>
      </c>
      <c r="D18" s="49">
        <v>28</v>
      </c>
      <c r="E18" s="50">
        <v>0.90322580645161288</v>
      </c>
      <c r="F18" s="49">
        <v>20</v>
      </c>
      <c r="G18" s="50">
        <v>0.64516129032258063</v>
      </c>
      <c r="H18" s="51">
        <v>2.1321428571428571</v>
      </c>
      <c r="I18" s="48" t="s">
        <v>83</v>
      </c>
      <c r="J18" s="49">
        <v>11</v>
      </c>
      <c r="K18" s="49">
        <v>7</v>
      </c>
      <c r="L18" s="50">
        <v>0.63636363636363635</v>
      </c>
      <c r="M18" s="49">
        <v>6</v>
      </c>
      <c r="N18" s="50">
        <v>0.54545454545454541</v>
      </c>
      <c r="O18" s="51">
        <v>2.3857142857142857</v>
      </c>
    </row>
    <row r="19" spans="1:15" ht="14.25" customHeight="1" x14ac:dyDescent="0.25">
      <c r="A19" s="74"/>
      <c r="B19" s="48" t="s">
        <v>84</v>
      </c>
      <c r="C19" s="49">
        <v>56</v>
      </c>
      <c r="D19" s="49">
        <v>42</v>
      </c>
      <c r="E19" s="50">
        <v>0.75</v>
      </c>
      <c r="F19" s="49">
        <v>34</v>
      </c>
      <c r="G19" s="50">
        <v>0.6071428571428571</v>
      </c>
      <c r="H19" s="51">
        <v>2.5</v>
      </c>
      <c r="I19" s="48" t="s">
        <v>84</v>
      </c>
      <c r="J19" s="49">
        <v>13</v>
      </c>
      <c r="K19" s="49">
        <v>11</v>
      </c>
      <c r="L19" s="50">
        <v>0.84615384615384615</v>
      </c>
      <c r="M19" s="49">
        <v>7</v>
      </c>
      <c r="N19" s="50">
        <v>0.53846153846153844</v>
      </c>
      <c r="O19" s="51">
        <v>1.8454545454545455</v>
      </c>
    </row>
    <row r="20" spans="1:15" x14ac:dyDescent="0.25">
      <c r="A20" s="75"/>
      <c r="B20" s="48" t="s">
        <v>85</v>
      </c>
      <c r="C20" s="49">
        <v>44</v>
      </c>
      <c r="D20" s="49">
        <v>40</v>
      </c>
      <c r="E20" s="50">
        <v>0.90909090909090906</v>
      </c>
      <c r="F20" s="49">
        <v>30</v>
      </c>
      <c r="G20" s="50">
        <v>0.68181818181818177</v>
      </c>
      <c r="H20" s="51">
        <v>2.41</v>
      </c>
      <c r="I20" s="48" t="s">
        <v>85</v>
      </c>
      <c r="J20" s="49">
        <v>12</v>
      </c>
      <c r="K20" s="49">
        <v>12</v>
      </c>
      <c r="L20" s="50">
        <v>1</v>
      </c>
      <c r="M20" s="49">
        <v>10</v>
      </c>
      <c r="N20" s="50">
        <v>0.83333333333333337</v>
      </c>
      <c r="O20" s="51">
        <v>2.9727272727272731</v>
      </c>
    </row>
    <row r="21" spans="1:15" x14ac:dyDescent="0.25">
      <c r="A21" s="69" t="s">
        <v>49</v>
      </c>
      <c r="B21" s="52" t="s">
        <v>81</v>
      </c>
      <c r="C21" s="53">
        <v>4</v>
      </c>
      <c r="D21" s="53">
        <v>3</v>
      </c>
      <c r="E21" s="54">
        <v>0.75</v>
      </c>
      <c r="F21" s="53">
        <v>0</v>
      </c>
      <c r="G21" s="54">
        <v>0</v>
      </c>
      <c r="H21" s="55">
        <v>0</v>
      </c>
      <c r="I21" s="52" t="s">
        <v>81</v>
      </c>
      <c r="J21" s="53" t="s">
        <v>9</v>
      </c>
      <c r="K21" s="53" t="s">
        <v>9</v>
      </c>
      <c r="L21" s="54" t="s">
        <v>9</v>
      </c>
      <c r="M21" s="53" t="s">
        <v>9</v>
      </c>
      <c r="N21" s="54" t="s">
        <v>9</v>
      </c>
      <c r="O21" s="55" t="s">
        <v>9</v>
      </c>
    </row>
    <row r="22" spans="1:15" x14ac:dyDescent="0.25">
      <c r="A22" s="69"/>
      <c r="B22" s="52" t="s">
        <v>82</v>
      </c>
      <c r="C22" s="53">
        <v>3</v>
      </c>
      <c r="D22" s="53">
        <v>2</v>
      </c>
      <c r="E22" s="54">
        <v>0.66666666666666663</v>
      </c>
      <c r="F22" s="53">
        <v>1</v>
      </c>
      <c r="G22" s="54">
        <v>0.33333333333333331</v>
      </c>
      <c r="H22" s="55">
        <v>2.5</v>
      </c>
      <c r="I22" s="52" t="s">
        <v>82</v>
      </c>
      <c r="J22" s="53" t="s">
        <v>9</v>
      </c>
      <c r="K22" s="53" t="s">
        <v>9</v>
      </c>
      <c r="L22" s="54" t="s">
        <v>9</v>
      </c>
      <c r="M22" s="53" t="s">
        <v>9</v>
      </c>
      <c r="N22" s="54" t="s">
        <v>9</v>
      </c>
      <c r="O22" s="55" t="s">
        <v>9</v>
      </c>
    </row>
    <row r="23" spans="1:15" x14ac:dyDescent="0.25">
      <c r="A23" s="69"/>
      <c r="B23" s="52" t="s">
        <v>83</v>
      </c>
      <c r="C23" s="53" t="s">
        <v>9</v>
      </c>
      <c r="D23" s="53" t="s">
        <v>9</v>
      </c>
      <c r="E23" s="54" t="s">
        <v>9</v>
      </c>
      <c r="F23" s="53" t="s">
        <v>9</v>
      </c>
      <c r="G23" s="54" t="s">
        <v>9</v>
      </c>
      <c r="H23" s="55" t="s">
        <v>9</v>
      </c>
      <c r="I23" s="52" t="s">
        <v>83</v>
      </c>
      <c r="J23" s="53">
        <v>1</v>
      </c>
      <c r="K23" s="53">
        <v>0</v>
      </c>
      <c r="L23" s="54">
        <v>0</v>
      </c>
      <c r="M23" s="53">
        <v>0</v>
      </c>
      <c r="N23" s="54">
        <v>0</v>
      </c>
      <c r="O23" s="55" t="s">
        <v>9</v>
      </c>
    </row>
    <row r="24" spans="1:15" x14ac:dyDescent="0.25">
      <c r="A24" s="69"/>
      <c r="B24" s="52" t="s">
        <v>84</v>
      </c>
      <c r="C24" s="53" t="s">
        <v>9</v>
      </c>
      <c r="D24" s="53" t="s">
        <v>9</v>
      </c>
      <c r="E24" s="54" t="s">
        <v>9</v>
      </c>
      <c r="F24" s="53" t="s">
        <v>9</v>
      </c>
      <c r="G24" s="54" t="s">
        <v>9</v>
      </c>
      <c r="H24" s="55" t="s">
        <v>9</v>
      </c>
      <c r="I24" s="52" t="s">
        <v>84</v>
      </c>
      <c r="J24" s="53" t="s">
        <v>9</v>
      </c>
      <c r="K24" s="53" t="s">
        <v>9</v>
      </c>
      <c r="L24" s="54" t="s">
        <v>9</v>
      </c>
      <c r="M24" s="53" t="s">
        <v>9</v>
      </c>
      <c r="N24" s="54" t="s">
        <v>9</v>
      </c>
      <c r="O24" s="55" t="s">
        <v>9</v>
      </c>
    </row>
    <row r="25" spans="1:15" x14ac:dyDescent="0.25">
      <c r="A25" s="69"/>
      <c r="B25" s="52" t="s">
        <v>85</v>
      </c>
      <c r="C25" s="53" t="s">
        <v>9</v>
      </c>
      <c r="D25" s="53" t="s">
        <v>9</v>
      </c>
      <c r="E25" s="54" t="s">
        <v>9</v>
      </c>
      <c r="F25" s="53" t="s">
        <v>9</v>
      </c>
      <c r="G25" s="54" t="s">
        <v>9</v>
      </c>
      <c r="H25" s="55" t="s">
        <v>9</v>
      </c>
      <c r="I25" s="52" t="s">
        <v>85</v>
      </c>
      <c r="J25" s="53">
        <v>1</v>
      </c>
      <c r="K25" s="53">
        <v>1</v>
      </c>
      <c r="L25" s="54">
        <v>1</v>
      </c>
      <c r="M25" s="53">
        <v>1</v>
      </c>
      <c r="N25" s="54">
        <v>1</v>
      </c>
      <c r="O25" s="55">
        <v>3.7000000000000006</v>
      </c>
    </row>
    <row r="26" spans="1:15" x14ac:dyDescent="0.25">
      <c r="A26" s="70" t="s">
        <v>10</v>
      </c>
      <c r="B26" s="48" t="s">
        <v>81</v>
      </c>
      <c r="C26" s="49">
        <v>16</v>
      </c>
      <c r="D26" s="49">
        <v>14</v>
      </c>
      <c r="E26" s="50">
        <v>0.875</v>
      </c>
      <c r="F26" s="49">
        <v>11</v>
      </c>
      <c r="G26" s="50">
        <v>0.6875</v>
      </c>
      <c r="H26" s="51">
        <v>2.8571428571428572</v>
      </c>
      <c r="I26" s="48" t="s">
        <v>81</v>
      </c>
      <c r="J26" s="49">
        <v>6</v>
      </c>
      <c r="K26" s="49">
        <v>4</v>
      </c>
      <c r="L26" s="50">
        <v>0.66666666666666663</v>
      </c>
      <c r="M26" s="49">
        <v>4</v>
      </c>
      <c r="N26" s="50">
        <v>0.66666666666666663</v>
      </c>
      <c r="O26" s="51">
        <v>3.75</v>
      </c>
    </row>
    <row r="27" spans="1:15" x14ac:dyDescent="0.25">
      <c r="A27" s="70"/>
      <c r="B27" s="48" t="s">
        <v>82</v>
      </c>
      <c r="C27" s="49">
        <v>14</v>
      </c>
      <c r="D27" s="49">
        <v>13</v>
      </c>
      <c r="E27" s="50">
        <v>0.9285714285714286</v>
      </c>
      <c r="F27" s="49">
        <v>8</v>
      </c>
      <c r="G27" s="50">
        <v>0.5714285714285714</v>
      </c>
      <c r="H27" s="51">
        <v>2.4666666666666668</v>
      </c>
      <c r="I27" s="48" t="s">
        <v>82</v>
      </c>
      <c r="J27" s="49">
        <v>6</v>
      </c>
      <c r="K27" s="49">
        <v>4</v>
      </c>
      <c r="L27" s="50">
        <v>0.66666666666666663</v>
      </c>
      <c r="M27" s="49">
        <v>4</v>
      </c>
      <c r="N27" s="50">
        <v>0.66666666666666663</v>
      </c>
      <c r="O27" s="51">
        <v>2.75</v>
      </c>
    </row>
    <row r="28" spans="1:15" x14ac:dyDescent="0.25">
      <c r="A28" s="70"/>
      <c r="B28" s="48" t="s">
        <v>83</v>
      </c>
      <c r="C28" s="49">
        <v>6</v>
      </c>
      <c r="D28" s="49">
        <v>5</v>
      </c>
      <c r="E28" s="50">
        <v>0.83333333333333337</v>
      </c>
      <c r="F28" s="49">
        <v>5</v>
      </c>
      <c r="G28" s="50">
        <v>0.83333333333333337</v>
      </c>
      <c r="H28" s="51">
        <v>3.4</v>
      </c>
      <c r="I28" s="48" t="s">
        <v>83</v>
      </c>
      <c r="J28" s="49">
        <v>1</v>
      </c>
      <c r="K28" s="49">
        <v>1</v>
      </c>
      <c r="L28" s="50">
        <v>1</v>
      </c>
      <c r="M28" s="49">
        <v>0</v>
      </c>
      <c r="N28" s="50">
        <v>0</v>
      </c>
      <c r="O28" s="51">
        <v>1</v>
      </c>
    </row>
    <row r="29" spans="1:15" x14ac:dyDescent="0.25">
      <c r="A29" s="70"/>
      <c r="B29" s="48" t="s">
        <v>84</v>
      </c>
      <c r="C29" s="49">
        <v>12</v>
      </c>
      <c r="D29" s="49">
        <v>11</v>
      </c>
      <c r="E29" s="50">
        <v>0.91666666666666663</v>
      </c>
      <c r="F29" s="49">
        <v>10</v>
      </c>
      <c r="G29" s="50">
        <v>0.83333333333333337</v>
      </c>
      <c r="H29" s="51">
        <v>3.0909090909090908</v>
      </c>
      <c r="I29" s="48" t="s">
        <v>84</v>
      </c>
      <c r="J29" s="49">
        <v>4</v>
      </c>
      <c r="K29" s="49">
        <v>3</v>
      </c>
      <c r="L29" s="50">
        <v>0.75</v>
      </c>
      <c r="M29" s="49">
        <v>3</v>
      </c>
      <c r="N29" s="50">
        <v>0.75</v>
      </c>
      <c r="O29" s="51">
        <v>3.6666666666666665</v>
      </c>
    </row>
    <row r="30" spans="1:15" x14ac:dyDescent="0.25">
      <c r="A30" s="70"/>
      <c r="B30" s="48" t="s">
        <v>85</v>
      </c>
      <c r="C30" s="49">
        <v>7</v>
      </c>
      <c r="D30" s="49">
        <v>7</v>
      </c>
      <c r="E30" s="50">
        <v>1</v>
      </c>
      <c r="F30" s="49">
        <v>6</v>
      </c>
      <c r="G30" s="50">
        <v>0.8571428571428571</v>
      </c>
      <c r="H30" s="51">
        <v>3</v>
      </c>
      <c r="I30" s="48" t="s">
        <v>85</v>
      </c>
      <c r="J30" s="49">
        <v>5</v>
      </c>
      <c r="K30" s="49">
        <v>5</v>
      </c>
      <c r="L30" s="50">
        <v>1</v>
      </c>
      <c r="M30" s="49">
        <v>5</v>
      </c>
      <c r="N30" s="50">
        <v>1</v>
      </c>
      <c r="O30" s="51">
        <v>4</v>
      </c>
    </row>
    <row r="31" spans="1:15" x14ac:dyDescent="0.25">
      <c r="A31" s="71" t="s">
        <v>11</v>
      </c>
      <c r="B31" s="52" t="s">
        <v>81</v>
      </c>
      <c r="C31" s="53">
        <v>11</v>
      </c>
      <c r="D31" s="53">
        <v>10</v>
      </c>
      <c r="E31" s="54">
        <v>0.90909090909090906</v>
      </c>
      <c r="F31" s="53">
        <v>8</v>
      </c>
      <c r="G31" s="54">
        <v>0.72727272727272729</v>
      </c>
      <c r="H31" s="55">
        <v>2.5</v>
      </c>
      <c r="I31" s="52" t="s">
        <v>81</v>
      </c>
      <c r="J31" s="53">
        <v>2</v>
      </c>
      <c r="K31" s="53">
        <v>1</v>
      </c>
      <c r="L31" s="54">
        <v>0.5</v>
      </c>
      <c r="M31" s="53">
        <v>1</v>
      </c>
      <c r="N31" s="54">
        <v>0.5</v>
      </c>
      <c r="O31" s="55">
        <v>4</v>
      </c>
    </row>
    <row r="32" spans="1:15" x14ac:dyDescent="0.25">
      <c r="A32" s="71"/>
      <c r="B32" s="52" t="s">
        <v>82</v>
      </c>
      <c r="C32" s="53">
        <v>20</v>
      </c>
      <c r="D32" s="53">
        <v>18</v>
      </c>
      <c r="E32" s="54">
        <v>0.9</v>
      </c>
      <c r="F32" s="53">
        <v>12</v>
      </c>
      <c r="G32" s="54">
        <v>0.6</v>
      </c>
      <c r="H32" s="55">
        <v>2.3333333333333335</v>
      </c>
      <c r="I32" s="52" t="s">
        <v>82</v>
      </c>
      <c r="J32" s="53">
        <v>3</v>
      </c>
      <c r="K32" s="53">
        <v>1</v>
      </c>
      <c r="L32" s="54">
        <v>0.33333333333333331</v>
      </c>
      <c r="M32" s="53">
        <v>1</v>
      </c>
      <c r="N32" s="54">
        <v>0.33333333333333331</v>
      </c>
      <c r="O32" s="55">
        <v>3</v>
      </c>
    </row>
    <row r="33" spans="1:15" x14ac:dyDescent="0.25">
      <c r="A33" s="71"/>
      <c r="B33" s="52" t="s">
        <v>83</v>
      </c>
      <c r="C33" s="53">
        <v>19</v>
      </c>
      <c r="D33" s="53">
        <v>17</v>
      </c>
      <c r="E33" s="54">
        <v>0.89473684210526316</v>
      </c>
      <c r="F33" s="53">
        <v>13</v>
      </c>
      <c r="G33" s="54">
        <v>0.68421052631578949</v>
      </c>
      <c r="H33" s="55">
        <v>2.5529411764705885</v>
      </c>
      <c r="I33" s="52" t="s">
        <v>83</v>
      </c>
      <c r="J33" s="53">
        <v>4</v>
      </c>
      <c r="K33" s="53">
        <v>3</v>
      </c>
      <c r="L33" s="54">
        <v>0.75</v>
      </c>
      <c r="M33" s="53">
        <v>2</v>
      </c>
      <c r="N33" s="54">
        <v>0.5</v>
      </c>
      <c r="O33" s="55">
        <v>2.3333333333333335</v>
      </c>
    </row>
    <row r="34" spans="1:15" x14ac:dyDescent="0.25">
      <c r="A34" s="71"/>
      <c r="B34" s="52" t="s">
        <v>84</v>
      </c>
      <c r="C34" s="53">
        <v>19</v>
      </c>
      <c r="D34" s="53">
        <v>15</v>
      </c>
      <c r="E34" s="54">
        <v>0.78947368421052633</v>
      </c>
      <c r="F34" s="53">
        <v>10</v>
      </c>
      <c r="G34" s="54">
        <v>0.52631578947368418</v>
      </c>
      <c r="H34" s="55">
        <v>2.2000000000000002</v>
      </c>
      <c r="I34" s="52" t="s">
        <v>84</v>
      </c>
      <c r="J34" s="53">
        <v>6</v>
      </c>
      <c r="K34" s="53">
        <v>4</v>
      </c>
      <c r="L34" s="54">
        <v>0.66666666666666663</v>
      </c>
      <c r="M34" s="53">
        <v>4</v>
      </c>
      <c r="N34" s="54">
        <v>0.66666666666666663</v>
      </c>
      <c r="O34" s="55">
        <v>3.25</v>
      </c>
    </row>
    <row r="35" spans="1:15" x14ac:dyDescent="0.25">
      <c r="A35" s="71"/>
      <c r="B35" s="52" t="s">
        <v>85</v>
      </c>
      <c r="C35" s="53">
        <v>15</v>
      </c>
      <c r="D35" s="53">
        <v>13</v>
      </c>
      <c r="E35" s="54">
        <v>0.8666666666666667</v>
      </c>
      <c r="F35" s="53">
        <v>12</v>
      </c>
      <c r="G35" s="54">
        <v>0.8</v>
      </c>
      <c r="H35" s="55">
        <v>3.1307692307692307</v>
      </c>
      <c r="I35" s="52" t="s">
        <v>85</v>
      </c>
      <c r="J35" s="53">
        <v>11</v>
      </c>
      <c r="K35" s="53">
        <v>6</v>
      </c>
      <c r="L35" s="54">
        <v>0.54545454545454541</v>
      </c>
      <c r="M35" s="53">
        <v>5</v>
      </c>
      <c r="N35" s="54">
        <v>0.45454545454545453</v>
      </c>
      <c r="O35" s="55">
        <v>2.6166666666666667</v>
      </c>
    </row>
    <row r="36" spans="1:15" x14ac:dyDescent="0.25">
      <c r="A36" s="70" t="s">
        <v>12</v>
      </c>
      <c r="B36" s="48" t="s">
        <v>81</v>
      </c>
      <c r="C36" s="49">
        <v>275</v>
      </c>
      <c r="D36" s="49">
        <v>225</v>
      </c>
      <c r="E36" s="50">
        <v>0.81818181818181823</v>
      </c>
      <c r="F36" s="49">
        <v>147</v>
      </c>
      <c r="G36" s="50">
        <v>0.53454545454545455</v>
      </c>
      <c r="H36" s="51">
        <v>2.0727678571428569</v>
      </c>
      <c r="I36" s="48" t="s">
        <v>81</v>
      </c>
      <c r="J36" s="49">
        <v>42</v>
      </c>
      <c r="K36" s="49">
        <v>26</v>
      </c>
      <c r="L36" s="50">
        <v>0.61904761904761907</v>
      </c>
      <c r="M36" s="49">
        <v>19</v>
      </c>
      <c r="N36" s="50">
        <v>0.45238095238095238</v>
      </c>
      <c r="O36" s="51">
        <v>2.2307692307692308</v>
      </c>
    </row>
    <row r="37" spans="1:15" x14ac:dyDescent="0.25">
      <c r="A37" s="70"/>
      <c r="B37" s="48" t="s">
        <v>82</v>
      </c>
      <c r="C37" s="49">
        <v>275</v>
      </c>
      <c r="D37" s="49">
        <v>245</v>
      </c>
      <c r="E37" s="50">
        <v>0.89090909090909087</v>
      </c>
      <c r="F37" s="49">
        <v>188</v>
      </c>
      <c r="G37" s="50">
        <v>0.6836363636363636</v>
      </c>
      <c r="H37" s="51">
        <v>2.5024590163934421</v>
      </c>
      <c r="I37" s="48" t="s">
        <v>82</v>
      </c>
      <c r="J37" s="49">
        <v>59</v>
      </c>
      <c r="K37" s="49">
        <v>36</v>
      </c>
      <c r="L37" s="50">
        <v>0.61016949152542377</v>
      </c>
      <c r="M37" s="49">
        <v>32</v>
      </c>
      <c r="N37" s="50">
        <v>0.5423728813559322</v>
      </c>
      <c r="O37" s="51">
        <v>2.8444444444444441</v>
      </c>
    </row>
    <row r="38" spans="1:15" x14ac:dyDescent="0.25">
      <c r="A38" s="70"/>
      <c r="B38" s="48" t="s">
        <v>83</v>
      </c>
      <c r="C38" s="49">
        <v>222</v>
      </c>
      <c r="D38" s="49">
        <v>207</v>
      </c>
      <c r="E38" s="50">
        <v>0.93243243243243246</v>
      </c>
      <c r="F38" s="49">
        <v>164</v>
      </c>
      <c r="G38" s="50">
        <v>0.73873873873873874</v>
      </c>
      <c r="H38" s="51">
        <v>2.5932367149758453</v>
      </c>
      <c r="I38" s="48" t="s">
        <v>83</v>
      </c>
      <c r="J38" s="49">
        <v>58</v>
      </c>
      <c r="K38" s="49">
        <v>40</v>
      </c>
      <c r="L38" s="50">
        <v>0.68965517241379315</v>
      </c>
      <c r="M38" s="49">
        <v>31</v>
      </c>
      <c r="N38" s="50">
        <v>0.53448275862068961</v>
      </c>
      <c r="O38" s="51">
        <v>2.4674999999999998</v>
      </c>
    </row>
    <row r="39" spans="1:15" x14ac:dyDescent="0.25">
      <c r="A39" s="70"/>
      <c r="B39" s="48" t="s">
        <v>84</v>
      </c>
      <c r="C39" s="49">
        <v>233</v>
      </c>
      <c r="D39" s="49">
        <v>215</v>
      </c>
      <c r="E39" s="50">
        <v>0.92274678111587982</v>
      </c>
      <c r="F39" s="49">
        <v>166</v>
      </c>
      <c r="G39" s="50">
        <v>0.71244635193133043</v>
      </c>
      <c r="H39" s="51">
        <v>2.4504672897196258</v>
      </c>
      <c r="I39" s="48" t="s">
        <v>84</v>
      </c>
      <c r="J39" s="49">
        <v>60</v>
      </c>
      <c r="K39" s="49">
        <v>44</v>
      </c>
      <c r="L39" s="50">
        <v>0.73333333333333328</v>
      </c>
      <c r="M39" s="49">
        <v>35</v>
      </c>
      <c r="N39" s="50">
        <v>0.58333333333333337</v>
      </c>
      <c r="O39" s="51">
        <v>2.543181818181818</v>
      </c>
    </row>
    <row r="40" spans="1:15" x14ac:dyDescent="0.25">
      <c r="A40" s="70"/>
      <c r="B40" s="48" t="s">
        <v>85</v>
      </c>
      <c r="C40" s="49">
        <v>221</v>
      </c>
      <c r="D40" s="49">
        <v>204</v>
      </c>
      <c r="E40" s="50">
        <v>0.92307692307692313</v>
      </c>
      <c r="F40" s="49">
        <v>167</v>
      </c>
      <c r="G40" s="50">
        <v>0.75565610859728505</v>
      </c>
      <c r="H40" s="51">
        <v>2.7529411764705882</v>
      </c>
      <c r="I40" s="48" t="s">
        <v>85</v>
      </c>
      <c r="J40" s="49">
        <v>92</v>
      </c>
      <c r="K40" s="49">
        <v>77</v>
      </c>
      <c r="L40" s="50">
        <v>0.83695652173913049</v>
      </c>
      <c r="M40" s="49">
        <v>64</v>
      </c>
      <c r="N40" s="50">
        <v>0.69565217391304346</v>
      </c>
      <c r="O40" s="51">
        <v>2.6672131147540981</v>
      </c>
    </row>
    <row r="41" spans="1:15" x14ac:dyDescent="0.25">
      <c r="A41" s="71" t="s">
        <v>13</v>
      </c>
      <c r="B41" s="52" t="s">
        <v>81</v>
      </c>
      <c r="C41" s="53">
        <v>2</v>
      </c>
      <c r="D41" s="53">
        <v>2</v>
      </c>
      <c r="E41" s="54">
        <v>1</v>
      </c>
      <c r="F41" s="53">
        <v>2</v>
      </c>
      <c r="G41" s="54">
        <v>1</v>
      </c>
      <c r="H41" s="55">
        <v>2.35</v>
      </c>
      <c r="I41" s="52" t="s">
        <v>81</v>
      </c>
      <c r="J41" s="53" t="s">
        <v>9</v>
      </c>
      <c r="K41" s="53" t="s">
        <v>9</v>
      </c>
      <c r="L41" s="54" t="s">
        <v>9</v>
      </c>
      <c r="M41" s="53" t="s">
        <v>9</v>
      </c>
      <c r="N41" s="54" t="s">
        <v>9</v>
      </c>
      <c r="O41" s="55" t="s">
        <v>9</v>
      </c>
    </row>
    <row r="42" spans="1:15" x14ac:dyDescent="0.25">
      <c r="A42" s="71"/>
      <c r="B42" s="52" t="s">
        <v>82</v>
      </c>
      <c r="C42" s="53">
        <v>2</v>
      </c>
      <c r="D42" s="53">
        <v>2</v>
      </c>
      <c r="E42" s="54">
        <v>1</v>
      </c>
      <c r="F42" s="53">
        <v>0</v>
      </c>
      <c r="G42" s="54">
        <v>0</v>
      </c>
      <c r="H42" s="55">
        <v>0</v>
      </c>
      <c r="I42" s="52" t="s">
        <v>82</v>
      </c>
      <c r="J42" s="53">
        <v>1</v>
      </c>
      <c r="K42" s="53">
        <v>0</v>
      </c>
      <c r="L42" s="54">
        <v>0</v>
      </c>
      <c r="M42" s="53">
        <v>0</v>
      </c>
      <c r="N42" s="54">
        <v>0</v>
      </c>
      <c r="O42" s="54" t="s">
        <v>9</v>
      </c>
    </row>
    <row r="43" spans="1:15" x14ac:dyDescent="0.25">
      <c r="A43" s="71"/>
      <c r="B43" s="52" t="s">
        <v>83</v>
      </c>
      <c r="C43" s="53" t="s">
        <v>9</v>
      </c>
      <c r="D43" s="53" t="s">
        <v>9</v>
      </c>
      <c r="E43" s="54" t="s">
        <v>9</v>
      </c>
      <c r="F43" s="53" t="s">
        <v>9</v>
      </c>
      <c r="G43" s="54" t="s">
        <v>9</v>
      </c>
      <c r="H43" s="55" t="s">
        <v>9</v>
      </c>
      <c r="I43" s="52" t="s">
        <v>83</v>
      </c>
      <c r="J43" s="53" t="s">
        <v>9</v>
      </c>
      <c r="K43" s="53" t="s">
        <v>9</v>
      </c>
      <c r="L43" s="54" t="s">
        <v>9</v>
      </c>
      <c r="M43" s="53" t="s">
        <v>9</v>
      </c>
      <c r="N43" s="54" t="s">
        <v>9</v>
      </c>
      <c r="O43" s="55" t="s">
        <v>9</v>
      </c>
    </row>
    <row r="44" spans="1:15" x14ac:dyDescent="0.25">
      <c r="A44" s="71"/>
      <c r="B44" s="52" t="s">
        <v>84</v>
      </c>
      <c r="C44" s="53">
        <v>6</v>
      </c>
      <c r="D44" s="53">
        <v>5</v>
      </c>
      <c r="E44" s="54">
        <v>0.83333333333333337</v>
      </c>
      <c r="F44" s="53">
        <v>5</v>
      </c>
      <c r="G44" s="54">
        <v>0.83333333333333337</v>
      </c>
      <c r="H44" s="55">
        <v>3.14</v>
      </c>
      <c r="I44" s="52" t="s">
        <v>84</v>
      </c>
      <c r="J44" s="53" t="s">
        <v>9</v>
      </c>
      <c r="K44" s="53" t="s">
        <v>9</v>
      </c>
      <c r="L44" s="54" t="s">
        <v>9</v>
      </c>
      <c r="M44" s="53" t="s">
        <v>9</v>
      </c>
      <c r="N44" s="54" t="s">
        <v>9</v>
      </c>
      <c r="O44" s="55" t="s">
        <v>9</v>
      </c>
    </row>
    <row r="45" spans="1:15" x14ac:dyDescent="0.25">
      <c r="A45" s="71"/>
      <c r="B45" s="52" t="s">
        <v>85</v>
      </c>
      <c r="C45" s="53" t="s">
        <v>9</v>
      </c>
      <c r="D45" s="53" t="s">
        <v>9</v>
      </c>
      <c r="E45" s="54" t="s">
        <v>9</v>
      </c>
      <c r="F45" s="53" t="s">
        <v>9</v>
      </c>
      <c r="G45" s="54" t="s">
        <v>9</v>
      </c>
      <c r="H45" s="55" t="s">
        <v>9</v>
      </c>
      <c r="I45" s="52" t="s">
        <v>85</v>
      </c>
      <c r="J45" s="53" t="s">
        <v>9</v>
      </c>
      <c r="K45" s="53" t="s">
        <v>9</v>
      </c>
      <c r="L45" s="54" t="s">
        <v>9</v>
      </c>
      <c r="M45" s="53" t="s">
        <v>9</v>
      </c>
      <c r="N45" s="54" t="s">
        <v>9</v>
      </c>
      <c r="O45" s="55" t="s">
        <v>9</v>
      </c>
    </row>
    <row r="46" spans="1:15" x14ac:dyDescent="0.25">
      <c r="A46" s="68" t="s">
        <v>79</v>
      </c>
      <c r="B46" s="48" t="s">
        <v>81</v>
      </c>
      <c r="C46" s="49">
        <v>218</v>
      </c>
      <c r="D46" s="49">
        <v>197</v>
      </c>
      <c r="E46" s="50">
        <v>0.90366972477064222</v>
      </c>
      <c r="F46" s="49">
        <v>163</v>
      </c>
      <c r="G46" s="50">
        <v>0.74770642201834858</v>
      </c>
      <c r="H46" s="51">
        <v>2.6243654822335025</v>
      </c>
      <c r="I46" s="48" t="s">
        <v>81</v>
      </c>
      <c r="J46" s="49">
        <v>62</v>
      </c>
      <c r="K46" s="49">
        <v>46</v>
      </c>
      <c r="L46" s="50">
        <v>0.74193548387096775</v>
      </c>
      <c r="M46" s="49">
        <v>44</v>
      </c>
      <c r="N46" s="50">
        <v>0.70967741935483875</v>
      </c>
      <c r="O46" s="51">
        <v>3.3847826086956525</v>
      </c>
    </row>
    <row r="47" spans="1:15" x14ac:dyDescent="0.25">
      <c r="A47" s="68"/>
      <c r="B47" s="48" t="s">
        <v>82</v>
      </c>
      <c r="C47" s="49">
        <v>183</v>
      </c>
      <c r="D47" s="49">
        <v>168</v>
      </c>
      <c r="E47" s="50">
        <v>0.91803278688524592</v>
      </c>
      <c r="F47" s="49">
        <v>140</v>
      </c>
      <c r="G47" s="50">
        <v>0.76502732240437155</v>
      </c>
      <c r="H47" s="51">
        <v>2.8203592814371259</v>
      </c>
      <c r="I47" s="48" t="s">
        <v>82</v>
      </c>
      <c r="J47" s="49">
        <v>70</v>
      </c>
      <c r="K47" s="49">
        <v>58</v>
      </c>
      <c r="L47" s="50">
        <v>0.82857142857142863</v>
      </c>
      <c r="M47" s="49">
        <v>49</v>
      </c>
      <c r="N47" s="50">
        <v>0.7</v>
      </c>
      <c r="O47" s="51">
        <v>3.0228070175438595</v>
      </c>
    </row>
    <row r="48" spans="1:15" x14ac:dyDescent="0.25">
      <c r="A48" s="68"/>
      <c r="B48" s="48" t="s">
        <v>83</v>
      </c>
      <c r="C48" s="49">
        <v>180</v>
      </c>
      <c r="D48" s="49">
        <v>168</v>
      </c>
      <c r="E48" s="50">
        <v>0.93333333333333335</v>
      </c>
      <c r="F48" s="49">
        <v>142</v>
      </c>
      <c r="G48" s="50">
        <v>0.78888888888888886</v>
      </c>
      <c r="H48" s="51">
        <v>2.7850299401197605</v>
      </c>
      <c r="I48" s="48" t="s">
        <v>83</v>
      </c>
      <c r="J48" s="49">
        <v>63</v>
      </c>
      <c r="K48" s="49">
        <v>54</v>
      </c>
      <c r="L48" s="50">
        <v>0.8571428571428571</v>
      </c>
      <c r="M48" s="49">
        <v>49</v>
      </c>
      <c r="N48" s="50">
        <v>0.77777777777777779</v>
      </c>
      <c r="O48" s="51">
        <v>3.1566037735849055</v>
      </c>
    </row>
    <row r="49" spans="1:15" x14ac:dyDescent="0.25">
      <c r="A49" s="68"/>
      <c r="B49" s="48" t="s">
        <v>84</v>
      </c>
      <c r="C49" s="49">
        <v>187</v>
      </c>
      <c r="D49" s="49">
        <v>161</v>
      </c>
      <c r="E49" s="50">
        <v>0.86096256684491979</v>
      </c>
      <c r="F49" s="49">
        <v>149</v>
      </c>
      <c r="G49" s="50">
        <v>0.79679144385026734</v>
      </c>
      <c r="H49" s="51">
        <v>3.2162500000000001</v>
      </c>
      <c r="I49" s="48" t="s">
        <v>84</v>
      </c>
      <c r="J49" s="49">
        <v>77</v>
      </c>
      <c r="K49" s="49">
        <v>65</v>
      </c>
      <c r="L49" s="50">
        <v>0.8441558441558441</v>
      </c>
      <c r="M49" s="49">
        <v>56</v>
      </c>
      <c r="N49" s="50">
        <v>0.72727272727272729</v>
      </c>
      <c r="O49" s="51">
        <v>2.8569230769230773</v>
      </c>
    </row>
    <row r="50" spans="1:15" x14ac:dyDescent="0.25">
      <c r="A50" s="68"/>
      <c r="B50" s="48" t="s">
        <v>85</v>
      </c>
      <c r="C50" s="49">
        <v>131</v>
      </c>
      <c r="D50" s="49">
        <v>123</v>
      </c>
      <c r="E50" s="50">
        <v>0.93893129770992367</v>
      </c>
      <c r="F50" s="49">
        <v>110</v>
      </c>
      <c r="G50" s="50">
        <v>0.83969465648854957</v>
      </c>
      <c r="H50" s="51">
        <v>3.1991735537190085</v>
      </c>
      <c r="I50" s="48" t="s">
        <v>85</v>
      </c>
      <c r="J50" s="49">
        <v>99</v>
      </c>
      <c r="K50" s="49">
        <v>86</v>
      </c>
      <c r="L50" s="50">
        <v>0.86868686868686873</v>
      </c>
      <c r="M50" s="49">
        <v>72</v>
      </c>
      <c r="N50" s="50">
        <v>0.72727272727272729</v>
      </c>
      <c r="O50" s="51">
        <v>3.034782608695652</v>
      </c>
    </row>
    <row r="51" spans="1:15" x14ac:dyDescent="0.25">
      <c r="A51" s="69" t="s">
        <v>51</v>
      </c>
      <c r="B51" s="52" t="s">
        <v>81</v>
      </c>
      <c r="C51" s="56">
        <v>49</v>
      </c>
      <c r="D51" s="53">
        <v>43</v>
      </c>
      <c r="E51" s="54">
        <v>0.87755102040816324</v>
      </c>
      <c r="F51" s="53">
        <v>33</v>
      </c>
      <c r="G51" s="54">
        <v>0.67346938775510201</v>
      </c>
      <c r="H51" s="55">
        <v>2.4883720930232558</v>
      </c>
      <c r="I51" s="52" t="s">
        <v>81</v>
      </c>
      <c r="J51" s="56">
        <v>11</v>
      </c>
      <c r="K51" s="53">
        <v>9</v>
      </c>
      <c r="L51" s="54">
        <v>0.81818181818181823</v>
      </c>
      <c r="M51" s="53">
        <v>7</v>
      </c>
      <c r="N51" s="54">
        <v>0.63636363636363635</v>
      </c>
      <c r="O51" s="55">
        <v>2.6999999999999997</v>
      </c>
    </row>
    <row r="52" spans="1:15" x14ac:dyDescent="0.25">
      <c r="A52" s="69"/>
      <c r="B52" s="52" t="s">
        <v>82</v>
      </c>
      <c r="C52" s="53">
        <v>35</v>
      </c>
      <c r="D52" s="53">
        <v>27</v>
      </c>
      <c r="E52" s="54">
        <v>0.77142857142857146</v>
      </c>
      <c r="F52" s="53">
        <v>21</v>
      </c>
      <c r="G52" s="54">
        <v>0.6</v>
      </c>
      <c r="H52" s="55">
        <v>2.6592592592592594</v>
      </c>
      <c r="I52" s="52" t="s">
        <v>82</v>
      </c>
      <c r="J52" s="53">
        <v>6</v>
      </c>
      <c r="K52" s="53">
        <v>6</v>
      </c>
      <c r="L52" s="54">
        <v>1</v>
      </c>
      <c r="M52" s="53">
        <v>5</v>
      </c>
      <c r="N52" s="54">
        <v>0.83333333333333337</v>
      </c>
      <c r="O52" s="55">
        <v>2.2833333333333332</v>
      </c>
    </row>
    <row r="53" spans="1:15" x14ac:dyDescent="0.25">
      <c r="A53" s="69"/>
      <c r="B53" s="52" t="s">
        <v>83</v>
      </c>
      <c r="C53" s="53">
        <v>29</v>
      </c>
      <c r="D53" s="53">
        <v>28</v>
      </c>
      <c r="E53" s="54">
        <v>0.96551724137931039</v>
      </c>
      <c r="F53" s="53">
        <v>24</v>
      </c>
      <c r="G53" s="54">
        <v>0.82758620689655171</v>
      </c>
      <c r="H53" s="55">
        <v>2.75</v>
      </c>
      <c r="I53" s="52" t="s">
        <v>83</v>
      </c>
      <c r="J53" s="53">
        <v>13</v>
      </c>
      <c r="K53" s="53">
        <v>11</v>
      </c>
      <c r="L53" s="54">
        <v>0.84615384615384615</v>
      </c>
      <c r="M53" s="53">
        <v>10</v>
      </c>
      <c r="N53" s="54">
        <v>0.76923076923076927</v>
      </c>
      <c r="O53" s="55">
        <v>3.2090909090909085</v>
      </c>
    </row>
    <row r="54" spans="1:15" x14ac:dyDescent="0.25">
      <c r="A54" s="69"/>
      <c r="B54" s="52" t="s">
        <v>84</v>
      </c>
      <c r="C54" s="53">
        <v>46</v>
      </c>
      <c r="D54" s="53">
        <v>40</v>
      </c>
      <c r="E54" s="54">
        <v>0.86956521739130432</v>
      </c>
      <c r="F54" s="53">
        <v>35</v>
      </c>
      <c r="G54" s="54">
        <v>0.76086956521739135</v>
      </c>
      <c r="H54" s="55">
        <v>2.915</v>
      </c>
      <c r="I54" s="52" t="s">
        <v>84</v>
      </c>
      <c r="J54" s="53">
        <v>15</v>
      </c>
      <c r="K54" s="53">
        <v>9</v>
      </c>
      <c r="L54" s="54">
        <v>0.6</v>
      </c>
      <c r="M54" s="53">
        <v>6</v>
      </c>
      <c r="N54" s="54">
        <v>0.4</v>
      </c>
      <c r="O54" s="55">
        <v>2</v>
      </c>
    </row>
    <row r="55" spans="1:15" x14ac:dyDescent="0.25">
      <c r="A55" s="69"/>
      <c r="B55" s="52" t="s">
        <v>85</v>
      </c>
      <c r="C55" s="53">
        <v>44</v>
      </c>
      <c r="D55" s="53">
        <v>41</v>
      </c>
      <c r="E55" s="54">
        <v>0.93181818181818177</v>
      </c>
      <c r="F55" s="53">
        <v>37</v>
      </c>
      <c r="G55" s="54">
        <v>0.84090909090909094</v>
      </c>
      <c r="H55" s="55">
        <v>3.2804878048780486</v>
      </c>
      <c r="I55" s="52" t="s">
        <v>85</v>
      </c>
      <c r="J55" s="53">
        <v>17</v>
      </c>
      <c r="K55" s="53">
        <v>15</v>
      </c>
      <c r="L55" s="54">
        <v>0.88235294117647056</v>
      </c>
      <c r="M55" s="53">
        <v>13</v>
      </c>
      <c r="N55" s="54">
        <v>0.76470588235294112</v>
      </c>
      <c r="O55" s="55">
        <v>2.8428571428571425</v>
      </c>
    </row>
    <row r="56" spans="1:15" x14ac:dyDescent="0.25">
      <c r="A56" s="68" t="s">
        <v>52</v>
      </c>
      <c r="B56" s="48" t="s">
        <v>81</v>
      </c>
      <c r="C56" s="49">
        <v>6</v>
      </c>
      <c r="D56" s="49">
        <v>5</v>
      </c>
      <c r="E56" s="50">
        <v>0.83333333333333337</v>
      </c>
      <c r="F56" s="49">
        <v>5</v>
      </c>
      <c r="G56" s="50">
        <v>0.83333333333333337</v>
      </c>
      <c r="H56" s="51">
        <v>3.4</v>
      </c>
      <c r="I56" s="48" t="s">
        <v>81</v>
      </c>
      <c r="J56" s="49">
        <v>7</v>
      </c>
      <c r="K56" s="49">
        <v>7</v>
      </c>
      <c r="L56" s="50">
        <v>1</v>
      </c>
      <c r="M56" s="49">
        <v>6</v>
      </c>
      <c r="N56" s="50">
        <v>0.8571428571428571</v>
      </c>
      <c r="O56" s="51">
        <v>3.1</v>
      </c>
    </row>
    <row r="57" spans="1:15" x14ac:dyDescent="0.25">
      <c r="A57" s="68"/>
      <c r="B57" s="48" t="s">
        <v>82</v>
      </c>
      <c r="C57" s="49">
        <v>13</v>
      </c>
      <c r="D57" s="49">
        <v>13</v>
      </c>
      <c r="E57" s="50">
        <v>1</v>
      </c>
      <c r="F57" s="49">
        <v>7</v>
      </c>
      <c r="G57" s="50">
        <v>0.53846153846153844</v>
      </c>
      <c r="H57" s="51">
        <v>1.6923076923076923</v>
      </c>
      <c r="I57" s="48" t="s">
        <v>82</v>
      </c>
      <c r="J57" s="49">
        <v>1</v>
      </c>
      <c r="K57" s="49">
        <v>1</v>
      </c>
      <c r="L57" s="50">
        <v>1</v>
      </c>
      <c r="M57" s="49">
        <v>1</v>
      </c>
      <c r="N57" s="50">
        <v>1</v>
      </c>
      <c r="O57" s="51">
        <v>3.2999999999999994</v>
      </c>
    </row>
    <row r="58" spans="1:15" x14ac:dyDescent="0.25">
      <c r="A58" s="68"/>
      <c r="B58" s="48" t="s">
        <v>83</v>
      </c>
      <c r="C58" s="49">
        <v>6</v>
      </c>
      <c r="D58" s="49">
        <v>6</v>
      </c>
      <c r="E58" s="50">
        <v>1</v>
      </c>
      <c r="F58" s="49">
        <v>6</v>
      </c>
      <c r="G58" s="50">
        <v>1</v>
      </c>
      <c r="H58" s="51">
        <v>3</v>
      </c>
      <c r="I58" s="48" t="s">
        <v>83</v>
      </c>
      <c r="J58" s="49">
        <v>1</v>
      </c>
      <c r="K58" s="49">
        <v>1</v>
      </c>
      <c r="L58" s="50">
        <v>1</v>
      </c>
      <c r="M58" s="49">
        <v>1</v>
      </c>
      <c r="N58" s="50">
        <v>1</v>
      </c>
      <c r="O58" s="51">
        <v>3</v>
      </c>
    </row>
    <row r="59" spans="1:15" x14ac:dyDescent="0.25">
      <c r="A59" s="68"/>
      <c r="B59" s="48" t="s">
        <v>84</v>
      </c>
      <c r="C59" s="49">
        <v>5</v>
      </c>
      <c r="D59" s="49">
        <v>5</v>
      </c>
      <c r="E59" s="50">
        <v>1</v>
      </c>
      <c r="F59" s="49">
        <v>5</v>
      </c>
      <c r="G59" s="50">
        <v>1</v>
      </c>
      <c r="H59" s="51">
        <v>3.5</v>
      </c>
      <c r="I59" s="48" t="s">
        <v>84</v>
      </c>
      <c r="J59" s="49">
        <v>1</v>
      </c>
      <c r="K59" s="49">
        <v>1</v>
      </c>
      <c r="L59" s="50">
        <v>1</v>
      </c>
      <c r="M59" s="49">
        <v>1</v>
      </c>
      <c r="N59" s="50">
        <v>1</v>
      </c>
      <c r="O59" s="51">
        <v>4</v>
      </c>
    </row>
    <row r="60" spans="1:15" x14ac:dyDescent="0.25">
      <c r="A60" s="68"/>
      <c r="B60" s="48" t="s">
        <v>85</v>
      </c>
      <c r="C60" s="49">
        <v>3</v>
      </c>
      <c r="D60" s="49">
        <v>3</v>
      </c>
      <c r="E60" s="50">
        <v>1</v>
      </c>
      <c r="F60" s="49">
        <v>1</v>
      </c>
      <c r="G60" s="50">
        <v>0.33333333333333331</v>
      </c>
      <c r="H60" s="51">
        <v>1.3333333333333333</v>
      </c>
      <c r="I60" s="48" t="s">
        <v>85</v>
      </c>
      <c r="J60" s="49" t="s">
        <v>9</v>
      </c>
      <c r="K60" s="49" t="s">
        <v>9</v>
      </c>
      <c r="L60" s="50" t="s">
        <v>9</v>
      </c>
      <c r="M60" s="49" t="s">
        <v>9</v>
      </c>
      <c r="N60" s="50" t="s">
        <v>9</v>
      </c>
      <c r="O60" s="51" t="s">
        <v>9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N4" sqref="N4"/>
    </sheetView>
  </sheetViews>
  <sheetFormatPr defaultRowHeight="15" x14ac:dyDescent="0.25"/>
  <cols>
    <col min="1" max="1" width="14" style="36" customWidth="1"/>
    <col min="2" max="8" width="14" style="10" customWidth="1"/>
  </cols>
  <sheetData>
    <row r="1" spans="1:8" ht="30" x14ac:dyDescent="0.25">
      <c r="A1" s="39" t="s">
        <v>0</v>
      </c>
      <c r="B1" s="2" t="s">
        <v>31</v>
      </c>
      <c r="C1" s="11" t="s">
        <v>69</v>
      </c>
      <c r="D1" s="11" t="s">
        <v>70</v>
      </c>
      <c r="E1" s="12" t="s">
        <v>71</v>
      </c>
      <c r="F1" s="11" t="s">
        <v>72</v>
      </c>
      <c r="G1" s="12" t="s">
        <v>32</v>
      </c>
      <c r="H1" s="13" t="s">
        <v>73</v>
      </c>
    </row>
    <row r="2" spans="1:8" x14ac:dyDescent="0.25">
      <c r="A2" s="63" t="s">
        <v>2</v>
      </c>
      <c r="B2" s="3" t="s">
        <v>81</v>
      </c>
      <c r="C2" s="6">
        <v>468</v>
      </c>
      <c r="D2" s="6">
        <v>384</v>
      </c>
      <c r="E2" s="14">
        <v>0.82051282051282048</v>
      </c>
      <c r="F2" s="6">
        <v>303</v>
      </c>
      <c r="G2" s="14">
        <v>0.64743589743589747</v>
      </c>
      <c r="H2" s="25">
        <v>2.536458333333333</v>
      </c>
    </row>
    <row r="3" spans="1:8" x14ac:dyDescent="0.25">
      <c r="A3" s="63"/>
      <c r="B3" s="3" t="s">
        <v>82</v>
      </c>
      <c r="C3" s="6">
        <v>489</v>
      </c>
      <c r="D3" s="6">
        <v>415</v>
      </c>
      <c r="E3" s="14">
        <v>0.84867075664621672</v>
      </c>
      <c r="F3" s="6">
        <v>335</v>
      </c>
      <c r="G3" s="14">
        <v>0.68507157464212676</v>
      </c>
      <c r="H3" s="25">
        <v>2.7424390243902441</v>
      </c>
    </row>
    <row r="4" spans="1:8" x14ac:dyDescent="0.25">
      <c r="A4" s="63"/>
      <c r="B4" s="3" t="s">
        <v>83</v>
      </c>
      <c r="C4" s="6">
        <v>431</v>
      </c>
      <c r="D4" s="6">
        <v>377</v>
      </c>
      <c r="E4" s="14">
        <v>0.87470997679814388</v>
      </c>
      <c r="F4" s="6">
        <v>309</v>
      </c>
      <c r="G4" s="14">
        <v>0.71693735498839906</v>
      </c>
      <c r="H4" s="25">
        <v>2.7292553191489364</v>
      </c>
    </row>
    <row r="5" spans="1:8" x14ac:dyDescent="0.25">
      <c r="A5" s="63"/>
      <c r="B5" s="3" t="s">
        <v>84</v>
      </c>
      <c r="C5" s="6">
        <v>484</v>
      </c>
      <c r="D5" s="6">
        <v>403</v>
      </c>
      <c r="E5" s="14">
        <v>0.8326446280991735</v>
      </c>
      <c r="F5" s="6">
        <v>348</v>
      </c>
      <c r="G5" s="14">
        <v>0.71900826446280997</v>
      </c>
      <c r="H5" s="25">
        <v>2.8663341645885287</v>
      </c>
    </row>
    <row r="6" spans="1:8" x14ac:dyDescent="0.25">
      <c r="A6" s="63"/>
      <c r="B6" s="3" t="s">
        <v>85</v>
      </c>
      <c r="C6" s="6">
        <v>473</v>
      </c>
      <c r="D6" s="6">
        <v>430</v>
      </c>
      <c r="E6" s="14">
        <v>0.90909090909090906</v>
      </c>
      <c r="F6" s="6">
        <v>376</v>
      </c>
      <c r="G6" s="14">
        <v>0.79492600422832982</v>
      </c>
      <c r="H6" s="25">
        <v>3.0757499999999998</v>
      </c>
    </row>
    <row r="7" spans="1:8" x14ac:dyDescent="0.25">
      <c r="A7" s="63" t="s">
        <v>3</v>
      </c>
      <c r="B7" s="3" t="s">
        <v>81</v>
      </c>
      <c r="C7" s="6">
        <v>280</v>
      </c>
      <c r="D7" s="6">
        <v>238</v>
      </c>
      <c r="E7" s="14">
        <v>0.85</v>
      </c>
      <c r="F7" s="6">
        <v>165</v>
      </c>
      <c r="G7" s="14">
        <v>0.5892857142857143</v>
      </c>
      <c r="H7" s="25">
        <v>2.2000000000000002</v>
      </c>
    </row>
    <row r="8" spans="1:8" x14ac:dyDescent="0.25">
      <c r="A8" s="63"/>
      <c r="B8" s="3" t="s">
        <v>82</v>
      </c>
      <c r="C8" s="6">
        <v>249</v>
      </c>
      <c r="D8" s="6">
        <v>215</v>
      </c>
      <c r="E8" s="14">
        <v>0.86345381526104414</v>
      </c>
      <c r="F8" s="6">
        <v>156</v>
      </c>
      <c r="G8" s="14">
        <v>0.62650602409638556</v>
      </c>
      <c r="H8" s="25">
        <v>2.3116279069767445</v>
      </c>
    </row>
    <row r="9" spans="1:8" x14ac:dyDescent="0.25">
      <c r="A9" s="63"/>
      <c r="B9" s="3" t="s">
        <v>83</v>
      </c>
      <c r="C9" s="6">
        <v>206</v>
      </c>
      <c r="D9" s="6">
        <v>192</v>
      </c>
      <c r="E9" s="14">
        <v>0.93203883495145634</v>
      </c>
      <c r="F9" s="6">
        <v>159</v>
      </c>
      <c r="G9" s="14">
        <v>0.77184466019417475</v>
      </c>
      <c r="H9" s="25">
        <v>2.6376963350785343</v>
      </c>
    </row>
    <row r="10" spans="1:8" x14ac:dyDescent="0.25">
      <c r="A10" s="63"/>
      <c r="B10" s="3" t="s">
        <v>84</v>
      </c>
      <c r="C10" s="6">
        <v>247</v>
      </c>
      <c r="D10" s="6">
        <v>221</v>
      </c>
      <c r="E10" s="14">
        <v>0.89473684210526316</v>
      </c>
      <c r="F10" s="6">
        <v>171</v>
      </c>
      <c r="G10" s="14">
        <v>0.69230769230769229</v>
      </c>
      <c r="H10" s="25">
        <v>2.5036363636363634</v>
      </c>
    </row>
    <row r="11" spans="1:8" x14ac:dyDescent="0.25">
      <c r="A11" s="63"/>
      <c r="B11" s="3" t="s">
        <v>85</v>
      </c>
      <c r="C11" s="6">
        <v>219</v>
      </c>
      <c r="D11" s="6">
        <v>193</v>
      </c>
      <c r="E11" s="14">
        <v>0.88127853881278539</v>
      </c>
      <c r="F11" s="6">
        <v>150</v>
      </c>
      <c r="G11" s="14">
        <v>0.68493150684931503</v>
      </c>
      <c r="H11" s="25">
        <v>2.5607526881720433</v>
      </c>
    </row>
    <row r="12" spans="1:8" ht="30" x14ac:dyDescent="0.25">
      <c r="A12" s="39" t="s">
        <v>47</v>
      </c>
      <c r="B12" s="2" t="s">
        <v>31</v>
      </c>
      <c r="C12" s="11" t="s">
        <v>69</v>
      </c>
      <c r="D12" s="11" t="s">
        <v>70</v>
      </c>
      <c r="E12" s="12" t="s">
        <v>71</v>
      </c>
      <c r="F12" s="11" t="s">
        <v>72</v>
      </c>
      <c r="G12" s="12" t="s">
        <v>32</v>
      </c>
      <c r="H12" s="13" t="s">
        <v>73</v>
      </c>
    </row>
    <row r="13" spans="1:8" x14ac:dyDescent="0.25">
      <c r="A13" s="77" t="s">
        <v>48</v>
      </c>
      <c r="B13" s="3" t="s">
        <v>81</v>
      </c>
      <c r="C13" s="6">
        <v>46</v>
      </c>
      <c r="D13" s="6">
        <v>39</v>
      </c>
      <c r="E13" s="14">
        <v>0.84782608695652173</v>
      </c>
      <c r="F13" s="6">
        <v>26</v>
      </c>
      <c r="G13" s="14">
        <v>0.56521739130434778</v>
      </c>
      <c r="H13" s="25">
        <v>1.7538461538461541</v>
      </c>
    </row>
    <row r="14" spans="1:8" x14ac:dyDescent="0.25">
      <c r="A14" s="78"/>
      <c r="B14" s="3" t="s">
        <v>82</v>
      </c>
      <c r="C14" s="6">
        <v>53</v>
      </c>
      <c r="D14" s="6">
        <v>40</v>
      </c>
      <c r="E14" s="14">
        <v>0.75471698113207553</v>
      </c>
      <c r="F14" s="6">
        <v>25</v>
      </c>
      <c r="G14" s="14">
        <v>0.47169811320754718</v>
      </c>
      <c r="H14" s="25">
        <v>1.9410256410256412</v>
      </c>
    </row>
    <row r="15" spans="1:8" x14ac:dyDescent="0.25">
      <c r="A15" s="78"/>
      <c r="B15" s="3" t="s">
        <v>83</v>
      </c>
      <c r="C15" s="6">
        <v>42</v>
      </c>
      <c r="D15" s="6">
        <v>35</v>
      </c>
      <c r="E15" s="14">
        <v>0.83333333333333337</v>
      </c>
      <c r="F15" s="6">
        <v>26</v>
      </c>
      <c r="G15" s="14">
        <v>0.61904761904761907</v>
      </c>
      <c r="H15" s="25">
        <v>2.1828571428571433</v>
      </c>
    </row>
    <row r="16" spans="1:8" x14ac:dyDescent="0.25">
      <c r="A16" s="78"/>
      <c r="B16" s="3" t="s">
        <v>84</v>
      </c>
      <c r="C16" s="6">
        <v>69</v>
      </c>
      <c r="D16" s="6">
        <v>53</v>
      </c>
      <c r="E16" s="14">
        <v>0.76811594202898548</v>
      </c>
      <c r="F16" s="6">
        <v>41</v>
      </c>
      <c r="G16" s="14">
        <v>0.59420289855072461</v>
      </c>
      <c r="H16" s="25">
        <v>2.3641509433962264</v>
      </c>
    </row>
    <row r="17" spans="1:8" x14ac:dyDescent="0.25">
      <c r="A17" s="79"/>
      <c r="B17" s="3" t="s">
        <v>85</v>
      </c>
      <c r="C17" s="6">
        <v>56</v>
      </c>
      <c r="D17" s="6">
        <v>52</v>
      </c>
      <c r="E17" s="14">
        <v>0.9285714285714286</v>
      </c>
      <c r="F17" s="6">
        <v>40</v>
      </c>
      <c r="G17" s="14">
        <v>0.7142857142857143</v>
      </c>
      <c r="H17" s="25">
        <v>2.5313725490196077</v>
      </c>
    </row>
    <row r="18" spans="1:8" x14ac:dyDescent="0.25">
      <c r="A18" s="76" t="s">
        <v>49</v>
      </c>
      <c r="B18" s="3" t="s">
        <v>81</v>
      </c>
      <c r="C18" s="6">
        <v>4</v>
      </c>
      <c r="D18" s="6">
        <v>3</v>
      </c>
      <c r="E18" s="14">
        <v>0.75</v>
      </c>
      <c r="F18" s="6">
        <v>0</v>
      </c>
      <c r="G18" s="14">
        <v>0</v>
      </c>
      <c r="H18" s="25">
        <v>0</v>
      </c>
    </row>
    <row r="19" spans="1:8" x14ac:dyDescent="0.25">
      <c r="A19" s="76"/>
      <c r="B19" s="3" t="s">
        <v>82</v>
      </c>
      <c r="C19" s="26">
        <v>3</v>
      </c>
      <c r="D19" s="26">
        <v>2</v>
      </c>
      <c r="E19" s="14">
        <v>0.66666666666666663</v>
      </c>
      <c r="F19" s="26">
        <v>1</v>
      </c>
      <c r="G19" s="14">
        <v>0.33333333333333331</v>
      </c>
      <c r="H19" s="27">
        <v>2.5</v>
      </c>
    </row>
    <row r="20" spans="1:8" x14ac:dyDescent="0.25">
      <c r="A20" s="76"/>
      <c r="B20" s="3" t="s">
        <v>83</v>
      </c>
      <c r="C20" s="6">
        <v>1</v>
      </c>
      <c r="D20" s="6">
        <v>0</v>
      </c>
      <c r="E20" s="14">
        <v>0</v>
      </c>
      <c r="F20" s="6">
        <v>0</v>
      </c>
      <c r="G20" s="14">
        <v>0</v>
      </c>
      <c r="H20" s="6" t="s">
        <v>9</v>
      </c>
    </row>
    <row r="21" spans="1:8" x14ac:dyDescent="0.25">
      <c r="A21" s="76"/>
      <c r="B21" s="3" t="s">
        <v>84</v>
      </c>
      <c r="C21" s="6" t="s">
        <v>9</v>
      </c>
      <c r="D21" s="6" t="s">
        <v>9</v>
      </c>
      <c r="E21" s="14" t="s">
        <v>9</v>
      </c>
      <c r="F21" s="6" t="s">
        <v>9</v>
      </c>
      <c r="G21" s="14" t="s">
        <v>9</v>
      </c>
      <c r="H21" s="25" t="s">
        <v>9</v>
      </c>
    </row>
    <row r="22" spans="1:8" x14ac:dyDescent="0.25">
      <c r="A22" s="76"/>
      <c r="B22" s="3" t="s">
        <v>85</v>
      </c>
      <c r="C22" s="6">
        <v>1</v>
      </c>
      <c r="D22" s="6">
        <v>1</v>
      </c>
      <c r="E22" s="14">
        <v>1</v>
      </c>
      <c r="F22" s="6">
        <v>1</v>
      </c>
      <c r="G22" s="14">
        <v>1</v>
      </c>
      <c r="H22" s="57">
        <v>3.7000000000000006</v>
      </c>
    </row>
    <row r="23" spans="1:8" x14ac:dyDescent="0.25">
      <c r="A23" s="63" t="s">
        <v>10</v>
      </c>
      <c r="B23" s="3" t="s">
        <v>81</v>
      </c>
      <c r="C23" s="6">
        <v>22</v>
      </c>
      <c r="D23" s="6">
        <v>18</v>
      </c>
      <c r="E23" s="14">
        <v>0.81818181818181823</v>
      </c>
      <c r="F23" s="6">
        <v>15</v>
      </c>
      <c r="G23" s="14">
        <v>0.68181818181818177</v>
      </c>
      <c r="H23" s="25">
        <v>3.0555555555555554</v>
      </c>
    </row>
    <row r="24" spans="1:8" x14ac:dyDescent="0.25">
      <c r="A24" s="63"/>
      <c r="B24" s="3" t="s">
        <v>82</v>
      </c>
      <c r="C24" s="26">
        <v>20</v>
      </c>
      <c r="D24" s="26">
        <v>17</v>
      </c>
      <c r="E24" s="14">
        <v>0.85</v>
      </c>
      <c r="F24" s="26">
        <v>12</v>
      </c>
      <c r="G24" s="14">
        <v>0.6</v>
      </c>
      <c r="H24" s="27">
        <v>2.5374999999999996</v>
      </c>
    </row>
    <row r="25" spans="1:8" x14ac:dyDescent="0.25">
      <c r="A25" s="63"/>
      <c r="B25" s="3" t="s">
        <v>83</v>
      </c>
      <c r="C25" s="6">
        <v>7</v>
      </c>
      <c r="D25" s="6">
        <v>6</v>
      </c>
      <c r="E25" s="14">
        <v>0.8571428571428571</v>
      </c>
      <c r="F25" s="6">
        <v>5</v>
      </c>
      <c r="G25" s="14">
        <v>0.7142857142857143</v>
      </c>
      <c r="H25" s="25">
        <v>3</v>
      </c>
    </row>
    <row r="26" spans="1:8" x14ac:dyDescent="0.25">
      <c r="A26" s="63"/>
      <c r="B26" s="3" t="s">
        <v>84</v>
      </c>
      <c r="C26" s="6">
        <v>16</v>
      </c>
      <c r="D26" s="6">
        <v>14</v>
      </c>
      <c r="E26" s="14">
        <v>0.875</v>
      </c>
      <c r="F26" s="6">
        <v>13</v>
      </c>
      <c r="G26" s="14">
        <v>0.8125</v>
      </c>
      <c r="H26" s="25">
        <v>3.2142857142857144</v>
      </c>
    </row>
    <row r="27" spans="1:8" x14ac:dyDescent="0.25">
      <c r="A27" s="63"/>
      <c r="B27" s="3" t="s">
        <v>85</v>
      </c>
      <c r="C27" s="6">
        <v>12</v>
      </c>
      <c r="D27" s="6">
        <v>12</v>
      </c>
      <c r="E27" s="14">
        <v>1</v>
      </c>
      <c r="F27" s="6">
        <v>11</v>
      </c>
      <c r="G27" s="14">
        <v>0.91666666666666663</v>
      </c>
      <c r="H27" s="25">
        <v>3.4166666666666665</v>
      </c>
    </row>
    <row r="28" spans="1:8" x14ac:dyDescent="0.25">
      <c r="A28" s="63" t="s">
        <v>11</v>
      </c>
      <c r="B28" s="3" t="s">
        <v>81</v>
      </c>
      <c r="C28" s="6">
        <v>13</v>
      </c>
      <c r="D28" s="6">
        <v>11</v>
      </c>
      <c r="E28" s="14">
        <v>0.84615384615384615</v>
      </c>
      <c r="F28" s="6">
        <v>9</v>
      </c>
      <c r="G28" s="14">
        <v>0.69230769230769229</v>
      </c>
      <c r="H28" s="25">
        <v>2.6363636363636362</v>
      </c>
    </row>
    <row r="29" spans="1:8" x14ac:dyDescent="0.25">
      <c r="A29" s="63"/>
      <c r="B29" s="3" t="s">
        <v>82</v>
      </c>
      <c r="C29" s="6">
        <v>23</v>
      </c>
      <c r="D29" s="6">
        <v>19</v>
      </c>
      <c r="E29" s="14">
        <v>0.82608695652173914</v>
      </c>
      <c r="F29" s="6">
        <v>13</v>
      </c>
      <c r="G29" s="14">
        <v>0.56521739130434778</v>
      </c>
      <c r="H29" s="25">
        <v>2.3684210526315788</v>
      </c>
    </row>
    <row r="30" spans="1:8" x14ac:dyDescent="0.25">
      <c r="A30" s="63"/>
      <c r="B30" s="3" t="s">
        <v>83</v>
      </c>
      <c r="C30" s="6">
        <v>23</v>
      </c>
      <c r="D30" s="6">
        <v>20</v>
      </c>
      <c r="E30" s="14">
        <v>0.86956521739130432</v>
      </c>
      <c r="F30" s="6">
        <v>15</v>
      </c>
      <c r="G30" s="14">
        <v>0.65217391304347827</v>
      </c>
      <c r="H30" s="25">
        <v>2.5200000000000005</v>
      </c>
    </row>
    <row r="31" spans="1:8" x14ac:dyDescent="0.25">
      <c r="A31" s="63"/>
      <c r="B31" s="3" t="s">
        <v>84</v>
      </c>
      <c r="C31" s="6">
        <v>25</v>
      </c>
      <c r="D31" s="6">
        <v>19</v>
      </c>
      <c r="E31" s="14">
        <v>0.76</v>
      </c>
      <c r="F31" s="6">
        <v>14</v>
      </c>
      <c r="G31" s="14">
        <v>0.56000000000000005</v>
      </c>
      <c r="H31" s="25">
        <v>2.4210526315789473</v>
      </c>
    </row>
    <row r="32" spans="1:8" x14ac:dyDescent="0.25">
      <c r="A32" s="63"/>
      <c r="B32" s="3" t="s">
        <v>85</v>
      </c>
      <c r="C32" s="6">
        <v>26</v>
      </c>
      <c r="D32" s="6">
        <v>19</v>
      </c>
      <c r="E32" s="14">
        <v>0.73076923076923073</v>
      </c>
      <c r="F32" s="6">
        <v>17</v>
      </c>
      <c r="G32" s="14">
        <v>0.65384615384615385</v>
      </c>
      <c r="H32" s="25">
        <v>2.9684210526315784</v>
      </c>
    </row>
    <row r="33" spans="1:8" x14ac:dyDescent="0.25">
      <c r="A33" s="63" t="s">
        <v>12</v>
      </c>
      <c r="B33" s="3" t="s">
        <v>81</v>
      </c>
      <c r="C33" s="6">
        <v>317</v>
      </c>
      <c r="D33" s="6">
        <v>251</v>
      </c>
      <c r="E33" s="14">
        <v>0.79179810725552047</v>
      </c>
      <c r="F33" s="6">
        <v>166</v>
      </c>
      <c r="G33" s="14">
        <v>0.52365930599369082</v>
      </c>
      <c r="H33" s="25">
        <v>2.0891999999999995</v>
      </c>
    </row>
    <row r="34" spans="1:8" x14ac:dyDescent="0.25">
      <c r="A34" s="63"/>
      <c r="B34" s="3" t="s">
        <v>82</v>
      </c>
      <c r="C34" s="6">
        <v>334</v>
      </c>
      <c r="D34" s="6">
        <v>281</v>
      </c>
      <c r="E34" s="14">
        <v>0.8413173652694611</v>
      </c>
      <c r="F34" s="6">
        <v>220</v>
      </c>
      <c r="G34" s="14">
        <v>0.6586826347305389</v>
      </c>
      <c r="H34" s="25">
        <v>2.5464285714285713</v>
      </c>
    </row>
    <row r="35" spans="1:8" x14ac:dyDescent="0.25">
      <c r="A35" s="63"/>
      <c r="B35" s="3" t="s">
        <v>83</v>
      </c>
      <c r="C35" s="6">
        <v>280</v>
      </c>
      <c r="D35" s="6">
        <v>247</v>
      </c>
      <c r="E35" s="14">
        <v>0.88214285714285712</v>
      </c>
      <c r="F35" s="6">
        <v>195</v>
      </c>
      <c r="G35" s="14">
        <v>0.6964285714285714</v>
      </c>
      <c r="H35" s="25">
        <v>2.5728744939271255</v>
      </c>
    </row>
    <row r="36" spans="1:8" x14ac:dyDescent="0.25">
      <c r="A36" s="63"/>
      <c r="B36" s="3" t="s">
        <v>84</v>
      </c>
      <c r="C36" s="6">
        <v>293</v>
      </c>
      <c r="D36" s="6">
        <v>259</v>
      </c>
      <c r="E36" s="14">
        <v>0.88395904436860073</v>
      </c>
      <c r="F36" s="6">
        <v>201</v>
      </c>
      <c r="G36" s="14">
        <v>0.68600682593856654</v>
      </c>
      <c r="H36" s="25">
        <v>2.4662790697674422</v>
      </c>
    </row>
    <row r="37" spans="1:8" x14ac:dyDescent="0.25">
      <c r="A37" s="63"/>
      <c r="B37" s="3" t="s">
        <v>85</v>
      </c>
      <c r="C37" s="6">
        <v>313</v>
      </c>
      <c r="D37" s="6">
        <v>281</v>
      </c>
      <c r="E37" s="14">
        <v>0.89776357827476039</v>
      </c>
      <c r="F37" s="6">
        <v>231</v>
      </c>
      <c r="G37" s="14">
        <v>0.73801916932907352</v>
      </c>
      <c r="H37" s="25">
        <v>2.7332075471698114</v>
      </c>
    </row>
    <row r="38" spans="1:8" x14ac:dyDescent="0.25">
      <c r="A38" s="63" t="s">
        <v>13</v>
      </c>
      <c r="B38" s="3" t="s">
        <v>81</v>
      </c>
      <c r="C38" s="6">
        <v>2</v>
      </c>
      <c r="D38" s="6">
        <v>2</v>
      </c>
      <c r="E38" s="14">
        <v>1</v>
      </c>
      <c r="F38" s="6">
        <v>2</v>
      </c>
      <c r="G38" s="14">
        <v>1</v>
      </c>
      <c r="H38" s="25">
        <v>2.35</v>
      </c>
    </row>
    <row r="39" spans="1:8" x14ac:dyDescent="0.25">
      <c r="A39" s="63"/>
      <c r="B39" s="3" t="s">
        <v>82</v>
      </c>
      <c r="C39" s="6">
        <v>3</v>
      </c>
      <c r="D39" s="6">
        <v>2</v>
      </c>
      <c r="E39" s="14">
        <v>0.66666666666666663</v>
      </c>
      <c r="F39" s="6">
        <v>0</v>
      </c>
      <c r="G39" s="14">
        <v>0</v>
      </c>
      <c r="H39" s="25">
        <v>0</v>
      </c>
    </row>
    <row r="40" spans="1:8" x14ac:dyDescent="0.25">
      <c r="A40" s="63"/>
      <c r="B40" s="3" t="s">
        <v>83</v>
      </c>
      <c r="C40" s="6" t="s">
        <v>9</v>
      </c>
      <c r="D40" s="6" t="s">
        <v>9</v>
      </c>
      <c r="E40" s="14" t="s">
        <v>9</v>
      </c>
      <c r="F40" s="6" t="s">
        <v>9</v>
      </c>
      <c r="G40" s="14" t="s">
        <v>9</v>
      </c>
      <c r="H40" s="25" t="s">
        <v>9</v>
      </c>
    </row>
    <row r="41" spans="1:8" x14ac:dyDescent="0.25">
      <c r="A41" s="63"/>
      <c r="B41" s="3" t="s">
        <v>84</v>
      </c>
      <c r="C41" s="6">
        <v>6</v>
      </c>
      <c r="D41" s="6">
        <v>5</v>
      </c>
      <c r="E41" s="14">
        <v>0.83333333333333337</v>
      </c>
      <c r="F41" s="6">
        <v>5</v>
      </c>
      <c r="G41" s="14">
        <v>0.83333333333333337</v>
      </c>
      <c r="H41" s="25">
        <v>3.14</v>
      </c>
    </row>
    <row r="42" spans="1:8" x14ac:dyDescent="0.25">
      <c r="A42" s="63"/>
      <c r="B42" s="3" t="s">
        <v>85</v>
      </c>
      <c r="C42" s="6" t="s">
        <v>9</v>
      </c>
      <c r="D42" s="6" t="s">
        <v>9</v>
      </c>
      <c r="E42" s="14" t="s">
        <v>9</v>
      </c>
      <c r="F42" s="6" t="s">
        <v>9</v>
      </c>
      <c r="G42" s="14" t="s">
        <v>9</v>
      </c>
      <c r="H42" s="25" t="s">
        <v>9</v>
      </c>
    </row>
    <row r="43" spans="1:8" x14ac:dyDescent="0.25">
      <c r="A43" s="76" t="s">
        <v>50</v>
      </c>
      <c r="B43" s="3" t="s">
        <v>81</v>
      </c>
      <c r="C43" s="6">
        <v>280</v>
      </c>
      <c r="D43" s="6">
        <v>243</v>
      </c>
      <c r="E43" s="14">
        <v>0.86785714285714288</v>
      </c>
      <c r="F43" s="6">
        <v>207</v>
      </c>
      <c r="G43" s="14">
        <v>0.73928571428571432</v>
      </c>
      <c r="H43" s="25">
        <v>2.7683127572016462</v>
      </c>
    </row>
    <row r="44" spans="1:8" x14ac:dyDescent="0.25">
      <c r="A44" s="76"/>
      <c r="B44" s="3" t="s">
        <v>82</v>
      </c>
      <c r="C44" s="6">
        <v>253</v>
      </c>
      <c r="D44" s="6">
        <v>226</v>
      </c>
      <c r="E44" s="14">
        <v>0.89328063241106714</v>
      </c>
      <c r="F44" s="6">
        <v>189</v>
      </c>
      <c r="G44" s="14">
        <v>0.74703557312252966</v>
      </c>
      <c r="H44" s="25">
        <v>2.8718750000000006</v>
      </c>
    </row>
    <row r="45" spans="1:8" x14ac:dyDescent="0.25">
      <c r="A45" s="76"/>
      <c r="B45" s="3" t="s">
        <v>83</v>
      </c>
      <c r="C45" s="6">
        <v>243</v>
      </c>
      <c r="D45" s="6">
        <v>222</v>
      </c>
      <c r="E45" s="14">
        <v>0.9135802469135802</v>
      </c>
      <c r="F45" s="6">
        <v>191</v>
      </c>
      <c r="G45" s="14">
        <v>0.78600823045267487</v>
      </c>
      <c r="H45" s="25">
        <v>2.8745454545454545</v>
      </c>
    </row>
    <row r="46" spans="1:8" x14ac:dyDescent="0.25">
      <c r="A46" s="76"/>
      <c r="B46" s="3" t="s">
        <v>84</v>
      </c>
      <c r="C46" s="6">
        <v>264</v>
      </c>
      <c r="D46" s="6">
        <v>226</v>
      </c>
      <c r="E46" s="14">
        <v>0.85606060606060608</v>
      </c>
      <c r="F46" s="6">
        <v>205</v>
      </c>
      <c r="G46" s="14">
        <v>0.77651515151515149</v>
      </c>
      <c r="H46" s="25">
        <v>3.1124444444444443</v>
      </c>
    </row>
    <row r="47" spans="1:8" x14ac:dyDescent="0.25">
      <c r="A47" s="76"/>
      <c r="B47" s="3" t="s">
        <v>85</v>
      </c>
      <c r="C47" s="6">
        <v>230</v>
      </c>
      <c r="D47" s="6">
        <v>209</v>
      </c>
      <c r="E47" s="14">
        <v>0.90869565217391302</v>
      </c>
      <c r="F47" s="6">
        <v>182</v>
      </c>
      <c r="G47" s="14">
        <v>0.79130434782608694</v>
      </c>
      <c r="H47" s="25">
        <v>3.1394736842105262</v>
      </c>
    </row>
    <row r="48" spans="1:8" x14ac:dyDescent="0.25">
      <c r="A48" s="76" t="s">
        <v>51</v>
      </c>
      <c r="B48" s="3" t="s">
        <v>81</v>
      </c>
      <c r="C48" s="6">
        <v>60</v>
      </c>
      <c r="D48" s="6">
        <v>52</v>
      </c>
      <c r="E48" s="14">
        <v>0.8666666666666667</v>
      </c>
      <c r="F48" s="6">
        <v>40</v>
      </c>
      <c r="G48" s="14">
        <v>0.66666666666666663</v>
      </c>
      <c r="H48" s="25">
        <v>2.5250000000000004</v>
      </c>
    </row>
    <row r="49" spans="1:8" x14ac:dyDescent="0.25">
      <c r="A49" s="76"/>
      <c r="B49" s="3" t="s">
        <v>82</v>
      </c>
      <c r="C49" s="6">
        <v>41</v>
      </c>
      <c r="D49" s="6">
        <v>33</v>
      </c>
      <c r="E49" s="14">
        <v>0.80487804878048785</v>
      </c>
      <c r="F49" s="6">
        <v>26</v>
      </c>
      <c r="G49" s="14">
        <v>0.63414634146341464</v>
      </c>
      <c r="H49" s="25">
        <v>2.5909090909090908</v>
      </c>
    </row>
    <row r="50" spans="1:8" x14ac:dyDescent="0.25">
      <c r="A50" s="76"/>
      <c r="B50" s="3" t="s">
        <v>83</v>
      </c>
      <c r="C50" s="6">
        <v>42</v>
      </c>
      <c r="D50" s="6">
        <v>39</v>
      </c>
      <c r="E50" s="14">
        <v>0.9285714285714286</v>
      </c>
      <c r="F50" s="6">
        <v>34</v>
      </c>
      <c r="G50" s="14">
        <v>0.80952380952380953</v>
      </c>
      <c r="H50" s="25">
        <v>2.8794871794871795</v>
      </c>
    </row>
    <row r="51" spans="1:8" x14ac:dyDescent="0.25">
      <c r="A51" s="76"/>
      <c r="B51" s="3" t="s">
        <v>84</v>
      </c>
      <c r="C51" s="6">
        <v>61</v>
      </c>
      <c r="D51" s="6">
        <v>49</v>
      </c>
      <c r="E51" s="14">
        <v>0.80327868852459017</v>
      </c>
      <c r="F51" s="6">
        <v>41</v>
      </c>
      <c r="G51" s="14">
        <v>0.67213114754098358</v>
      </c>
      <c r="H51" s="25">
        <v>2.7469387755102042</v>
      </c>
    </row>
    <row r="52" spans="1:8" x14ac:dyDescent="0.25">
      <c r="A52" s="76"/>
      <c r="B52" s="3" t="s">
        <v>85</v>
      </c>
      <c r="C52" s="6">
        <v>61</v>
      </c>
      <c r="D52" s="6">
        <v>56</v>
      </c>
      <c r="E52" s="14">
        <v>0.91803278688524592</v>
      </c>
      <c r="F52" s="6">
        <v>50</v>
      </c>
      <c r="G52" s="14">
        <v>0.81967213114754101</v>
      </c>
      <c r="H52" s="25">
        <v>3.1690909090909094</v>
      </c>
    </row>
    <row r="53" spans="1:8" x14ac:dyDescent="0.25">
      <c r="A53" s="76" t="s">
        <v>52</v>
      </c>
      <c r="B53" s="3" t="s">
        <v>81</v>
      </c>
      <c r="C53" s="6">
        <v>13</v>
      </c>
      <c r="D53" s="6">
        <v>12</v>
      </c>
      <c r="E53" s="14">
        <v>0.92307692307692313</v>
      </c>
      <c r="F53" s="6">
        <v>11</v>
      </c>
      <c r="G53" s="14">
        <v>0.84615384615384615</v>
      </c>
      <c r="H53" s="25">
        <v>3.2250000000000005</v>
      </c>
    </row>
    <row r="54" spans="1:8" x14ac:dyDescent="0.25">
      <c r="A54" s="76"/>
      <c r="B54" s="3" t="s">
        <v>82</v>
      </c>
      <c r="C54" s="6">
        <v>14</v>
      </c>
      <c r="D54" s="6">
        <v>14</v>
      </c>
      <c r="E54" s="14">
        <v>1</v>
      </c>
      <c r="F54" s="6">
        <v>8</v>
      </c>
      <c r="G54" s="14">
        <v>0.5714285714285714</v>
      </c>
      <c r="H54" s="25">
        <v>1.8071428571428574</v>
      </c>
    </row>
    <row r="55" spans="1:8" x14ac:dyDescent="0.25">
      <c r="A55" s="76"/>
      <c r="B55" s="3" t="s">
        <v>83</v>
      </c>
      <c r="C55" s="6">
        <v>7</v>
      </c>
      <c r="D55" s="6">
        <v>7</v>
      </c>
      <c r="E55" s="14">
        <v>1</v>
      </c>
      <c r="F55" s="6">
        <v>7</v>
      </c>
      <c r="G55" s="14">
        <v>1</v>
      </c>
      <c r="H55" s="25">
        <v>3</v>
      </c>
    </row>
    <row r="56" spans="1:8" x14ac:dyDescent="0.25">
      <c r="A56" s="76"/>
      <c r="B56" s="3" t="s">
        <v>84</v>
      </c>
      <c r="C56" s="6">
        <v>6</v>
      </c>
      <c r="D56" s="6">
        <v>6</v>
      </c>
      <c r="E56" s="14">
        <v>1</v>
      </c>
      <c r="F56" s="6">
        <v>6</v>
      </c>
      <c r="G56" s="14">
        <v>1</v>
      </c>
      <c r="H56" s="25">
        <v>3.6</v>
      </c>
    </row>
    <row r="57" spans="1:8" x14ac:dyDescent="0.25">
      <c r="A57" s="76"/>
      <c r="B57" s="3" t="s">
        <v>85</v>
      </c>
      <c r="C57" s="6">
        <v>3</v>
      </c>
      <c r="D57" s="6">
        <v>3</v>
      </c>
      <c r="E57" s="14">
        <v>1</v>
      </c>
      <c r="F57" s="6">
        <v>1</v>
      </c>
      <c r="G57" s="14">
        <v>0.33333333333333331</v>
      </c>
      <c r="H57" s="25">
        <v>1.3333333333333333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N4" sqref="N4"/>
    </sheetView>
  </sheetViews>
  <sheetFormatPr defaultRowHeight="15" x14ac:dyDescent="0.25"/>
  <cols>
    <col min="1" max="1" width="23.28515625" customWidth="1"/>
  </cols>
  <sheetData>
    <row r="1" spans="1:6" x14ac:dyDescent="0.25">
      <c r="A1" s="80" t="s">
        <v>35</v>
      </c>
      <c r="B1" s="81"/>
      <c r="C1" s="81"/>
      <c r="D1" s="81"/>
      <c r="E1" s="81"/>
      <c r="F1" s="81"/>
    </row>
    <row r="2" spans="1:6" x14ac:dyDescent="0.25">
      <c r="A2" s="82" t="s">
        <v>74</v>
      </c>
      <c r="B2" s="83" t="s">
        <v>75</v>
      </c>
      <c r="C2" s="83"/>
      <c r="D2" s="83"/>
      <c r="E2" s="83"/>
      <c r="F2" s="83"/>
    </row>
    <row r="3" spans="1:6" x14ac:dyDescent="0.25">
      <c r="A3" s="82"/>
      <c r="B3" s="45" t="s">
        <v>64</v>
      </c>
      <c r="C3" s="45" t="s">
        <v>65</v>
      </c>
      <c r="D3" s="45" t="s">
        <v>66</v>
      </c>
      <c r="E3" s="45" t="s">
        <v>67</v>
      </c>
      <c r="F3" s="45" t="s">
        <v>80</v>
      </c>
    </row>
    <row r="4" spans="1:6" x14ac:dyDescent="0.25">
      <c r="A4" s="37" t="s">
        <v>63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7" t="s">
        <v>76</v>
      </c>
      <c r="B5" s="38" t="s">
        <v>9</v>
      </c>
      <c r="C5" s="38" t="s">
        <v>9</v>
      </c>
      <c r="D5" s="38" t="s">
        <v>9</v>
      </c>
      <c r="E5" s="38" t="s">
        <v>9</v>
      </c>
      <c r="F5" s="38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4" sqref="N4"/>
    </sheetView>
  </sheetViews>
  <sheetFormatPr defaultRowHeight="15" x14ac:dyDescent="0.25"/>
  <cols>
    <col min="1" max="1" width="15.42578125" style="36" customWidth="1"/>
    <col min="2" max="11" width="11.7109375" style="10" customWidth="1"/>
  </cols>
  <sheetData>
    <row r="1" spans="1:11" ht="45" x14ac:dyDescent="0.25">
      <c r="A1" s="34" t="s">
        <v>31</v>
      </c>
      <c r="B1" s="11" t="s">
        <v>53</v>
      </c>
      <c r="C1" s="11" t="s">
        <v>54</v>
      </c>
      <c r="D1" s="11" t="s">
        <v>55</v>
      </c>
      <c r="E1" s="11" t="s">
        <v>56</v>
      </c>
      <c r="F1" s="11" t="s">
        <v>57</v>
      </c>
      <c r="G1" s="11" t="s">
        <v>58</v>
      </c>
      <c r="H1" s="11" t="s">
        <v>59</v>
      </c>
      <c r="I1" s="11" t="s">
        <v>60</v>
      </c>
      <c r="J1" s="11" t="s">
        <v>61</v>
      </c>
      <c r="K1" s="11" t="s">
        <v>62</v>
      </c>
    </row>
    <row r="2" spans="1:11" x14ac:dyDescent="0.25">
      <c r="A2" s="48" t="s">
        <v>81</v>
      </c>
      <c r="B2" s="28">
        <v>22</v>
      </c>
      <c r="C2" s="29">
        <v>2324.0561100000004</v>
      </c>
      <c r="D2" s="30">
        <v>518.41537140307821</v>
      </c>
      <c r="E2" s="29">
        <v>77.468537000000012</v>
      </c>
      <c r="F2" s="29">
        <v>4.4830000000000014</v>
      </c>
      <c r="G2" s="31">
        <v>4.0830000000000011</v>
      </c>
      <c r="H2" s="30">
        <v>17.280512380102607</v>
      </c>
      <c r="I2" s="28">
        <v>749</v>
      </c>
      <c r="J2" s="28">
        <v>839</v>
      </c>
      <c r="K2" s="32">
        <v>0.89272943980929675</v>
      </c>
    </row>
    <row r="3" spans="1:11" x14ac:dyDescent="0.25">
      <c r="A3" s="48" t="s">
        <v>82</v>
      </c>
      <c r="B3" s="28">
        <v>22</v>
      </c>
      <c r="C3" s="29">
        <v>2263.0195500000004</v>
      </c>
      <c r="D3" s="30">
        <v>504.8002565246486</v>
      </c>
      <c r="E3" s="29">
        <v>75.433985000000007</v>
      </c>
      <c r="F3" s="29">
        <v>4.4830000000000014</v>
      </c>
      <c r="G3" s="31">
        <v>3.4000000000000012</v>
      </c>
      <c r="H3" s="30">
        <v>16.826675217488287</v>
      </c>
      <c r="I3" s="28">
        <v>722</v>
      </c>
      <c r="J3" s="28">
        <v>939</v>
      </c>
      <c r="K3" s="32">
        <v>0.76890308839190624</v>
      </c>
    </row>
    <row r="4" spans="1:11" x14ac:dyDescent="0.25">
      <c r="A4" s="48" t="s">
        <v>83</v>
      </c>
      <c r="B4" s="28">
        <v>21</v>
      </c>
      <c r="C4" s="31">
        <v>1999.6595400000003</v>
      </c>
      <c r="D4" s="33">
        <v>466.85021828963642</v>
      </c>
      <c r="E4" s="31">
        <v>66.655318000000008</v>
      </c>
      <c r="F4" s="31">
        <v>4.2833000000000014</v>
      </c>
      <c r="G4" s="31">
        <v>3.2833000000000014</v>
      </c>
      <c r="H4" s="33">
        <v>15.561673942987881</v>
      </c>
      <c r="I4" s="28">
        <v>636</v>
      </c>
      <c r="J4" s="28">
        <v>985</v>
      </c>
      <c r="K4" s="32">
        <v>0.64568527918781726</v>
      </c>
    </row>
    <row r="5" spans="1:11" x14ac:dyDescent="0.25">
      <c r="A5" s="48" t="s">
        <v>84</v>
      </c>
      <c r="B5" s="28">
        <v>22</v>
      </c>
      <c r="C5" s="29">
        <v>2290.4903999999997</v>
      </c>
      <c r="D5" s="30">
        <v>508.06077678947696</v>
      </c>
      <c r="E5" s="29">
        <v>76.349679999999992</v>
      </c>
      <c r="F5" s="29">
        <v>4.5083000000000011</v>
      </c>
      <c r="G5" s="31">
        <v>3.5083000000000011</v>
      </c>
      <c r="H5" s="30">
        <v>16.935359226315899</v>
      </c>
      <c r="I5" s="28">
        <v>722</v>
      </c>
      <c r="J5" s="28">
        <v>980</v>
      </c>
      <c r="K5" s="32">
        <v>0.73673469387755097</v>
      </c>
    </row>
    <row r="6" spans="1:11" x14ac:dyDescent="0.25">
      <c r="A6" s="48" t="s">
        <v>85</v>
      </c>
      <c r="B6" s="28">
        <v>20</v>
      </c>
      <c r="C6" s="29">
        <v>2071.5560880000003</v>
      </c>
      <c r="D6" s="30">
        <v>521.14618566037734</v>
      </c>
      <c r="E6" s="29">
        <v>69.051869600000018</v>
      </c>
      <c r="F6" s="29">
        <v>3.975000000000001</v>
      </c>
      <c r="G6" s="31">
        <v>3.0000000000000009</v>
      </c>
      <c r="H6" s="30">
        <v>17.371539522012579</v>
      </c>
      <c r="I6" s="28">
        <v>692</v>
      </c>
      <c r="J6" s="28">
        <v>925</v>
      </c>
      <c r="K6" s="32">
        <v>0.74810810810810813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2017-09-26T18:52:27Z</cp:lastPrinted>
  <dcterms:created xsi:type="dcterms:W3CDTF">2017-08-31T20:06:16Z</dcterms:created>
  <dcterms:modified xsi:type="dcterms:W3CDTF">2018-08-30T18:17:36Z</dcterms:modified>
</cp:coreProperties>
</file>