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K30" i="1"/>
  <c r="K29" i="1"/>
  <c r="K28" i="1"/>
  <c r="K27" i="1"/>
  <c r="K26" i="1"/>
  <c r="K23" i="1"/>
  <c r="K22" i="1"/>
  <c r="K21" i="1"/>
  <c r="K20" i="1"/>
  <c r="K17" i="1"/>
  <c r="K16" i="1"/>
  <c r="K15" i="1"/>
  <c r="K14" i="1"/>
  <c r="K13" i="1"/>
  <c r="K12" i="1"/>
  <c r="K11" i="1"/>
  <c r="K10" i="1"/>
  <c r="K9" i="1"/>
  <c r="K7" i="1"/>
  <c r="K6" i="1"/>
  <c r="K5" i="1"/>
  <c r="K4" i="1"/>
  <c r="H35" i="1"/>
  <c r="I35" i="1" s="1"/>
  <c r="F35" i="1"/>
  <c r="G35" i="1" s="1"/>
  <c r="E35" i="1"/>
  <c r="D35" i="1"/>
  <c r="B35" i="1"/>
  <c r="C35" i="1" s="1"/>
  <c r="I34" i="1"/>
  <c r="G34" i="1"/>
  <c r="E34" i="1"/>
  <c r="C34" i="1"/>
  <c r="I33" i="1"/>
  <c r="G33" i="1"/>
  <c r="E33" i="1"/>
  <c r="C33" i="1"/>
  <c r="H31" i="1"/>
  <c r="I31" i="1" s="1"/>
  <c r="F31" i="1"/>
  <c r="G31" i="1" s="1"/>
  <c r="E31" i="1"/>
  <c r="D31" i="1"/>
  <c r="B31" i="1"/>
  <c r="C31" i="1" s="1"/>
  <c r="I30" i="1"/>
  <c r="G30" i="1"/>
  <c r="E30" i="1"/>
  <c r="C30" i="1"/>
  <c r="I29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E24" i="1"/>
  <c r="D24" i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I18" i="1"/>
  <c r="H18" i="1"/>
  <c r="F18" i="1"/>
  <c r="G18" i="1" s="1"/>
  <c r="D18" i="1"/>
  <c r="E18" i="1" s="1"/>
  <c r="B18" i="1"/>
  <c r="C18" i="1" s="1"/>
  <c r="I17" i="1"/>
  <c r="G17" i="1"/>
  <c r="E17" i="1"/>
  <c r="C17" i="1"/>
  <c r="I16" i="1"/>
  <c r="G16" i="1"/>
  <c r="E16" i="1"/>
  <c r="C16" i="1"/>
  <c r="I15" i="1"/>
  <c r="G15" i="1"/>
  <c r="E15" i="1"/>
  <c r="C15" i="1"/>
  <c r="I14" i="1"/>
  <c r="G14" i="1"/>
  <c r="E14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I10" i="1"/>
  <c r="G10" i="1"/>
  <c r="E10" i="1"/>
  <c r="C10" i="1"/>
  <c r="I9" i="1"/>
  <c r="G9" i="1"/>
  <c r="E9" i="1"/>
  <c r="C9" i="1"/>
  <c r="H7" i="1"/>
  <c r="I7" i="1" s="1"/>
  <c r="F7" i="1"/>
  <c r="G7" i="1" s="1"/>
  <c r="D7" i="1"/>
  <c r="E7" i="1" s="1"/>
  <c r="B7" i="1"/>
  <c r="C7" i="1" s="1"/>
  <c r="I6" i="1"/>
  <c r="G6" i="1"/>
  <c r="E6" i="1"/>
  <c r="C6" i="1"/>
  <c r="I5" i="1"/>
  <c r="G5" i="1"/>
  <c r="E5" i="1"/>
  <c r="C5" i="1"/>
  <c r="I4" i="1"/>
  <c r="G4" i="1"/>
  <c r="E4" i="1"/>
  <c r="C4" i="1"/>
  <c r="L10" i="1" l="1"/>
  <c r="J35" i="1"/>
  <c r="K35" i="1" s="1"/>
  <c r="L34" i="1"/>
  <c r="L33" i="1"/>
  <c r="J31" i="1"/>
  <c r="K31" i="1" s="1"/>
  <c r="L30" i="1"/>
  <c r="L29" i="1"/>
  <c r="L28" i="1"/>
  <c r="L27" i="1"/>
  <c r="L26" i="1"/>
  <c r="J24" i="1"/>
  <c r="K24" i="1" s="1"/>
  <c r="L23" i="1"/>
  <c r="L22" i="1"/>
  <c r="L21" i="1"/>
  <c r="L20" i="1"/>
  <c r="J18" i="1"/>
  <c r="K18" i="1" s="1"/>
  <c r="L17" i="1"/>
  <c r="L16" i="1"/>
  <c r="L15" i="1"/>
  <c r="L14" i="1"/>
  <c r="L13" i="1"/>
  <c r="L12" i="1"/>
  <c r="L11" i="1"/>
  <c r="L9" i="1"/>
  <c r="J7" i="1"/>
  <c r="L6" i="1"/>
  <c r="L5" i="1"/>
  <c r="L4" i="1"/>
  <c r="L24" i="1" l="1"/>
  <c r="L35" i="1"/>
  <c r="L31" i="1"/>
  <c r="L18" i="1"/>
  <c r="L7" i="1"/>
</calcChain>
</file>

<file path=xl/sharedStrings.xml><?xml version="1.0" encoding="utf-8"?>
<sst xmlns="http://schemas.openxmlformats.org/spreadsheetml/2006/main" count="770" uniqueCount="88">
  <si>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</si>
  <si>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</si>
  <si>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</si>
  <si>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</si>
  <si>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</si>
  <si>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</si>
  <si>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</si>
  <si>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</si>
  <si>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</si>
  <si>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</si>
  <si>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</si>
  <si>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</si>
  <si>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</si>
  <si>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</si>
  <si>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</si>
  <si>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</si>
  <si>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</si>
  <si>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</si>
  <si>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</si>
  <si>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</si>
  <si>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</si>
  <si>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</si>
  <si>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</si>
  <si>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</si>
  <si>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</si>
  <si>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</si>
  <si>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</si>
  <si>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</si>
  <si>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</si>
  <si>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</si>
  <si>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</si>
  <si>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</si>
  <si>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</si>
  <si>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</si>
  <si>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Psychology
Student Characteristics</t>
  </si>
  <si>
    <t>Program</t>
  </si>
  <si>
    <t>Term</t>
  </si>
  <si>
    <t>Success Rate</t>
  </si>
  <si>
    <t>Course</t>
  </si>
  <si>
    <t>Psychology
Success and Retention Rates by Course</t>
  </si>
  <si>
    <t>Psychology</t>
  </si>
  <si>
    <t>PSY-120 : Introductory Psychology</t>
  </si>
  <si>
    <t>PSY-134 : Human Sexuality</t>
  </si>
  <si>
    <t>PSY-138 : Social Psychology</t>
  </si>
  <si>
    <t>PSY-140 : Physiological Psychology</t>
  </si>
  <si>
    <t>PSY-150 : Developmental Psychology</t>
  </si>
  <si>
    <t>PSY-170 : Abnormal Psychology</t>
  </si>
  <si>
    <t>PSY-205 : Research Methods in Psychology</t>
  </si>
  <si>
    <t>PSY-215 : Statistics Behavioral Sciences</t>
  </si>
  <si>
    <t>PSY-220 : Learning</t>
  </si>
  <si>
    <t>On-Campus</t>
  </si>
  <si>
    <t>Less Than 50% Online</t>
  </si>
  <si>
    <t>100%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</si>
  <si>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</si>
  <si>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</si>
  <si>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</si>
  <si>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</si>
  <si>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</si>
  <si>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</si>
  <si>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</si>
  <si>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</si>
  <si>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</si>
  <si>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</si>
  <si>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</si>
  <si>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</si>
  <si>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</si>
  <si>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</si>
  <si>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</si>
  <si>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</si>
  <si>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</si>
  <si>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</si>
  <si>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</si>
  <si>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</si>
  <si>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</si>
  <si>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</si>
  <si>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</si>
  <si>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</si>
  <si>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</si>
  <si>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</si>
  <si>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</si>
  <si>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</si>
  <si>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</si>
  <si>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</si>
  <si>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</si>
  <si>
    <t>Fall 2017</t>
  </si>
  <si>
    <t>Online</t>
  </si>
  <si>
    <t>White                    
Non-Hispanic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</si>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</sst>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/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2" fontId="0" fillId="0" borderId="2" xfId="0" quotePrefix="1" applyNumberForma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N3" sqref="N3"/>
    </sheetView>
  </sheetViews>
  <sheetFormatPr defaultRowHeight="15" x14ac:dyDescent="0.25"/>
  <cols>
    <col min="1" max="1" width="30" style="36" customWidth="1"/>
    <col min="2" max="12" width="8.28515625" style="10" customWidth="1"/>
  </cols>
  <sheetData>
    <row r="1" spans="1:12" x14ac:dyDescent="0.25">
      <c r="A1" s="58" t="s">
        <v>34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30" x14ac:dyDescent="0.25">
      <c r="A3" s="39" t="s">
        <v>0</v>
      </c>
      <c r="B3" s="61" t="s">
        <v>1</v>
      </c>
      <c r="C3" s="62"/>
      <c r="D3" s="61" t="s">
        <v>2</v>
      </c>
      <c r="E3" s="62"/>
      <c r="F3" s="61" t="s">
        <v>3</v>
      </c>
      <c r="G3" s="62"/>
      <c r="H3" s="61" t="s">
        <v>4</v>
      </c>
      <c r="I3" s="62"/>
      <c r="J3" s="63" t="s">
        <v>84</v>
      </c>
      <c r="K3" s="63"/>
      <c r="L3" s="5" t="s">
        <v>5</v>
      </c>
    </row>
    <row r="4" spans="1:12" x14ac:dyDescent="0.25">
      <c r="A4" s="35" t="s">
        <v>6</v>
      </c>
      <c r="B4" s="6">
        <v>391</v>
      </c>
      <c r="C4" s="7">
        <f t="shared" ref="C4:C6" si="0">B4/596</f>
        <v>0.65604026845637586</v>
      </c>
      <c r="D4" s="6">
        <v>416</v>
      </c>
      <c r="E4" s="7">
        <f t="shared" ref="E4:E6" si="1">D4/602</f>
        <v>0.69102990033222589</v>
      </c>
      <c r="F4" s="6">
        <v>460</v>
      </c>
      <c r="G4" s="7">
        <f t="shared" ref="G4:G6" si="2">F4/703</f>
        <v>0.65433854907539113</v>
      </c>
      <c r="H4" s="6">
        <v>403</v>
      </c>
      <c r="I4" s="7">
        <f t="shared" ref="I4:I6" si="3">H4/608</f>
        <v>0.66282894736842102</v>
      </c>
      <c r="J4" s="6">
        <v>375</v>
      </c>
      <c r="K4" s="7">
        <f>J4/551</f>
        <v>0.68058076225045372</v>
      </c>
      <c r="L4" s="7">
        <f>(J4-B4)/B4</f>
        <v>-4.0920716112531973E-2</v>
      </c>
    </row>
    <row r="5" spans="1:12" x14ac:dyDescent="0.25">
      <c r="A5" s="35" t="s">
        <v>7</v>
      </c>
      <c r="B5" s="6">
        <v>202</v>
      </c>
      <c r="C5" s="7">
        <f t="shared" si="0"/>
        <v>0.33892617449664431</v>
      </c>
      <c r="D5" s="6">
        <v>181</v>
      </c>
      <c r="E5" s="7">
        <f t="shared" si="1"/>
        <v>0.30066445182724255</v>
      </c>
      <c r="F5" s="6">
        <v>240</v>
      </c>
      <c r="G5" s="7">
        <f t="shared" si="2"/>
        <v>0.3413940256045519</v>
      </c>
      <c r="H5" s="6">
        <v>199</v>
      </c>
      <c r="I5" s="7">
        <f t="shared" si="3"/>
        <v>0.32730263157894735</v>
      </c>
      <c r="J5" s="6">
        <v>170</v>
      </c>
      <c r="K5" s="7">
        <f t="shared" ref="K5:K7" si="4">J5/551</f>
        <v>0.30852994555353902</v>
      </c>
      <c r="L5" s="7">
        <f t="shared" ref="L5:L7" si="5">(J5-B5)/B5</f>
        <v>-0.15841584158415842</v>
      </c>
    </row>
    <row r="6" spans="1:12" x14ac:dyDescent="0.25">
      <c r="A6" s="35" t="s">
        <v>8</v>
      </c>
      <c r="B6" s="6">
        <v>3</v>
      </c>
      <c r="C6" s="7">
        <f t="shared" si="0"/>
        <v>5.0335570469798654E-3</v>
      </c>
      <c r="D6" s="6">
        <v>5</v>
      </c>
      <c r="E6" s="7">
        <f t="shared" si="1"/>
        <v>8.3056478405315621E-3</v>
      </c>
      <c r="F6" s="6">
        <v>3</v>
      </c>
      <c r="G6" s="7">
        <f t="shared" si="2"/>
        <v>4.2674253200568994E-3</v>
      </c>
      <c r="H6" s="6">
        <v>6</v>
      </c>
      <c r="I6" s="7">
        <f t="shared" si="3"/>
        <v>9.8684210526315784E-3</v>
      </c>
      <c r="J6" s="6">
        <v>6</v>
      </c>
      <c r="K6" s="7">
        <f t="shared" si="4"/>
        <v>1.0889292196007259E-2</v>
      </c>
      <c r="L6" s="7">
        <f t="shared" si="5"/>
        <v>1</v>
      </c>
    </row>
    <row r="7" spans="1:12" s="4" customFormat="1" x14ac:dyDescent="0.25">
      <c r="A7" s="42" t="s">
        <v>9</v>
      </c>
      <c r="B7" s="8">
        <f t="shared" ref="B7" si="6">SUM(B4:B6)</f>
        <v>596</v>
      </c>
      <c r="C7" s="9">
        <f>B7/596</f>
        <v>1</v>
      </c>
      <c r="D7" s="8">
        <f t="shared" ref="D7" si="7">SUM(D4:D6)</f>
        <v>602</v>
      </c>
      <c r="E7" s="9">
        <f>D7/602</f>
        <v>1</v>
      </c>
      <c r="F7" s="8">
        <f t="shared" ref="F7" si="8">SUM(F4:F6)</f>
        <v>703</v>
      </c>
      <c r="G7" s="9">
        <f>F7/703</f>
        <v>1</v>
      </c>
      <c r="H7" s="8">
        <f>SUM(H4:H6)</f>
        <v>608</v>
      </c>
      <c r="I7" s="9">
        <f>H7/608</f>
        <v>1</v>
      </c>
      <c r="J7" s="8">
        <f>SUM(J4:J6)</f>
        <v>551</v>
      </c>
      <c r="K7" s="9">
        <f t="shared" si="4"/>
        <v>1</v>
      </c>
      <c r="L7" s="9">
        <f t="shared" si="5"/>
        <v>-7.5503355704697989E-2</v>
      </c>
    </row>
    <row r="8" spans="1:12" ht="30" x14ac:dyDescent="0.25">
      <c r="A8" s="39" t="s">
        <v>10</v>
      </c>
      <c r="B8" s="61" t="s">
        <v>1</v>
      </c>
      <c r="C8" s="62"/>
      <c r="D8" s="61" t="s">
        <v>2</v>
      </c>
      <c r="E8" s="62"/>
      <c r="F8" s="61" t="s">
        <v>3</v>
      </c>
      <c r="G8" s="62"/>
      <c r="H8" s="61" t="s">
        <v>4</v>
      </c>
      <c r="I8" s="62"/>
      <c r="J8" s="63" t="s">
        <v>84</v>
      </c>
      <c r="K8" s="63"/>
      <c r="L8" s="5" t="s">
        <v>5</v>
      </c>
    </row>
    <row r="9" spans="1:12" x14ac:dyDescent="0.25">
      <c r="A9" s="35" t="s">
        <v>11</v>
      </c>
      <c r="B9" s="6">
        <v>50</v>
      </c>
      <c r="C9" s="7">
        <f>B9/596</f>
        <v>8.3892617449664433E-2</v>
      </c>
      <c r="D9" s="6">
        <v>38</v>
      </c>
      <c r="E9" s="7">
        <f>D9/602</f>
        <v>6.3122923588039864E-2</v>
      </c>
      <c r="F9" s="6">
        <v>45</v>
      </c>
      <c r="G9" s="7">
        <f>F9/703</f>
        <v>6.4011379800853488E-2</v>
      </c>
      <c r="H9" s="6">
        <v>49</v>
      </c>
      <c r="I9" s="7">
        <f>H9/608</f>
        <v>8.0592105263157895E-2</v>
      </c>
      <c r="J9" s="6">
        <v>47</v>
      </c>
      <c r="K9" s="7">
        <f t="shared" ref="K9:K18" si="9">J9/551</f>
        <v>8.5299455535390201E-2</v>
      </c>
      <c r="L9" s="7">
        <f t="shared" ref="L9:L18" si="10">(J9-B9)/B9</f>
        <v>-0.06</v>
      </c>
    </row>
    <row r="10" spans="1:12" x14ac:dyDescent="0.25">
      <c r="A10" s="35" t="s">
        <v>12</v>
      </c>
      <c r="B10" s="6">
        <v>4</v>
      </c>
      <c r="C10" s="7">
        <f t="shared" ref="C10:C18" si="11">B10/596</f>
        <v>6.7114093959731542E-3</v>
      </c>
      <c r="D10" s="6">
        <v>4</v>
      </c>
      <c r="E10" s="7">
        <f t="shared" ref="E10:E18" si="12">D10/602</f>
        <v>6.6445182724252493E-3</v>
      </c>
      <c r="F10" s="6">
        <v>2</v>
      </c>
      <c r="G10" s="7">
        <f t="shared" ref="G10:G18" si="13">F10/703</f>
        <v>2.8449502133712661E-3</v>
      </c>
      <c r="H10" s="6">
        <v>1</v>
      </c>
      <c r="I10" s="7">
        <f t="shared" ref="I10:I18" si="14">H10/608</f>
        <v>1.6447368421052631E-3</v>
      </c>
      <c r="J10" s="6">
        <v>2</v>
      </c>
      <c r="K10" s="7">
        <f t="shared" si="9"/>
        <v>3.629764065335753E-3</v>
      </c>
      <c r="L10" s="7">
        <f t="shared" si="10"/>
        <v>-0.5</v>
      </c>
    </row>
    <row r="11" spans="1:12" x14ac:dyDescent="0.25">
      <c r="A11" s="35" t="s">
        <v>14</v>
      </c>
      <c r="B11" s="6">
        <v>15</v>
      </c>
      <c r="C11" s="7">
        <f t="shared" si="11"/>
        <v>2.5167785234899327E-2</v>
      </c>
      <c r="D11" s="6">
        <v>11</v>
      </c>
      <c r="E11" s="7">
        <f t="shared" si="12"/>
        <v>1.8272425249169437E-2</v>
      </c>
      <c r="F11" s="6">
        <v>22</v>
      </c>
      <c r="G11" s="7">
        <f t="shared" si="13"/>
        <v>3.1294452347083924E-2</v>
      </c>
      <c r="H11" s="6">
        <v>13</v>
      </c>
      <c r="I11" s="7">
        <f t="shared" si="14"/>
        <v>2.1381578947368422E-2</v>
      </c>
      <c r="J11" s="6">
        <v>13</v>
      </c>
      <c r="K11" s="7">
        <f t="shared" si="9"/>
        <v>2.3593466424682397E-2</v>
      </c>
      <c r="L11" s="7">
        <f t="shared" si="10"/>
        <v>-0.13333333333333333</v>
      </c>
    </row>
    <row r="12" spans="1:12" x14ac:dyDescent="0.25">
      <c r="A12" s="35" t="s">
        <v>15</v>
      </c>
      <c r="B12" s="6">
        <v>15</v>
      </c>
      <c r="C12" s="7">
        <f t="shared" si="11"/>
        <v>2.5167785234899327E-2</v>
      </c>
      <c r="D12" s="6">
        <v>14</v>
      </c>
      <c r="E12" s="7">
        <f t="shared" si="12"/>
        <v>2.3255813953488372E-2</v>
      </c>
      <c r="F12" s="6">
        <v>28</v>
      </c>
      <c r="G12" s="7">
        <f t="shared" si="13"/>
        <v>3.9829302987197723E-2</v>
      </c>
      <c r="H12" s="6">
        <v>15</v>
      </c>
      <c r="I12" s="7">
        <f t="shared" si="14"/>
        <v>2.4671052631578948E-2</v>
      </c>
      <c r="J12" s="6">
        <v>18</v>
      </c>
      <c r="K12" s="7">
        <f t="shared" si="9"/>
        <v>3.2667876588021776E-2</v>
      </c>
      <c r="L12" s="7">
        <f t="shared" si="10"/>
        <v>0.2</v>
      </c>
    </row>
    <row r="13" spans="1:12" x14ac:dyDescent="0.25">
      <c r="A13" s="35" t="s">
        <v>16</v>
      </c>
      <c r="B13" s="6">
        <v>227</v>
      </c>
      <c r="C13" s="7">
        <f t="shared" si="11"/>
        <v>0.38087248322147649</v>
      </c>
      <c r="D13" s="6">
        <v>275</v>
      </c>
      <c r="E13" s="7">
        <f t="shared" si="12"/>
        <v>0.45681063122923588</v>
      </c>
      <c r="F13" s="6">
        <v>274</v>
      </c>
      <c r="G13" s="7">
        <f t="shared" si="13"/>
        <v>0.38975817923186346</v>
      </c>
      <c r="H13" s="6">
        <v>256</v>
      </c>
      <c r="I13" s="7">
        <f t="shared" si="14"/>
        <v>0.42105263157894735</v>
      </c>
      <c r="J13" s="6">
        <v>248</v>
      </c>
      <c r="K13" s="7">
        <f t="shared" si="9"/>
        <v>0.45009074410163341</v>
      </c>
      <c r="L13" s="7">
        <f t="shared" si="10"/>
        <v>9.2511013215859028E-2</v>
      </c>
    </row>
    <row r="14" spans="1:12" x14ac:dyDescent="0.25">
      <c r="A14" s="35" t="s">
        <v>17</v>
      </c>
      <c r="B14" s="6">
        <v>1</v>
      </c>
      <c r="C14" s="7">
        <f t="shared" si="11"/>
        <v>1.6778523489932886E-3</v>
      </c>
      <c r="D14" s="6">
        <v>1</v>
      </c>
      <c r="E14" s="7">
        <f t="shared" si="12"/>
        <v>1.6611295681063123E-3</v>
      </c>
      <c r="F14" s="6">
        <v>5</v>
      </c>
      <c r="G14" s="7">
        <f t="shared" si="13"/>
        <v>7.1123755334281651E-3</v>
      </c>
      <c r="H14" s="6">
        <v>2</v>
      </c>
      <c r="I14" s="7">
        <f t="shared" si="14"/>
        <v>3.2894736842105261E-3</v>
      </c>
      <c r="J14" s="6">
        <v>5</v>
      </c>
      <c r="K14" s="7">
        <f t="shared" si="9"/>
        <v>9.0744101633393835E-3</v>
      </c>
      <c r="L14" s="7">
        <f t="shared" si="10"/>
        <v>4</v>
      </c>
    </row>
    <row r="15" spans="1:12" x14ac:dyDescent="0.25">
      <c r="A15" s="35" t="s">
        <v>18</v>
      </c>
      <c r="B15" s="6">
        <v>238</v>
      </c>
      <c r="C15" s="7">
        <f t="shared" si="11"/>
        <v>0.39932885906040266</v>
      </c>
      <c r="D15" s="6">
        <v>202</v>
      </c>
      <c r="E15" s="7">
        <f t="shared" si="12"/>
        <v>0.33554817275747506</v>
      </c>
      <c r="F15" s="6">
        <v>269</v>
      </c>
      <c r="G15" s="7">
        <f t="shared" si="13"/>
        <v>0.38264580369843526</v>
      </c>
      <c r="H15" s="6">
        <v>211</v>
      </c>
      <c r="I15" s="7">
        <f t="shared" si="14"/>
        <v>0.34703947368421051</v>
      </c>
      <c r="J15" s="6">
        <v>178</v>
      </c>
      <c r="K15" s="7">
        <f t="shared" si="9"/>
        <v>0.32304900181488205</v>
      </c>
      <c r="L15" s="7">
        <f t="shared" si="10"/>
        <v>-0.25210084033613445</v>
      </c>
    </row>
    <row r="16" spans="1:12" x14ac:dyDescent="0.25">
      <c r="A16" s="35" t="s">
        <v>19</v>
      </c>
      <c r="B16" s="6">
        <v>39</v>
      </c>
      <c r="C16" s="7">
        <f t="shared" si="11"/>
        <v>6.5436241610738258E-2</v>
      </c>
      <c r="D16" s="6">
        <v>53</v>
      </c>
      <c r="E16" s="7">
        <f t="shared" si="12"/>
        <v>8.8039867109634545E-2</v>
      </c>
      <c r="F16" s="6">
        <v>55</v>
      </c>
      <c r="G16" s="7">
        <f t="shared" si="13"/>
        <v>7.8236130867709822E-2</v>
      </c>
      <c r="H16" s="6">
        <v>55</v>
      </c>
      <c r="I16" s="7">
        <f t="shared" si="14"/>
        <v>9.0460526315789477E-2</v>
      </c>
      <c r="J16" s="6">
        <v>38</v>
      </c>
      <c r="K16" s="7">
        <f t="shared" si="9"/>
        <v>6.8965517241379309E-2</v>
      </c>
      <c r="L16" s="7">
        <f t="shared" si="10"/>
        <v>-2.564102564102564E-2</v>
      </c>
    </row>
    <row r="17" spans="1:12" x14ac:dyDescent="0.25">
      <c r="A17" s="35" t="s">
        <v>20</v>
      </c>
      <c r="B17" s="6">
        <v>7</v>
      </c>
      <c r="C17" s="7">
        <f t="shared" si="11"/>
        <v>1.1744966442953021E-2</v>
      </c>
      <c r="D17" s="6">
        <v>4</v>
      </c>
      <c r="E17" s="7">
        <f t="shared" si="12"/>
        <v>6.6445182724252493E-3</v>
      </c>
      <c r="F17" s="6">
        <v>3</v>
      </c>
      <c r="G17" s="7">
        <f t="shared" si="13"/>
        <v>4.2674253200568994E-3</v>
      </c>
      <c r="H17" s="6">
        <v>6</v>
      </c>
      <c r="I17" s="7">
        <f t="shared" si="14"/>
        <v>9.8684210526315784E-3</v>
      </c>
      <c r="J17" s="6">
        <v>2</v>
      </c>
      <c r="K17" s="7">
        <f t="shared" si="9"/>
        <v>3.629764065335753E-3</v>
      </c>
      <c r="L17" s="7">
        <f t="shared" si="10"/>
        <v>-0.7142857142857143</v>
      </c>
    </row>
    <row r="18" spans="1:12" s="4" customFormat="1" x14ac:dyDescent="0.25">
      <c r="A18" s="42" t="s">
        <v>9</v>
      </c>
      <c r="B18" s="8">
        <f t="shared" ref="B18" si="15">SUM(B9:B17)</f>
        <v>596</v>
      </c>
      <c r="C18" s="9">
        <f t="shared" si="11"/>
        <v>1</v>
      </c>
      <c r="D18" s="8">
        <f t="shared" ref="D18" si="16">SUM(D9:D17)</f>
        <v>602</v>
      </c>
      <c r="E18" s="9">
        <f t="shared" si="12"/>
        <v>1</v>
      </c>
      <c r="F18" s="8">
        <f t="shared" ref="F18" si="17">SUM(F9:F17)</f>
        <v>703</v>
      </c>
      <c r="G18" s="9">
        <f t="shared" si="13"/>
        <v>1</v>
      </c>
      <c r="H18" s="8">
        <f t="shared" ref="H18" si="18">SUM(H9:H17)</f>
        <v>608</v>
      </c>
      <c r="I18" s="9">
        <f t="shared" si="14"/>
        <v>1</v>
      </c>
      <c r="J18" s="8">
        <f t="shared" ref="J18" si="19">SUM(J9:J17)</f>
        <v>551</v>
      </c>
      <c r="K18" s="9">
        <f t="shared" si="9"/>
        <v>1</v>
      </c>
      <c r="L18" s="9">
        <f t="shared" si="10"/>
        <v>-7.5503355704697989E-2</v>
      </c>
    </row>
    <row r="19" spans="1:12" ht="30" x14ac:dyDescent="0.25">
      <c r="A19" s="39" t="s">
        <v>21</v>
      </c>
      <c r="B19" s="61" t="s">
        <v>1</v>
      </c>
      <c r="C19" s="62"/>
      <c r="D19" s="61" t="s">
        <v>2</v>
      </c>
      <c r="E19" s="62"/>
      <c r="F19" s="61" t="s">
        <v>3</v>
      </c>
      <c r="G19" s="62"/>
      <c r="H19" s="61" t="s">
        <v>4</v>
      </c>
      <c r="I19" s="62"/>
      <c r="J19" s="63" t="s">
        <v>84</v>
      </c>
      <c r="K19" s="63"/>
      <c r="L19" s="5" t="s">
        <v>5</v>
      </c>
    </row>
    <row r="20" spans="1:12" x14ac:dyDescent="0.25">
      <c r="A20" s="35" t="s">
        <v>22</v>
      </c>
      <c r="B20" s="6">
        <v>210</v>
      </c>
      <c r="C20" s="7">
        <f t="shared" ref="C20:C24" si="20">B20/596</f>
        <v>0.3523489932885906</v>
      </c>
      <c r="D20" s="6">
        <v>227</v>
      </c>
      <c r="E20" s="7">
        <f t="shared" ref="E20:E24" si="21">D20/602</f>
        <v>0.37707641196013292</v>
      </c>
      <c r="F20" s="6">
        <v>236</v>
      </c>
      <c r="G20" s="7">
        <f t="shared" ref="G20:G24" si="22">F20/703</f>
        <v>0.3357041251778094</v>
      </c>
      <c r="H20" s="6">
        <v>230</v>
      </c>
      <c r="I20" s="7">
        <f t="shared" ref="I20:I24" si="23">H20/608</f>
        <v>0.37828947368421051</v>
      </c>
      <c r="J20" s="6">
        <v>213</v>
      </c>
      <c r="K20" s="7">
        <f t="shared" ref="K20:K24" si="24">J20/551</f>
        <v>0.38656987295825773</v>
      </c>
      <c r="L20" s="7">
        <f t="shared" ref="L20:L24" si="25">(J20-B20)/B20</f>
        <v>1.4285714285714285E-2</v>
      </c>
    </row>
    <row r="21" spans="1:12" x14ac:dyDescent="0.25">
      <c r="A21" s="35" t="s">
        <v>23</v>
      </c>
      <c r="B21" s="6">
        <v>262</v>
      </c>
      <c r="C21" s="7">
        <f t="shared" si="20"/>
        <v>0.43959731543624159</v>
      </c>
      <c r="D21" s="6">
        <v>248</v>
      </c>
      <c r="E21" s="7">
        <f t="shared" si="21"/>
        <v>0.41196013289036543</v>
      </c>
      <c r="F21" s="6">
        <v>292</v>
      </c>
      <c r="G21" s="7">
        <f t="shared" si="22"/>
        <v>0.41536273115220484</v>
      </c>
      <c r="H21" s="6">
        <v>229</v>
      </c>
      <c r="I21" s="7">
        <f t="shared" si="23"/>
        <v>0.37664473684210525</v>
      </c>
      <c r="J21" s="6">
        <v>205</v>
      </c>
      <c r="K21" s="7">
        <f t="shared" si="24"/>
        <v>0.3720508166969147</v>
      </c>
      <c r="L21" s="7">
        <f t="shared" si="25"/>
        <v>-0.21755725190839695</v>
      </c>
    </row>
    <row r="22" spans="1:12" x14ac:dyDescent="0.25">
      <c r="A22" s="35" t="s">
        <v>24</v>
      </c>
      <c r="B22" s="6">
        <v>100</v>
      </c>
      <c r="C22" s="7">
        <f t="shared" si="20"/>
        <v>0.16778523489932887</v>
      </c>
      <c r="D22" s="6">
        <v>104</v>
      </c>
      <c r="E22" s="7">
        <f t="shared" si="21"/>
        <v>0.17275747508305647</v>
      </c>
      <c r="F22" s="6">
        <v>149</v>
      </c>
      <c r="G22" s="7">
        <f t="shared" si="22"/>
        <v>0.21194879089615931</v>
      </c>
      <c r="H22" s="6">
        <v>130</v>
      </c>
      <c r="I22" s="7">
        <f t="shared" si="23"/>
        <v>0.21381578947368421</v>
      </c>
      <c r="J22" s="6">
        <v>110</v>
      </c>
      <c r="K22" s="7">
        <f t="shared" si="24"/>
        <v>0.19963702359346641</v>
      </c>
      <c r="L22" s="7">
        <f t="shared" si="25"/>
        <v>0.1</v>
      </c>
    </row>
    <row r="23" spans="1:12" x14ac:dyDescent="0.25">
      <c r="A23" s="35" t="s">
        <v>25</v>
      </c>
      <c r="B23" s="6">
        <v>24</v>
      </c>
      <c r="C23" s="7">
        <f t="shared" si="20"/>
        <v>4.0268456375838924E-2</v>
      </c>
      <c r="D23" s="6">
        <v>23</v>
      </c>
      <c r="E23" s="7">
        <f t="shared" si="21"/>
        <v>3.8205980066445183E-2</v>
      </c>
      <c r="F23" s="6">
        <v>26</v>
      </c>
      <c r="G23" s="7">
        <f t="shared" si="22"/>
        <v>3.6984352773826459E-2</v>
      </c>
      <c r="H23" s="6">
        <v>19</v>
      </c>
      <c r="I23" s="7">
        <f t="shared" si="23"/>
        <v>3.125E-2</v>
      </c>
      <c r="J23" s="6">
        <v>23</v>
      </c>
      <c r="K23" s="7">
        <f t="shared" si="24"/>
        <v>4.1742286751361164E-2</v>
      </c>
      <c r="L23" s="7">
        <f t="shared" si="25"/>
        <v>-4.1666666666666664E-2</v>
      </c>
    </row>
    <row r="24" spans="1:12" s="4" customFormat="1" x14ac:dyDescent="0.25">
      <c r="A24" s="42" t="s">
        <v>9</v>
      </c>
      <c r="B24" s="8">
        <f t="shared" ref="B24" si="26">SUM(B20:B23)</f>
        <v>596</v>
      </c>
      <c r="C24" s="9">
        <f t="shared" si="20"/>
        <v>1</v>
      </c>
      <c r="D24" s="8">
        <f t="shared" ref="D24" si="27">SUM(D20:D23)</f>
        <v>602</v>
      </c>
      <c r="E24" s="9">
        <f t="shared" si="21"/>
        <v>1</v>
      </c>
      <c r="F24" s="8">
        <f t="shared" ref="F24" si="28">SUM(F20:F23)</f>
        <v>703</v>
      </c>
      <c r="G24" s="9">
        <f t="shared" si="22"/>
        <v>1</v>
      </c>
      <c r="H24" s="8">
        <f t="shared" ref="H24" si="29">SUM(H20:H23)</f>
        <v>608</v>
      </c>
      <c r="I24" s="9">
        <f t="shared" si="23"/>
        <v>1</v>
      </c>
      <c r="J24" s="8">
        <f t="shared" ref="J24" si="30">SUM(J20:J23)</f>
        <v>551</v>
      </c>
      <c r="K24" s="9">
        <f t="shared" si="24"/>
        <v>1</v>
      </c>
      <c r="L24" s="9">
        <f t="shared" si="25"/>
        <v>-7.5503355704697989E-2</v>
      </c>
    </row>
    <row r="25" spans="1:12" ht="30" x14ac:dyDescent="0.25">
      <c r="A25" s="43" t="s">
        <v>26</v>
      </c>
      <c r="B25" s="61" t="s">
        <v>1</v>
      </c>
      <c r="C25" s="62"/>
      <c r="D25" s="61" t="s">
        <v>2</v>
      </c>
      <c r="E25" s="62"/>
      <c r="F25" s="61" t="s">
        <v>3</v>
      </c>
      <c r="G25" s="62"/>
      <c r="H25" s="61" t="s">
        <v>4</v>
      </c>
      <c r="I25" s="62"/>
      <c r="J25" s="63" t="s">
        <v>84</v>
      </c>
      <c r="K25" s="63"/>
      <c r="L25" s="5" t="s">
        <v>5</v>
      </c>
    </row>
    <row r="26" spans="1:12" x14ac:dyDescent="0.25">
      <c r="A26" s="35" t="s">
        <v>27</v>
      </c>
      <c r="B26" s="6">
        <v>334</v>
      </c>
      <c r="C26" s="7">
        <f t="shared" ref="C26:C31" si="31">B26/596</f>
        <v>0.56040268456375841</v>
      </c>
      <c r="D26" s="6">
        <v>368</v>
      </c>
      <c r="E26" s="7">
        <f t="shared" ref="E26:E31" si="32">D26/602</f>
        <v>0.61129568106312293</v>
      </c>
      <c r="F26" s="6">
        <v>417</v>
      </c>
      <c r="G26" s="7">
        <f t="shared" ref="G26:G31" si="33">F26/703</f>
        <v>0.59317211948790893</v>
      </c>
      <c r="H26" s="6">
        <v>357</v>
      </c>
      <c r="I26" s="7">
        <f t="shared" ref="I26:I31" si="34">H26/608</f>
        <v>0.58717105263157898</v>
      </c>
      <c r="J26" s="6">
        <v>320</v>
      </c>
      <c r="K26" s="7">
        <f t="shared" ref="K26:K31" si="35">J26/551</f>
        <v>0.58076225045372054</v>
      </c>
      <c r="L26" s="7">
        <f t="shared" ref="L26:L31" si="36">(J26-B26)/B26</f>
        <v>-4.1916167664670656E-2</v>
      </c>
    </row>
    <row r="27" spans="1:12" x14ac:dyDescent="0.25">
      <c r="A27" s="35" t="s">
        <v>28</v>
      </c>
      <c r="B27" s="6">
        <v>103</v>
      </c>
      <c r="C27" s="7">
        <f t="shared" si="31"/>
        <v>0.17281879194630873</v>
      </c>
      <c r="D27" s="6">
        <v>104</v>
      </c>
      <c r="E27" s="7">
        <f t="shared" si="32"/>
        <v>0.17275747508305647</v>
      </c>
      <c r="F27" s="6">
        <v>124</v>
      </c>
      <c r="G27" s="7">
        <f t="shared" si="33"/>
        <v>0.1763869132290185</v>
      </c>
      <c r="H27" s="6">
        <v>108</v>
      </c>
      <c r="I27" s="7">
        <f t="shared" si="34"/>
        <v>0.17763157894736842</v>
      </c>
      <c r="J27" s="6">
        <v>96</v>
      </c>
      <c r="K27" s="7">
        <f t="shared" si="35"/>
        <v>0.17422867513611615</v>
      </c>
      <c r="L27" s="7">
        <f t="shared" si="36"/>
        <v>-6.7961165048543687E-2</v>
      </c>
    </row>
    <row r="28" spans="1:12" x14ac:dyDescent="0.25">
      <c r="A28" s="35" t="s">
        <v>29</v>
      </c>
      <c r="B28" s="6">
        <v>55</v>
      </c>
      <c r="C28" s="7">
        <f t="shared" si="31"/>
        <v>9.2281879194630878E-2</v>
      </c>
      <c r="D28" s="6">
        <v>51</v>
      </c>
      <c r="E28" s="7">
        <f t="shared" si="32"/>
        <v>8.4717607973421927E-2</v>
      </c>
      <c r="F28" s="6">
        <v>72</v>
      </c>
      <c r="G28" s="7">
        <f t="shared" si="33"/>
        <v>0.10241820768136557</v>
      </c>
      <c r="H28" s="6">
        <v>46</v>
      </c>
      <c r="I28" s="7">
        <f t="shared" si="34"/>
        <v>7.5657894736842105E-2</v>
      </c>
      <c r="J28" s="6">
        <v>62</v>
      </c>
      <c r="K28" s="7">
        <f t="shared" si="35"/>
        <v>0.11252268602540835</v>
      </c>
      <c r="L28" s="7">
        <f t="shared" si="36"/>
        <v>0.12727272727272726</v>
      </c>
    </row>
    <row r="29" spans="1:12" x14ac:dyDescent="0.25">
      <c r="A29" s="35" t="s">
        <v>30</v>
      </c>
      <c r="B29" s="6">
        <v>4</v>
      </c>
      <c r="C29" s="7">
        <f t="shared" si="31"/>
        <v>6.7114093959731542E-3</v>
      </c>
      <c r="D29" s="6">
        <v>6</v>
      </c>
      <c r="E29" s="7">
        <f t="shared" si="32"/>
        <v>9.9667774086378731E-3</v>
      </c>
      <c r="F29" s="6">
        <v>4</v>
      </c>
      <c r="G29" s="7">
        <f t="shared" si="33"/>
        <v>5.6899004267425323E-3</v>
      </c>
      <c r="H29" s="6">
        <v>3</v>
      </c>
      <c r="I29" s="7">
        <f t="shared" si="34"/>
        <v>4.9342105263157892E-3</v>
      </c>
      <c r="J29" s="6">
        <v>3</v>
      </c>
      <c r="K29" s="7">
        <f t="shared" si="35"/>
        <v>5.4446460980036296E-3</v>
      </c>
      <c r="L29" s="7">
        <f t="shared" si="36"/>
        <v>-0.25</v>
      </c>
    </row>
    <row r="30" spans="1:12" x14ac:dyDescent="0.25">
      <c r="A30" s="35" t="s">
        <v>31</v>
      </c>
      <c r="B30" s="6">
        <v>100</v>
      </c>
      <c r="C30" s="7">
        <f t="shared" si="31"/>
        <v>0.16778523489932887</v>
      </c>
      <c r="D30" s="6">
        <v>73</v>
      </c>
      <c r="E30" s="7">
        <f t="shared" si="32"/>
        <v>0.1212624584717608</v>
      </c>
      <c r="F30" s="6">
        <v>86</v>
      </c>
      <c r="G30" s="7">
        <f t="shared" si="33"/>
        <v>0.12233285917496443</v>
      </c>
      <c r="H30" s="6">
        <v>94</v>
      </c>
      <c r="I30" s="7">
        <f t="shared" si="34"/>
        <v>0.15460526315789475</v>
      </c>
      <c r="J30" s="6">
        <v>70</v>
      </c>
      <c r="K30" s="7">
        <f t="shared" si="35"/>
        <v>0.12704174228675136</v>
      </c>
      <c r="L30" s="7">
        <f t="shared" si="36"/>
        <v>-0.3</v>
      </c>
    </row>
    <row r="31" spans="1:12" s="4" customFormat="1" x14ac:dyDescent="0.25">
      <c r="A31" s="42" t="s">
        <v>9</v>
      </c>
      <c r="B31" s="8">
        <f>SUM(B26:B30)</f>
        <v>596</v>
      </c>
      <c r="C31" s="9">
        <f t="shared" si="31"/>
        <v>1</v>
      </c>
      <c r="D31" s="8">
        <f>SUM(D26:D30)</f>
        <v>602</v>
      </c>
      <c r="E31" s="9">
        <f t="shared" si="32"/>
        <v>1</v>
      </c>
      <c r="F31" s="8">
        <f>SUM(F26:F30)</f>
        <v>703</v>
      </c>
      <c r="G31" s="9">
        <f t="shared" si="33"/>
        <v>1</v>
      </c>
      <c r="H31" s="8">
        <f>SUM(H26:H30)</f>
        <v>608</v>
      </c>
      <c r="I31" s="9">
        <f t="shared" si="34"/>
        <v>1</v>
      </c>
      <c r="J31" s="8">
        <f>SUM(J26:J30)</f>
        <v>551</v>
      </c>
      <c r="K31" s="9">
        <f t="shared" si="35"/>
        <v>1</v>
      </c>
      <c r="L31" s="9">
        <f t="shared" si="36"/>
        <v>-7.5503355704697989E-2</v>
      </c>
    </row>
    <row r="32" spans="1:12" ht="30" x14ac:dyDescent="0.25">
      <c r="A32" s="39" t="s">
        <v>32</v>
      </c>
      <c r="B32" s="61" t="s">
        <v>1</v>
      </c>
      <c r="C32" s="62"/>
      <c r="D32" s="61" t="s">
        <v>2</v>
      </c>
      <c r="E32" s="62"/>
      <c r="F32" s="61" t="s">
        <v>3</v>
      </c>
      <c r="G32" s="62"/>
      <c r="H32" s="61" t="s">
        <v>4</v>
      </c>
      <c r="I32" s="62"/>
      <c r="J32" s="63" t="s">
        <v>84</v>
      </c>
      <c r="K32" s="63"/>
      <c r="L32" s="5" t="s">
        <v>5</v>
      </c>
    </row>
    <row r="33" spans="1:12" ht="30" x14ac:dyDescent="0.25">
      <c r="A33" s="44" t="s">
        <v>83</v>
      </c>
      <c r="B33" s="6">
        <v>415</v>
      </c>
      <c r="C33" s="7">
        <f t="shared" ref="C33:C35" si="37">B33/596</f>
        <v>0.69630872483221473</v>
      </c>
      <c r="D33" s="6">
        <v>395</v>
      </c>
      <c r="E33" s="7">
        <f t="shared" ref="E33:E35" si="38">D33/602</f>
        <v>0.65614617940199338</v>
      </c>
      <c r="F33" s="6">
        <v>480</v>
      </c>
      <c r="G33" s="7">
        <f t="shared" ref="G33:G35" si="39">F33/703</f>
        <v>0.6827880512091038</v>
      </c>
      <c r="H33" s="6">
        <v>422</v>
      </c>
      <c r="I33" s="7">
        <f t="shared" ref="I33:I35" si="40">H33/608</f>
        <v>0.69407894736842102</v>
      </c>
      <c r="J33" s="6">
        <v>351</v>
      </c>
      <c r="K33" s="7">
        <f t="shared" ref="K33:K35" si="41">J33/551</f>
        <v>0.63702359346642468</v>
      </c>
      <c r="L33" s="7">
        <f t="shared" ref="L33:L35" si="42">(J33-B33)/B33</f>
        <v>-0.15421686746987953</v>
      </c>
    </row>
    <row r="34" spans="1:12" x14ac:dyDescent="0.25">
      <c r="A34" s="35" t="s">
        <v>33</v>
      </c>
      <c r="B34" s="6">
        <v>181</v>
      </c>
      <c r="C34" s="7">
        <f t="shared" si="37"/>
        <v>0.30369127516778521</v>
      </c>
      <c r="D34" s="6">
        <v>207</v>
      </c>
      <c r="E34" s="7">
        <f t="shared" si="38"/>
        <v>0.34385382059800662</v>
      </c>
      <c r="F34" s="6">
        <v>223</v>
      </c>
      <c r="G34" s="7">
        <f t="shared" si="39"/>
        <v>0.31721194879089615</v>
      </c>
      <c r="H34" s="6">
        <v>186</v>
      </c>
      <c r="I34" s="7">
        <f t="shared" si="40"/>
        <v>0.30592105263157893</v>
      </c>
      <c r="J34" s="6">
        <v>200</v>
      </c>
      <c r="K34" s="7">
        <f t="shared" si="41"/>
        <v>0.36297640653357532</v>
      </c>
      <c r="L34" s="7">
        <f t="shared" si="42"/>
        <v>0.10497237569060773</v>
      </c>
    </row>
    <row r="35" spans="1:12" s="4" customFormat="1" x14ac:dyDescent="0.25">
      <c r="A35" s="42" t="s">
        <v>9</v>
      </c>
      <c r="B35" s="8">
        <f t="shared" ref="B35" si="43">SUM(B33:B34)</f>
        <v>596</v>
      </c>
      <c r="C35" s="9">
        <f t="shared" si="37"/>
        <v>1</v>
      </c>
      <c r="D35" s="8">
        <f t="shared" ref="D35" si="44">SUM(D33:D34)</f>
        <v>602</v>
      </c>
      <c r="E35" s="9">
        <f t="shared" si="38"/>
        <v>1</v>
      </c>
      <c r="F35" s="8">
        <f t="shared" ref="F35" si="45">SUM(F33:F34)</f>
        <v>703</v>
      </c>
      <c r="G35" s="9">
        <f t="shared" si="39"/>
        <v>1</v>
      </c>
      <c r="H35" s="8">
        <f t="shared" ref="H35" si="46">SUM(H33:H34)</f>
        <v>608</v>
      </c>
      <c r="I35" s="9">
        <f t="shared" si="40"/>
        <v>1</v>
      </c>
      <c r="J35" s="8">
        <f t="shared" ref="J35" si="47">SUM(J33:J34)</f>
        <v>551</v>
      </c>
      <c r="K35" s="9">
        <f t="shared" si="41"/>
        <v>1</v>
      </c>
      <c r="L35" s="9">
        <f t="shared" si="42"/>
        <v>-7.5503355704697989E-2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workbookViewId="0">
      <selection activeCell="M4" sqref="M4"/>
    </sheetView>
  </sheetViews>
  <sheetFormatPr defaultRowHeight="15" x14ac:dyDescent="0.25"/>
  <cols>
    <col min="1" max="1" width="38.140625" style="36" customWidth="1"/>
    <col min="2" max="2" width="18.5703125" style="10" customWidth="1"/>
    <col min="3" max="4" width="13.140625" style="10" customWidth="1"/>
    <col min="5" max="5" width="13.140625" style="21" customWidth="1"/>
    <col min="6" max="6" width="13.140625" style="10" customWidth="1"/>
    <col min="7" max="7" width="13.140625" style="21" customWidth="1"/>
    <col min="8" max="8" width="13.140625" style="22" customWidth="1"/>
  </cols>
  <sheetData>
    <row r="1" spans="1:8" x14ac:dyDescent="0.25">
      <c r="A1" s="58" t="s">
        <v>39</v>
      </c>
      <c r="B1" s="58"/>
      <c r="C1" s="58"/>
      <c r="D1" s="58"/>
      <c r="E1" s="58"/>
      <c r="F1" s="58"/>
      <c r="G1" s="58"/>
      <c r="H1" s="58"/>
    </row>
    <row r="2" spans="1:8" x14ac:dyDescent="0.25">
      <c r="A2" s="65"/>
      <c r="B2" s="65"/>
      <c r="C2" s="65"/>
      <c r="D2" s="65"/>
      <c r="E2" s="65"/>
      <c r="F2" s="65"/>
      <c r="G2" s="65"/>
      <c r="H2" s="65"/>
    </row>
    <row r="3" spans="1:8" ht="30" x14ac:dyDescent="0.25">
      <c r="A3" s="40" t="s">
        <v>35</v>
      </c>
      <c r="B3" s="2" t="s">
        <v>36</v>
      </c>
      <c r="C3" s="11" t="s">
        <v>75</v>
      </c>
      <c r="D3" s="11" t="s">
        <v>76</v>
      </c>
      <c r="E3" s="12" t="s">
        <v>77</v>
      </c>
      <c r="F3" s="11" t="s">
        <v>78</v>
      </c>
      <c r="G3" s="12" t="s">
        <v>37</v>
      </c>
      <c r="H3" s="13" t="s">
        <v>79</v>
      </c>
    </row>
    <row r="4" spans="1:8" x14ac:dyDescent="0.25">
      <c r="A4" s="66" t="s">
        <v>40</v>
      </c>
      <c r="B4" s="3" t="s">
        <v>1</v>
      </c>
      <c r="C4" s="6">
        <v>617</v>
      </c>
      <c r="D4" s="6">
        <v>521</v>
      </c>
      <c r="E4" s="23">
        <v>0.84440842787682335</v>
      </c>
      <c r="F4" s="6">
        <v>392</v>
      </c>
      <c r="G4" s="23">
        <v>0.63533225283630468</v>
      </c>
      <c r="H4" s="24" t="s">
        <v>13</v>
      </c>
    </row>
    <row r="5" spans="1:8" x14ac:dyDescent="0.25">
      <c r="A5" s="67"/>
      <c r="B5" s="3" t="s">
        <v>2</v>
      </c>
      <c r="C5" s="6">
        <v>640</v>
      </c>
      <c r="D5" s="6">
        <v>538</v>
      </c>
      <c r="E5" s="23">
        <v>0.84062499999999996</v>
      </c>
      <c r="F5" s="6">
        <v>426</v>
      </c>
      <c r="G5" s="23">
        <v>0.66562500000000002</v>
      </c>
      <c r="H5" s="25" t="s">
        <v>13</v>
      </c>
    </row>
    <row r="6" spans="1:8" x14ac:dyDescent="0.25">
      <c r="A6" s="67"/>
      <c r="B6" s="3" t="s">
        <v>3</v>
      </c>
      <c r="C6" s="6">
        <v>741</v>
      </c>
      <c r="D6" s="6">
        <v>620</v>
      </c>
      <c r="E6" s="23">
        <v>0.83670715249662619</v>
      </c>
      <c r="F6" s="6">
        <v>442</v>
      </c>
      <c r="G6" s="23">
        <v>0.59649122807017541</v>
      </c>
      <c r="H6" s="25" t="s">
        <v>13</v>
      </c>
    </row>
    <row r="7" spans="1:8" x14ac:dyDescent="0.25">
      <c r="A7" s="67"/>
      <c r="B7" s="3" t="s">
        <v>4</v>
      </c>
      <c r="C7" s="6">
        <v>619</v>
      </c>
      <c r="D7" s="6">
        <v>538</v>
      </c>
      <c r="E7" s="23">
        <v>0.86914378029079165</v>
      </c>
      <c r="F7" s="6">
        <v>386</v>
      </c>
      <c r="G7" s="23">
        <v>0.62358642972536349</v>
      </c>
      <c r="H7" s="25" t="s">
        <v>13</v>
      </c>
    </row>
    <row r="8" spans="1:8" x14ac:dyDescent="0.25">
      <c r="A8" s="68"/>
      <c r="B8" s="3" t="s">
        <v>84</v>
      </c>
      <c r="C8" s="6">
        <v>808</v>
      </c>
      <c r="D8" s="6">
        <v>725</v>
      </c>
      <c r="E8" s="23">
        <v>0.8972772277227723</v>
      </c>
      <c r="F8" s="6">
        <v>621</v>
      </c>
      <c r="G8" s="23">
        <v>0.76856435643564358</v>
      </c>
      <c r="H8" s="25" t="s">
        <v>13</v>
      </c>
    </row>
    <row r="10" spans="1:8" ht="30" x14ac:dyDescent="0.25">
      <c r="A10" s="39" t="s">
        <v>38</v>
      </c>
      <c r="B10" s="2" t="s">
        <v>36</v>
      </c>
      <c r="C10" s="11" t="s">
        <v>75</v>
      </c>
      <c r="D10" s="11" t="s">
        <v>76</v>
      </c>
      <c r="E10" s="12" t="s">
        <v>77</v>
      </c>
      <c r="F10" s="11" t="s">
        <v>78</v>
      </c>
      <c r="G10" s="12" t="s">
        <v>37</v>
      </c>
      <c r="H10" s="13" t="s">
        <v>79</v>
      </c>
    </row>
    <row r="11" spans="1:8" x14ac:dyDescent="0.25">
      <c r="A11" s="64" t="s">
        <v>41</v>
      </c>
      <c r="B11" s="3" t="s">
        <v>1</v>
      </c>
      <c r="C11" s="6">
        <v>381</v>
      </c>
      <c r="D11" s="6">
        <v>326</v>
      </c>
      <c r="E11" s="14">
        <v>0.85564304461942253</v>
      </c>
      <c r="F11" s="6">
        <v>235</v>
      </c>
      <c r="G11" s="14">
        <v>0.61679790026246717</v>
      </c>
      <c r="H11" s="25">
        <v>2.2306748466257669</v>
      </c>
    </row>
    <row r="12" spans="1:8" x14ac:dyDescent="0.25">
      <c r="A12" s="64"/>
      <c r="B12" s="3" t="s">
        <v>2</v>
      </c>
      <c r="C12" s="6">
        <v>414</v>
      </c>
      <c r="D12" s="6">
        <v>346</v>
      </c>
      <c r="E12" s="14">
        <v>0.83574879227053145</v>
      </c>
      <c r="F12" s="6">
        <v>266</v>
      </c>
      <c r="G12" s="14">
        <v>0.64251207729468596</v>
      </c>
      <c r="H12" s="25">
        <v>2.4124277456647398</v>
      </c>
    </row>
    <row r="13" spans="1:8" x14ac:dyDescent="0.25">
      <c r="A13" s="64"/>
      <c r="B13" s="3" t="s">
        <v>3</v>
      </c>
      <c r="C13" s="6">
        <v>496</v>
      </c>
      <c r="D13" s="6">
        <v>423</v>
      </c>
      <c r="E13" s="14">
        <v>0.85282258064516125</v>
      </c>
      <c r="F13" s="6">
        <v>297</v>
      </c>
      <c r="G13" s="14">
        <v>0.59879032258064513</v>
      </c>
      <c r="H13" s="25">
        <v>2.1893617021276595</v>
      </c>
    </row>
    <row r="14" spans="1:8" x14ac:dyDescent="0.25">
      <c r="A14" s="64"/>
      <c r="B14" s="3" t="s">
        <v>4</v>
      </c>
      <c r="C14" s="6">
        <v>370</v>
      </c>
      <c r="D14" s="6">
        <v>323</v>
      </c>
      <c r="E14" s="14">
        <v>0.87297297297297294</v>
      </c>
      <c r="F14" s="6">
        <v>219</v>
      </c>
      <c r="G14" s="14">
        <v>0.59189189189189184</v>
      </c>
      <c r="H14" s="25">
        <v>2.2192546583850934</v>
      </c>
    </row>
    <row r="15" spans="1:8" x14ac:dyDescent="0.25">
      <c r="A15" s="64"/>
      <c r="B15" s="3" t="s">
        <v>84</v>
      </c>
      <c r="C15" s="6">
        <v>341</v>
      </c>
      <c r="D15" s="6">
        <v>303</v>
      </c>
      <c r="E15" s="14">
        <v>0.88856304985337242</v>
      </c>
      <c r="F15" s="6">
        <v>244</v>
      </c>
      <c r="G15" s="14">
        <v>0.71554252199413493</v>
      </c>
      <c r="H15" s="25">
        <v>2.6838283828382843</v>
      </c>
    </row>
    <row r="16" spans="1:8" ht="30" x14ac:dyDescent="0.25">
      <c r="A16" s="41"/>
      <c r="B16" s="2" t="s">
        <v>36</v>
      </c>
      <c r="C16" s="11" t="s">
        <v>75</v>
      </c>
      <c r="D16" s="11" t="s">
        <v>76</v>
      </c>
      <c r="E16" s="12" t="s">
        <v>77</v>
      </c>
      <c r="F16" s="11" t="s">
        <v>78</v>
      </c>
      <c r="G16" s="12" t="s">
        <v>37</v>
      </c>
      <c r="H16" s="13" t="s">
        <v>79</v>
      </c>
    </row>
    <row r="17" spans="1:8" x14ac:dyDescent="0.25">
      <c r="A17" s="64" t="s">
        <v>42</v>
      </c>
      <c r="B17" s="3" t="s">
        <v>1</v>
      </c>
      <c r="C17" s="6">
        <v>73</v>
      </c>
      <c r="D17" s="6">
        <v>66</v>
      </c>
      <c r="E17" s="14">
        <v>0.90410958904109584</v>
      </c>
      <c r="F17" s="6">
        <v>50</v>
      </c>
      <c r="G17" s="14">
        <v>0.68493150684931503</v>
      </c>
      <c r="H17" s="25">
        <v>2.0909090909090908</v>
      </c>
    </row>
    <row r="18" spans="1:8" x14ac:dyDescent="0.25">
      <c r="A18" s="64"/>
      <c r="B18" s="3" t="s">
        <v>2</v>
      </c>
      <c r="C18" s="6">
        <v>31</v>
      </c>
      <c r="D18" s="6">
        <v>27</v>
      </c>
      <c r="E18" s="14">
        <v>0.87096774193548387</v>
      </c>
      <c r="F18" s="6">
        <v>16</v>
      </c>
      <c r="G18" s="14">
        <v>0.5161290322580645</v>
      </c>
      <c r="H18" s="25">
        <v>2.1148148148148147</v>
      </c>
    </row>
    <row r="19" spans="1:8" x14ac:dyDescent="0.25">
      <c r="A19" s="64"/>
      <c r="B19" s="3" t="s">
        <v>3</v>
      </c>
      <c r="C19" s="6">
        <v>79</v>
      </c>
      <c r="D19" s="6">
        <v>63</v>
      </c>
      <c r="E19" s="14">
        <v>0.79746835443037978</v>
      </c>
      <c r="F19" s="6">
        <v>37</v>
      </c>
      <c r="G19" s="14">
        <v>0.46835443037974683</v>
      </c>
      <c r="H19" s="25">
        <v>2.1904761904761907</v>
      </c>
    </row>
    <row r="20" spans="1:8" x14ac:dyDescent="0.25">
      <c r="A20" s="64"/>
      <c r="B20" s="3" t="s">
        <v>4</v>
      </c>
      <c r="C20" s="6">
        <v>33</v>
      </c>
      <c r="D20" s="6">
        <v>30</v>
      </c>
      <c r="E20" s="14">
        <v>0.90909090909090906</v>
      </c>
      <c r="F20" s="6">
        <v>15</v>
      </c>
      <c r="G20" s="14">
        <v>0.45454545454545453</v>
      </c>
      <c r="H20" s="25">
        <v>1.5233333333333334</v>
      </c>
    </row>
    <row r="21" spans="1:8" x14ac:dyDescent="0.25">
      <c r="A21" s="64"/>
      <c r="B21" s="3" t="s">
        <v>84</v>
      </c>
      <c r="C21" s="6">
        <v>31</v>
      </c>
      <c r="D21" s="6">
        <v>30</v>
      </c>
      <c r="E21" s="14">
        <v>0.967741935483871</v>
      </c>
      <c r="F21" s="6">
        <v>22</v>
      </c>
      <c r="G21" s="14">
        <v>0.70967741935483875</v>
      </c>
      <c r="H21" s="25">
        <v>2.4433333333333334</v>
      </c>
    </row>
    <row r="22" spans="1:8" ht="30" x14ac:dyDescent="0.25">
      <c r="A22" s="41"/>
      <c r="B22" s="2" t="s">
        <v>36</v>
      </c>
      <c r="C22" s="11" t="s">
        <v>75</v>
      </c>
      <c r="D22" s="11" t="s">
        <v>76</v>
      </c>
      <c r="E22" s="12" t="s">
        <v>77</v>
      </c>
      <c r="F22" s="11" t="s">
        <v>78</v>
      </c>
      <c r="G22" s="12" t="s">
        <v>37</v>
      </c>
      <c r="H22" s="13" t="s">
        <v>79</v>
      </c>
    </row>
    <row r="23" spans="1:8" x14ac:dyDescent="0.25">
      <c r="A23" s="64" t="s">
        <v>43</v>
      </c>
      <c r="B23" s="3" t="s">
        <v>1</v>
      </c>
      <c r="C23" s="6">
        <v>50</v>
      </c>
      <c r="D23" s="6">
        <v>31</v>
      </c>
      <c r="E23" s="14">
        <v>0.62</v>
      </c>
      <c r="F23" s="6">
        <v>24</v>
      </c>
      <c r="G23" s="14">
        <v>0.48</v>
      </c>
      <c r="H23" s="25">
        <v>2.7161290322580647</v>
      </c>
    </row>
    <row r="24" spans="1:8" x14ac:dyDescent="0.25">
      <c r="A24" s="64"/>
      <c r="B24" s="3" t="s">
        <v>2</v>
      </c>
      <c r="C24" s="6">
        <v>46</v>
      </c>
      <c r="D24" s="6">
        <v>36</v>
      </c>
      <c r="E24" s="14">
        <v>0.78260869565217395</v>
      </c>
      <c r="F24" s="6">
        <v>31</v>
      </c>
      <c r="G24" s="14">
        <v>0.67391304347826086</v>
      </c>
      <c r="H24" s="25">
        <v>2.9388888888888887</v>
      </c>
    </row>
    <row r="25" spans="1:8" x14ac:dyDescent="0.25">
      <c r="A25" s="64"/>
      <c r="B25" s="3" t="s">
        <v>3</v>
      </c>
      <c r="C25" s="3">
        <v>39</v>
      </c>
      <c r="D25" s="3">
        <v>23</v>
      </c>
      <c r="E25" s="14">
        <v>0.58974358974358976</v>
      </c>
      <c r="F25" s="3">
        <v>14</v>
      </c>
      <c r="G25" s="14">
        <v>0.35897435897435898</v>
      </c>
      <c r="H25" s="25">
        <v>2.0695652173913048</v>
      </c>
    </row>
    <row r="26" spans="1:8" x14ac:dyDescent="0.25">
      <c r="A26" s="64"/>
      <c r="B26" s="3" t="s">
        <v>4</v>
      </c>
      <c r="C26" s="6">
        <v>44</v>
      </c>
      <c r="D26" s="6">
        <v>29</v>
      </c>
      <c r="E26" s="14">
        <v>0.65909090909090906</v>
      </c>
      <c r="F26" s="6">
        <v>20</v>
      </c>
      <c r="G26" s="14">
        <v>0.45454545454545453</v>
      </c>
      <c r="H26" s="25">
        <v>2.317241379310345</v>
      </c>
    </row>
    <row r="27" spans="1:8" x14ac:dyDescent="0.25">
      <c r="A27" s="64"/>
      <c r="B27" s="3" t="s">
        <v>84</v>
      </c>
      <c r="C27" s="6">
        <v>38</v>
      </c>
      <c r="D27" s="6">
        <v>28</v>
      </c>
      <c r="E27" s="14">
        <v>0.73684210526315785</v>
      </c>
      <c r="F27" s="6">
        <v>20</v>
      </c>
      <c r="G27" s="14">
        <v>0.52631578947368418</v>
      </c>
      <c r="H27" s="25">
        <v>2.2892857142857141</v>
      </c>
    </row>
    <row r="28" spans="1:8" ht="30" x14ac:dyDescent="0.25">
      <c r="A28" s="41"/>
      <c r="B28" s="2" t="s">
        <v>36</v>
      </c>
      <c r="C28" s="11" t="s">
        <v>75</v>
      </c>
      <c r="D28" s="11" t="s">
        <v>76</v>
      </c>
      <c r="E28" s="12" t="s">
        <v>77</v>
      </c>
      <c r="F28" s="11" t="s">
        <v>78</v>
      </c>
      <c r="G28" s="12" t="s">
        <v>37</v>
      </c>
      <c r="H28" s="13" t="s">
        <v>79</v>
      </c>
    </row>
    <row r="29" spans="1:8" x14ac:dyDescent="0.25">
      <c r="A29" s="64" t="s">
        <v>44</v>
      </c>
      <c r="B29" s="3" t="s">
        <v>1</v>
      </c>
      <c r="C29" s="6">
        <v>33</v>
      </c>
      <c r="D29" s="6">
        <v>29</v>
      </c>
      <c r="E29" s="14">
        <v>0.87878787878787878</v>
      </c>
      <c r="F29" s="6">
        <v>25</v>
      </c>
      <c r="G29" s="14">
        <v>0.75757575757575757</v>
      </c>
      <c r="H29" s="25">
        <v>2.4931034482758618</v>
      </c>
    </row>
    <row r="30" spans="1:8" x14ac:dyDescent="0.25">
      <c r="A30" s="64"/>
      <c r="B30" s="3" t="s">
        <v>2</v>
      </c>
      <c r="C30" s="6">
        <v>34</v>
      </c>
      <c r="D30" s="6">
        <v>31</v>
      </c>
      <c r="E30" s="14">
        <v>0.91176470588235292</v>
      </c>
      <c r="F30" s="6">
        <v>29</v>
      </c>
      <c r="G30" s="14">
        <v>0.8529411764705882</v>
      </c>
      <c r="H30" s="25">
        <v>3.1766666666666667</v>
      </c>
    </row>
    <row r="31" spans="1:8" x14ac:dyDescent="0.25">
      <c r="A31" s="64"/>
      <c r="B31" s="3" t="s">
        <v>3</v>
      </c>
      <c r="C31" s="6">
        <v>32</v>
      </c>
      <c r="D31" s="6">
        <v>32</v>
      </c>
      <c r="E31" s="14">
        <v>1</v>
      </c>
      <c r="F31" s="6">
        <v>27</v>
      </c>
      <c r="G31" s="14">
        <v>0.84375</v>
      </c>
      <c r="H31" s="25">
        <v>2.8312499999999994</v>
      </c>
    </row>
    <row r="32" spans="1:8" x14ac:dyDescent="0.25">
      <c r="A32" s="64"/>
      <c r="B32" s="3" t="s">
        <v>4</v>
      </c>
      <c r="C32" s="6">
        <v>32</v>
      </c>
      <c r="D32" s="6">
        <v>32</v>
      </c>
      <c r="E32" s="14">
        <v>1</v>
      </c>
      <c r="F32" s="6">
        <v>26</v>
      </c>
      <c r="G32" s="14">
        <v>0.8125</v>
      </c>
      <c r="H32" s="25">
        <v>2.5218750000000001</v>
      </c>
    </row>
    <row r="33" spans="1:8" x14ac:dyDescent="0.25">
      <c r="A33" s="64"/>
      <c r="B33" s="3" t="s">
        <v>84</v>
      </c>
      <c r="C33" s="6">
        <v>34</v>
      </c>
      <c r="D33" s="6">
        <v>33</v>
      </c>
      <c r="E33" s="14">
        <v>0.97058823529411764</v>
      </c>
      <c r="F33" s="6">
        <v>32</v>
      </c>
      <c r="G33" s="14">
        <v>0.94117647058823528</v>
      </c>
      <c r="H33" s="25">
        <v>3.6969696969696968</v>
      </c>
    </row>
    <row r="34" spans="1:8" ht="30" x14ac:dyDescent="0.25">
      <c r="A34" s="41"/>
      <c r="B34" s="2" t="s">
        <v>36</v>
      </c>
      <c r="C34" s="11" t="s">
        <v>75</v>
      </c>
      <c r="D34" s="11" t="s">
        <v>76</v>
      </c>
      <c r="E34" s="12" t="s">
        <v>77</v>
      </c>
      <c r="F34" s="11" t="s">
        <v>78</v>
      </c>
      <c r="G34" s="12" t="s">
        <v>37</v>
      </c>
      <c r="H34" s="13" t="s">
        <v>79</v>
      </c>
    </row>
    <row r="35" spans="1:8" x14ac:dyDescent="0.25">
      <c r="A35" s="64" t="s">
        <v>45</v>
      </c>
      <c r="B35" s="3" t="s">
        <v>1</v>
      </c>
      <c r="C35" s="6">
        <v>19</v>
      </c>
      <c r="D35" s="6">
        <v>17</v>
      </c>
      <c r="E35" s="14">
        <v>0.89473684210526316</v>
      </c>
      <c r="F35" s="6">
        <v>11</v>
      </c>
      <c r="G35" s="14">
        <v>0.57894736842105265</v>
      </c>
      <c r="H35" s="25">
        <v>2.3529411764705883</v>
      </c>
    </row>
    <row r="36" spans="1:8" x14ac:dyDescent="0.25">
      <c r="A36" s="64"/>
      <c r="B36" s="3" t="s">
        <v>2</v>
      </c>
      <c r="C36" s="6">
        <v>27</v>
      </c>
      <c r="D36" s="6">
        <v>20</v>
      </c>
      <c r="E36" s="14">
        <v>0.7407407407407407</v>
      </c>
      <c r="F36" s="6">
        <v>17</v>
      </c>
      <c r="G36" s="14">
        <v>0.62962962962962965</v>
      </c>
      <c r="H36" s="25">
        <v>3.04</v>
      </c>
    </row>
    <row r="37" spans="1:8" x14ac:dyDescent="0.25">
      <c r="A37" s="64"/>
      <c r="B37" s="3" t="s">
        <v>3</v>
      </c>
      <c r="C37" s="6">
        <v>27</v>
      </c>
      <c r="D37" s="6">
        <v>25</v>
      </c>
      <c r="E37" s="14">
        <v>0.92592592592592593</v>
      </c>
      <c r="F37" s="6">
        <v>19</v>
      </c>
      <c r="G37" s="14">
        <v>0.70370370370370372</v>
      </c>
      <c r="H37" s="25">
        <v>2.76</v>
      </c>
    </row>
    <row r="38" spans="1:8" x14ac:dyDescent="0.25">
      <c r="A38" s="64"/>
      <c r="B38" s="3" t="s">
        <v>4</v>
      </c>
      <c r="C38" s="6">
        <v>70</v>
      </c>
      <c r="D38" s="6">
        <v>65</v>
      </c>
      <c r="E38" s="14">
        <v>0.9285714285714286</v>
      </c>
      <c r="F38" s="6">
        <v>56</v>
      </c>
      <c r="G38" s="14">
        <v>0.8</v>
      </c>
      <c r="H38" s="25">
        <v>3.0738461538461537</v>
      </c>
    </row>
    <row r="39" spans="1:8" x14ac:dyDescent="0.25">
      <c r="A39" s="64"/>
      <c r="B39" s="3" t="s">
        <v>84</v>
      </c>
      <c r="C39" s="6">
        <v>84</v>
      </c>
      <c r="D39" s="6">
        <v>72</v>
      </c>
      <c r="E39" s="14">
        <v>0.8571428571428571</v>
      </c>
      <c r="F39" s="6">
        <v>63</v>
      </c>
      <c r="G39" s="14">
        <v>0.75</v>
      </c>
      <c r="H39" s="25">
        <v>3.2361111111111112</v>
      </c>
    </row>
    <row r="40" spans="1:8" ht="30" x14ac:dyDescent="0.25">
      <c r="A40" s="41"/>
      <c r="B40" s="2" t="s">
        <v>36</v>
      </c>
      <c r="C40" s="11" t="s">
        <v>75</v>
      </c>
      <c r="D40" s="11" t="s">
        <v>76</v>
      </c>
      <c r="E40" s="12" t="s">
        <v>77</v>
      </c>
      <c r="F40" s="11" t="s">
        <v>78</v>
      </c>
      <c r="G40" s="12" t="s">
        <v>37</v>
      </c>
      <c r="H40" s="13" t="s">
        <v>79</v>
      </c>
    </row>
    <row r="41" spans="1:8" x14ac:dyDescent="0.25">
      <c r="A41" s="64" t="s">
        <v>46</v>
      </c>
      <c r="B41" s="3" t="s">
        <v>1</v>
      </c>
      <c r="C41" s="6">
        <v>30</v>
      </c>
      <c r="D41" s="6">
        <v>26</v>
      </c>
      <c r="E41" s="14">
        <v>0.8666666666666667</v>
      </c>
      <c r="F41" s="6">
        <v>23</v>
      </c>
      <c r="G41" s="14">
        <v>0.76666666666666672</v>
      </c>
      <c r="H41" s="25">
        <v>2.7692307692307692</v>
      </c>
    </row>
    <row r="42" spans="1:8" x14ac:dyDescent="0.25">
      <c r="A42" s="64"/>
      <c r="B42" s="3" t="s">
        <v>2</v>
      </c>
      <c r="C42" s="6">
        <v>23</v>
      </c>
      <c r="D42" s="6">
        <v>19</v>
      </c>
      <c r="E42" s="14">
        <v>0.82608695652173914</v>
      </c>
      <c r="F42" s="6">
        <v>18</v>
      </c>
      <c r="G42" s="14">
        <v>0.78260869565217395</v>
      </c>
      <c r="H42" s="25">
        <v>3.2105263157894739</v>
      </c>
    </row>
    <row r="43" spans="1:8" x14ac:dyDescent="0.25">
      <c r="A43" s="64"/>
      <c r="B43" s="3" t="s">
        <v>3</v>
      </c>
      <c r="C43" s="6">
        <v>36</v>
      </c>
      <c r="D43" s="6">
        <v>25</v>
      </c>
      <c r="E43" s="14">
        <v>0.69444444444444442</v>
      </c>
      <c r="F43" s="6">
        <v>20</v>
      </c>
      <c r="G43" s="14">
        <v>0.55555555555555558</v>
      </c>
      <c r="H43" s="25">
        <v>2.72</v>
      </c>
    </row>
    <row r="44" spans="1:8" x14ac:dyDescent="0.25">
      <c r="A44" s="64"/>
      <c r="B44" s="3" t="s">
        <v>4</v>
      </c>
      <c r="C44" s="6">
        <v>34</v>
      </c>
      <c r="D44" s="6">
        <v>28</v>
      </c>
      <c r="E44" s="14">
        <v>0.82352941176470584</v>
      </c>
      <c r="F44" s="6">
        <v>21</v>
      </c>
      <c r="G44" s="14">
        <v>0.61764705882352944</v>
      </c>
      <c r="H44" s="25">
        <v>2.75</v>
      </c>
    </row>
    <row r="45" spans="1:8" x14ac:dyDescent="0.25">
      <c r="A45" s="64"/>
      <c r="B45" s="3" t="s">
        <v>84</v>
      </c>
      <c r="C45" s="6">
        <v>33</v>
      </c>
      <c r="D45" s="6">
        <v>26</v>
      </c>
      <c r="E45" s="14">
        <v>0.78787878787878785</v>
      </c>
      <c r="F45" s="6">
        <v>20</v>
      </c>
      <c r="G45" s="14">
        <v>0.60606060606060608</v>
      </c>
      <c r="H45" s="25">
        <v>2.6576923076923076</v>
      </c>
    </row>
    <row r="46" spans="1:8" ht="30" x14ac:dyDescent="0.25">
      <c r="A46" s="41"/>
      <c r="B46" s="2" t="s">
        <v>36</v>
      </c>
      <c r="C46" s="11" t="s">
        <v>75</v>
      </c>
      <c r="D46" s="11" t="s">
        <v>76</v>
      </c>
      <c r="E46" s="12" t="s">
        <v>77</v>
      </c>
      <c r="F46" s="11" t="s">
        <v>78</v>
      </c>
      <c r="G46" s="12" t="s">
        <v>37</v>
      </c>
      <c r="H46" s="13" t="s">
        <v>79</v>
      </c>
    </row>
    <row r="47" spans="1:8" x14ac:dyDescent="0.25">
      <c r="A47" s="64" t="s">
        <v>47</v>
      </c>
      <c r="B47" s="3" t="s">
        <v>1</v>
      </c>
      <c r="C47" s="6" t="s">
        <v>13</v>
      </c>
      <c r="D47" s="6" t="s">
        <v>13</v>
      </c>
      <c r="E47" s="14" t="s">
        <v>13</v>
      </c>
      <c r="F47" s="6" t="s">
        <v>13</v>
      </c>
      <c r="G47" s="14" t="s">
        <v>13</v>
      </c>
      <c r="H47" s="25" t="s">
        <v>13</v>
      </c>
    </row>
    <row r="48" spans="1:8" x14ac:dyDescent="0.25">
      <c r="A48" s="64"/>
      <c r="B48" s="3" t="s">
        <v>2</v>
      </c>
      <c r="C48" s="6">
        <v>13</v>
      </c>
      <c r="D48" s="6">
        <v>13</v>
      </c>
      <c r="E48" s="14">
        <v>1</v>
      </c>
      <c r="F48" s="6">
        <v>12</v>
      </c>
      <c r="G48" s="14">
        <v>0.92307692307692313</v>
      </c>
      <c r="H48" s="25">
        <v>3.4615384615384617</v>
      </c>
    </row>
    <row r="49" spans="1:8" x14ac:dyDescent="0.25">
      <c r="A49" s="64"/>
      <c r="B49" s="3" t="s">
        <v>3</v>
      </c>
      <c r="C49" s="6" t="s">
        <v>13</v>
      </c>
      <c r="D49" s="6" t="s">
        <v>13</v>
      </c>
      <c r="E49" s="14" t="s">
        <v>13</v>
      </c>
      <c r="F49" s="6" t="s">
        <v>13</v>
      </c>
      <c r="G49" s="14" t="s">
        <v>13</v>
      </c>
      <c r="H49" s="25" t="s">
        <v>13</v>
      </c>
    </row>
    <row r="50" spans="1:8" x14ac:dyDescent="0.25">
      <c r="A50" s="64"/>
      <c r="B50" s="3" t="s">
        <v>4</v>
      </c>
      <c r="C50" s="6" t="s">
        <v>13</v>
      </c>
      <c r="D50" s="6" t="s">
        <v>13</v>
      </c>
      <c r="E50" s="14" t="s">
        <v>13</v>
      </c>
      <c r="F50" s="6" t="s">
        <v>13</v>
      </c>
      <c r="G50" s="14" t="s">
        <v>13</v>
      </c>
      <c r="H50" s="25" t="s">
        <v>13</v>
      </c>
    </row>
    <row r="51" spans="1:8" x14ac:dyDescent="0.25">
      <c r="A51" s="64"/>
      <c r="B51" s="3" t="s">
        <v>84</v>
      </c>
      <c r="C51" s="6" t="s">
        <v>13</v>
      </c>
      <c r="D51" s="6" t="s">
        <v>13</v>
      </c>
      <c r="E51" s="14" t="s">
        <v>13</v>
      </c>
      <c r="F51" s="6" t="s">
        <v>13</v>
      </c>
      <c r="G51" s="14" t="s">
        <v>13</v>
      </c>
      <c r="H51" s="25" t="s">
        <v>13</v>
      </c>
    </row>
    <row r="52" spans="1:8" ht="30" x14ac:dyDescent="0.25">
      <c r="A52" s="41"/>
      <c r="B52" s="2" t="s">
        <v>36</v>
      </c>
      <c r="C52" s="11" t="s">
        <v>75</v>
      </c>
      <c r="D52" s="11" t="s">
        <v>76</v>
      </c>
      <c r="E52" s="12" t="s">
        <v>77</v>
      </c>
      <c r="F52" s="11" t="s">
        <v>78</v>
      </c>
      <c r="G52" s="12" t="s">
        <v>37</v>
      </c>
      <c r="H52" s="13" t="s">
        <v>79</v>
      </c>
    </row>
    <row r="53" spans="1:8" x14ac:dyDescent="0.25">
      <c r="A53" s="64" t="s">
        <v>48</v>
      </c>
      <c r="B53" s="3" t="s">
        <v>1</v>
      </c>
      <c r="C53" s="6">
        <v>31</v>
      </c>
      <c r="D53" s="6">
        <v>26</v>
      </c>
      <c r="E53" s="14">
        <v>0.83870967741935487</v>
      </c>
      <c r="F53" s="6">
        <v>24</v>
      </c>
      <c r="G53" s="14">
        <v>0.77419354838709675</v>
      </c>
      <c r="H53" s="25">
        <v>2.7384615384615381</v>
      </c>
    </row>
    <row r="54" spans="1:8" x14ac:dyDescent="0.25">
      <c r="A54" s="64"/>
      <c r="B54" s="3" t="s">
        <v>2</v>
      </c>
      <c r="C54" s="6">
        <v>28</v>
      </c>
      <c r="D54" s="6">
        <v>23</v>
      </c>
      <c r="E54" s="14">
        <v>0.8214285714285714</v>
      </c>
      <c r="F54" s="6">
        <v>19</v>
      </c>
      <c r="G54" s="14">
        <v>0.6785714285714286</v>
      </c>
      <c r="H54" s="25">
        <v>2.7956521739130435</v>
      </c>
    </row>
    <row r="55" spans="1:8" x14ac:dyDescent="0.25">
      <c r="A55" s="64"/>
      <c r="B55" s="3" t="s">
        <v>3</v>
      </c>
      <c r="C55" s="6">
        <v>32</v>
      </c>
      <c r="D55" s="6">
        <v>29</v>
      </c>
      <c r="E55" s="14">
        <v>0.90625</v>
      </c>
      <c r="F55" s="6">
        <v>28</v>
      </c>
      <c r="G55" s="14">
        <v>0.875</v>
      </c>
      <c r="H55" s="25">
        <v>3.3793103448275863</v>
      </c>
    </row>
    <row r="56" spans="1:8" x14ac:dyDescent="0.25">
      <c r="A56" s="64"/>
      <c r="B56" s="3" t="s">
        <v>4</v>
      </c>
      <c r="C56" s="6">
        <v>36</v>
      </c>
      <c r="D56" s="6">
        <v>31</v>
      </c>
      <c r="E56" s="14">
        <v>0.86111111111111116</v>
      </c>
      <c r="F56" s="6">
        <v>29</v>
      </c>
      <c r="G56" s="14">
        <v>0.80555555555555558</v>
      </c>
      <c r="H56" s="25">
        <v>3.0129032258064519</v>
      </c>
    </row>
    <row r="57" spans="1:8" x14ac:dyDescent="0.25">
      <c r="A57" s="64"/>
      <c r="B57" s="3" t="s">
        <v>84</v>
      </c>
      <c r="C57" s="6">
        <v>34</v>
      </c>
      <c r="D57" s="6">
        <v>33</v>
      </c>
      <c r="E57" s="14">
        <v>0.97058823529411764</v>
      </c>
      <c r="F57" s="6">
        <v>33</v>
      </c>
      <c r="G57" s="14">
        <v>0.97058823529411764</v>
      </c>
      <c r="H57" s="25">
        <v>3.45</v>
      </c>
    </row>
    <row r="58" spans="1:8" ht="30" x14ac:dyDescent="0.25">
      <c r="A58" s="41"/>
      <c r="B58" s="2" t="s">
        <v>36</v>
      </c>
      <c r="C58" s="11" t="s">
        <v>75</v>
      </c>
      <c r="D58" s="11" t="s">
        <v>76</v>
      </c>
      <c r="E58" s="12" t="s">
        <v>77</v>
      </c>
      <c r="F58" s="11" t="s">
        <v>78</v>
      </c>
      <c r="G58" s="12" t="s">
        <v>37</v>
      </c>
      <c r="H58" s="13" t="s">
        <v>79</v>
      </c>
    </row>
    <row r="59" spans="1:8" x14ac:dyDescent="0.25">
      <c r="A59" s="64" t="s">
        <v>49</v>
      </c>
      <c r="B59" s="3" t="s">
        <v>1</v>
      </c>
      <c r="C59" s="6" t="s">
        <v>13</v>
      </c>
      <c r="D59" s="6" t="s">
        <v>13</v>
      </c>
      <c r="E59" s="14" t="s">
        <v>13</v>
      </c>
      <c r="F59" s="6" t="s">
        <v>13</v>
      </c>
      <c r="G59" s="14" t="s">
        <v>13</v>
      </c>
      <c r="H59" s="25" t="s">
        <v>13</v>
      </c>
    </row>
    <row r="60" spans="1:8" x14ac:dyDescent="0.25">
      <c r="A60" s="64"/>
      <c r="B60" s="3" t="s">
        <v>2</v>
      </c>
      <c r="C60" s="6">
        <v>24</v>
      </c>
      <c r="D60" s="6">
        <v>23</v>
      </c>
      <c r="E60" s="14">
        <v>0.95833333333333337</v>
      </c>
      <c r="F60" s="6">
        <v>18</v>
      </c>
      <c r="G60" s="14">
        <v>0.75</v>
      </c>
      <c r="H60" s="25">
        <v>2.6956521739130435</v>
      </c>
    </row>
    <row r="61" spans="1:8" x14ac:dyDescent="0.25">
      <c r="A61" s="64"/>
      <c r="B61" s="3" t="s">
        <v>3</v>
      </c>
      <c r="C61" s="6" t="s">
        <v>13</v>
      </c>
      <c r="D61" s="6" t="s">
        <v>13</v>
      </c>
      <c r="E61" s="14" t="s">
        <v>13</v>
      </c>
      <c r="F61" s="6" t="s">
        <v>13</v>
      </c>
      <c r="G61" s="14" t="s">
        <v>13</v>
      </c>
      <c r="H61" s="25" t="s">
        <v>13</v>
      </c>
    </row>
    <row r="62" spans="1:8" x14ac:dyDescent="0.25">
      <c r="A62" s="64"/>
      <c r="B62" s="3" t="s">
        <v>4</v>
      </c>
      <c r="C62" s="6" t="s">
        <v>13</v>
      </c>
      <c r="D62" s="6" t="s">
        <v>13</v>
      </c>
      <c r="E62" s="14" t="s">
        <v>13</v>
      </c>
      <c r="F62" s="6" t="s">
        <v>13</v>
      </c>
      <c r="G62" s="14" t="s">
        <v>13</v>
      </c>
      <c r="H62" s="25" t="s">
        <v>13</v>
      </c>
    </row>
    <row r="63" spans="1:8" x14ac:dyDescent="0.25">
      <c r="A63" s="64"/>
      <c r="B63" s="3" t="s">
        <v>84</v>
      </c>
      <c r="C63" s="6" t="s">
        <v>13</v>
      </c>
      <c r="D63" s="6" t="s">
        <v>13</v>
      </c>
      <c r="E63" s="14" t="s">
        <v>13</v>
      </c>
      <c r="F63" s="6" t="s">
        <v>13</v>
      </c>
      <c r="G63" s="14" t="s">
        <v>13</v>
      </c>
      <c r="H63" s="25" t="s">
        <v>13</v>
      </c>
    </row>
  </sheetData>
  <mergeCells count="11">
    <mergeCell ref="A59:A63"/>
    <mergeCell ref="A1:H2"/>
    <mergeCell ref="A4:A8"/>
    <mergeCell ref="A11:A15"/>
    <mergeCell ref="A17:A21"/>
    <mergeCell ref="A23:A27"/>
    <mergeCell ref="A29:A33"/>
    <mergeCell ref="A35:A39"/>
    <mergeCell ref="A41:A45"/>
    <mergeCell ref="A47:A51"/>
    <mergeCell ref="A53:A57"/>
  </mergeCells>
  <printOptions horizontalCentered="1"/>
  <pageMargins left="0.7" right="0.7" top="0.75" bottom="0.75" header="0.3" footer="0.3"/>
  <pageSetup scale="47" orientation="landscape" r:id="rId1"/>
  <headerFooter>
    <oddHeader>&amp;CCuyamaca College Program Review 2018-2019</oddHeader>
    <oddFooter>&amp;CInstitutional Effectiveness, Success, and Equity Office (August 2018)</oddFooter>
  </headerFooter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workbookViewId="0">
      <selection activeCell="M4" sqref="M4"/>
    </sheetView>
  </sheetViews>
  <sheetFormatPr defaultRowHeight="15" x14ac:dyDescent="0.25"/>
  <cols>
    <col min="1" max="1" width="20" style="36" customWidth="1"/>
    <col min="2" max="2" width="16.7109375" style="10" customWidth="1"/>
    <col min="3" max="4" width="13.7109375" style="10" customWidth="1"/>
    <col min="5" max="5" width="13.7109375" style="21" customWidth="1"/>
    <col min="6" max="6" width="13.7109375" style="10" customWidth="1"/>
    <col min="7" max="7" width="13.7109375" style="21" customWidth="1"/>
    <col min="8" max="8" width="13.7109375" style="22" customWidth="1"/>
    <col min="9" max="9" width="16.7109375" customWidth="1"/>
    <col min="10" max="15" width="13.7109375" customWidth="1"/>
    <col min="16" max="16" width="16.7109375" customWidth="1"/>
    <col min="17" max="22" width="13.7109375" customWidth="1"/>
  </cols>
  <sheetData>
    <row r="1" spans="1:8" ht="30" x14ac:dyDescent="0.25">
      <c r="A1" s="39" t="s">
        <v>74</v>
      </c>
      <c r="B1" s="2" t="s">
        <v>36</v>
      </c>
      <c r="C1" s="11" t="s">
        <v>75</v>
      </c>
      <c r="D1" s="11" t="s">
        <v>76</v>
      </c>
      <c r="E1" s="12" t="s">
        <v>77</v>
      </c>
      <c r="F1" s="11" t="s">
        <v>78</v>
      </c>
      <c r="G1" s="12" t="s">
        <v>37</v>
      </c>
      <c r="H1" s="13" t="s">
        <v>79</v>
      </c>
    </row>
    <row r="2" spans="1:8" x14ac:dyDescent="0.25">
      <c r="A2" s="64" t="s">
        <v>50</v>
      </c>
      <c r="B2" s="3" t="s">
        <v>1</v>
      </c>
      <c r="C2" s="6">
        <v>433</v>
      </c>
      <c r="D2" s="6">
        <v>379</v>
      </c>
      <c r="E2" s="14">
        <v>0.87528868360277134</v>
      </c>
      <c r="F2" s="6">
        <v>277</v>
      </c>
      <c r="G2" s="15">
        <v>0.63972286374133946</v>
      </c>
      <c r="H2" s="16">
        <v>2.2044854881266489</v>
      </c>
    </row>
    <row r="3" spans="1:8" x14ac:dyDescent="0.25">
      <c r="A3" s="64"/>
      <c r="B3" s="3" t="s">
        <v>2</v>
      </c>
      <c r="C3" s="6">
        <v>488</v>
      </c>
      <c r="D3" s="6">
        <v>430</v>
      </c>
      <c r="E3" s="14">
        <v>0.88114754098360659</v>
      </c>
      <c r="F3" s="6">
        <v>334</v>
      </c>
      <c r="G3" s="15">
        <v>0.68442622950819676</v>
      </c>
      <c r="H3" s="16">
        <v>2.5319347319347316</v>
      </c>
    </row>
    <row r="4" spans="1:8" x14ac:dyDescent="0.25">
      <c r="A4" s="64"/>
      <c r="B4" s="3" t="s">
        <v>3</v>
      </c>
      <c r="C4" s="6">
        <v>475</v>
      </c>
      <c r="D4" s="6">
        <v>418</v>
      </c>
      <c r="E4" s="14">
        <v>0.88</v>
      </c>
      <c r="F4" s="6">
        <v>295</v>
      </c>
      <c r="G4" s="15">
        <v>0.62105263157894741</v>
      </c>
      <c r="H4" s="16">
        <v>2.233732057416268</v>
      </c>
    </row>
    <row r="5" spans="1:8" x14ac:dyDescent="0.25">
      <c r="A5" s="64"/>
      <c r="B5" s="3" t="s">
        <v>4</v>
      </c>
      <c r="C5" s="6">
        <v>358</v>
      </c>
      <c r="D5" s="6">
        <v>323</v>
      </c>
      <c r="E5" s="14">
        <v>0.9022346368715084</v>
      </c>
      <c r="F5" s="6">
        <v>223</v>
      </c>
      <c r="G5" s="15">
        <v>0.62290502793296088</v>
      </c>
      <c r="H5" s="16">
        <v>2.2291925465838509</v>
      </c>
    </row>
    <row r="6" spans="1:8" x14ac:dyDescent="0.25">
      <c r="A6" s="64"/>
      <c r="B6" s="3" t="s">
        <v>84</v>
      </c>
      <c r="C6" s="6">
        <v>401</v>
      </c>
      <c r="D6" s="6">
        <v>372</v>
      </c>
      <c r="E6" s="14">
        <v>0.92768079800498748</v>
      </c>
      <c r="F6" s="6">
        <v>309</v>
      </c>
      <c r="G6" s="15">
        <v>0.770573566084788</v>
      </c>
      <c r="H6" s="16">
        <v>2.8409703504043127</v>
      </c>
    </row>
    <row r="7" spans="1:8" x14ac:dyDescent="0.25">
      <c r="A7" s="64" t="s">
        <v>52</v>
      </c>
      <c r="B7" s="3" t="s">
        <v>1</v>
      </c>
      <c r="C7" s="17">
        <v>153</v>
      </c>
      <c r="D7" s="17">
        <v>116</v>
      </c>
      <c r="E7" s="18">
        <v>0.75816993464052285</v>
      </c>
      <c r="F7" s="17">
        <v>91</v>
      </c>
      <c r="G7" s="19">
        <v>0.59477124183006536</v>
      </c>
      <c r="H7" s="20">
        <v>2.5706896551724134</v>
      </c>
    </row>
    <row r="8" spans="1:8" x14ac:dyDescent="0.25">
      <c r="A8" s="64"/>
      <c r="B8" s="3" t="s">
        <v>2</v>
      </c>
      <c r="C8" s="17">
        <v>152</v>
      </c>
      <c r="D8" s="17">
        <v>108</v>
      </c>
      <c r="E8" s="18">
        <v>0.71052631578947367</v>
      </c>
      <c r="F8" s="17">
        <v>92</v>
      </c>
      <c r="G8" s="19">
        <v>0.60526315789473684</v>
      </c>
      <c r="H8" s="20">
        <v>2.7759259259259257</v>
      </c>
    </row>
    <row r="9" spans="1:8" x14ac:dyDescent="0.25">
      <c r="A9" s="64"/>
      <c r="B9" s="3" t="s">
        <v>3</v>
      </c>
      <c r="C9" s="17">
        <v>234</v>
      </c>
      <c r="D9" s="17">
        <v>173</v>
      </c>
      <c r="E9" s="18">
        <v>0.73931623931623935</v>
      </c>
      <c r="F9" s="17">
        <v>119</v>
      </c>
      <c r="G9" s="19">
        <v>0.50854700854700852</v>
      </c>
      <c r="H9" s="20">
        <v>2.3445086705202307</v>
      </c>
    </row>
    <row r="10" spans="1:8" x14ac:dyDescent="0.25">
      <c r="A10" s="64"/>
      <c r="B10" s="3" t="s">
        <v>4</v>
      </c>
      <c r="C10" s="17">
        <v>225</v>
      </c>
      <c r="D10" s="17">
        <v>184</v>
      </c>
      <c r="E10" s="18">
        <v>0.81777777777777783</v>
      </c>
      <c r="F10" s="17">
        <v>134</v>
      </c>
      <c r="G10" s="19">
        <v>0.5955555555555555</v>
      </c>
      <c r="H10" s="20">
        <v>2.5391304347826087</v>
      </c>
    </row>
    <row r="11" spans="1:8" x14ac:dyDescent="0.25">
      <c r="A11" s="64"/>
      <c r="B11" s="3" t="s">
        <v>84</v>
      </c>
      <c r="C11" s="17">
        <v>194</v>
      </c>
      <c r="D11" s="17">
        <v>153</v>
      </c>
      <c r="E11" s="18">
        <v>0.78865979381443296</v>
      </c>
      <c r="F11" s="17">
        <v>125</v>
      </c>
      <c r="G11" s="19">
        <v>0.64432989690721654</v>
      </c>
      <c r="H11" s="20">
        <v>2.8176470588235292</v>
      </c>
    </row>
    <row r="12" spans="1:8" x14ac:dyDescent="0.25">
      <c r="A12" s="69" t="s">
        <v>51</v>
      </c>
      <c r="B12" s="3" t="s">
        <v>1</v>
      </c>
      <c r="C12" s="17">
        <v>31</v>
      </c>
      <c r="D12" s="17">
        <v>26</v>
      </c>
      <c r="E12" s="18">
        <v>0.83870967741935487</v>
      </c>
      <c r="F12" s="17">
        <v>24</v>
      </c>
      <c r="G12" s="19">
        <v>0.77419354838709675</v>
      </c>
      <c r="H12" s="20">
        <v>2.7384615384615381</v>
      </c>
    </row>
    <row r="13" spans="1:8" x14ac:dyDescent="0.25">
      <c r="A13" s="69"/>
      <c r="B13" s="3" t="s">
        <v>2</v>
      </c>
      <c r="C13" s="17" t="s">
        <v>13</v>
      </c>
      <c r="D13" s="17" t="s">
        <v>13</v>
      </c>
      <c r="E13" s="18" t="s">
        <v>13</v>
      </c>
      <c r="F13" s="17" t="s">
        <v>13</v>
      </c>
      <c r="G13" s="19" t="s">
        <v>13</v>
      </c>
      <c r="H13" s="20" t="s">
        <v>13</v>
      </c>
    </row>
    <row r="14" spans="1:8" x14ac:dyDescent="0.25">
      <c r="A14" s="69"/>
      <c r="B14" s="3" t="s">
        <v>3</v>
      </c>
      <c r="C14" s="17">
        <v>32</v>
      </c>
      <c r="D14" s="17">
        <v>29</v>
      </c>
      <c r="E14" s="18">
        <v>0.90625</v>
      </c>
      <c r="F14" s="17">
        <v>28</v>
      </c>
      <c r="G14" s="19">
        <v>0.875</v>
      </c>
      <c r="H14" s="20">
        <v>3.3793103448275863</v>
      </c>
    </row>
    <row r="15" spans="1:8" x14ac:dyDescent="0.25">
      <c r="A15" s="69"/>
      <c r="B15" s="3" t="s">
        <v>4</v>
      </c>
      <c r="C15" s="17">
        <v>36</v>
      </c>
      <c r="D15" s="17">
        <v>31</v>
      </c>
      <c r="E15" s="18">
        <v>0.86111111111111116</v>
      </c>
      <c r="F15" s="17">
        <v>29</v>
      </c>
      <c r="G15" s="19">
        <v>0.80555555555555558</v>
      </c>
      <c r="H15" s="20">
        <v>3.0129032258064519</v>
      </c>
    </row>
    <row r="16" spans="1:8" x14ac:dyDescent="0.25">
      <c r="A16" s="69"/>
      <c r="B16" s="3" t="s">
        <v>84</v>
      </c>
      <c r="C16" s="17" t="s">
        <v>13</v>
      </c>
      <c r="D16" s="17" t="s">
        <v>13</v>
      </c>
      <c r="E16" s="18" t="s">
        <v>13</v>
      </c>
      <c r="F16" s="17" t="s">
        <v>13</v>
      </c>
      <c r="G16" s="19" t="s">
        <v>13</v>
      </c>
      <c r="H16" s="20" t="s">
        <v>13</v>
      </c>
    </row>
    <row r="19" spans="1:22" ht="37.5" customHeight="1" x14ac:dyDescent="0.25">
      <c r="A19" s="70" t="s">
        <v>50</v>
      </c>
      <c r="B19" s="70"/>
      <c r="C19" s="70"/>
      <c r="D19" s="70"/>
      <c r="E19" s="70"/>
      <c r="F19" s="70"/>
      <c r="G19" s="70"/>
      <c r="H19" s="70"/>
      <c r="I19" s="70" t="s">
        <v>85</v>
      </c>
      <c r="J19" s="70"/>
      <c r="K19" s="70"/>
      <c r="L19" s="70"/>
      <c r="M19" s="70"/>
      <c r="N19" s="70"/>
      <c r="O19" s="70"/>
      <c r="P19" s="70" t="s">
        <v>51</v>
      </c>
      <c r="Q19" s="70"/>
      <c r="R19" s="70"/>
      <c r="S19" s="70"/>
      <c r="T19" s="70"/>
      <c r="U19" s="70"/>
      <c r="V19" s="70"/>
    </row>
    <row r="20" spans="1:22" ht="30" x14ac:dyDescent="0.25">
      <c r="A20" s="47" t="s">
        <v>53</v>
      </c>
      <c r="B20" s="45" t="s">
        <v>36</v>
      </c>
      <c r="C20" s="11" t="s">
        <v>75</v>
      </c>
      <c r="D20" s="11" t="s">
        <v>76</v>
      </c>
      <c r="E20" s="11" t="s">
        <v>77</v>
      </c>
      <c r="F20" s="11" t="s">
        <v>78</v>
      </c>
      <c r="G20" s="11" t="s">
        <v>37</v>
      </c>
      <c r="H20" s="11" t="s">
        <v>79</v>
      </c>
      <c r="I20" s="45" t="s">
        <v>36</v>
      </c>
      <c r="J20" s="11" t="s">
        <v>75</v>
      </c>
      <c r="K20" s="11" t="s">
        <v>76</v>
      </c>
      <c r="L20" s="11" t="s">
        <v>77</v>
      </c>
      <c r="M20" s="11" t="s">
        <v>78</v>
      </c>
      <c r="N20" s="11" t="s">
        <v>37</v>
      </c>
      <c r="O20" s="11" t="s">
        <v>79</v>
      </c>
      <c r="P20" s="45" t="s">
        <v>36</v>
      </c>
      <c r="Q20" s="11" t="s">
        <v>75</v>
      </c>
      <c r="R20" s="11" t="s">
        <v>76</v>
      </c>
      <c r="S20" s="11" t="s">
        <v>77</v>
      </c>
      <c r="T20" s="11" t="s">
        <v>78</v>
      </c>
      <c r="U20" s="11" t="s">
        <v>37</v>
      </c>
      <c r="V20" s="11" t="s">
        <v>79</v>
      </c>
    </row>
    <row r="21" spans="1:22" x14ac:dyDescent="0.25">
      <c r="A21" s="71" t="s">
        <v>54</v>
      </c>
      <c r="B21" s="48" t="s">
        <v>1</v>
      </c>
      <c r="C21" s="49">
        <v>39</v>
      </c>
      <c r="D21" s="49">
        <v>35</v>
      </c>
      <c r="E21" s="50">
        <v>0.89743589743589747</v>
      </c>
      <c r="F21" s="49">
        <v>16</v>
      </c>
      <c r="G21" s="50">
        <v>0.41025641025641024</v>
      </c>
      <c r="H21" s="51">
        <v>1.4571428571428571</v>
      </c>
      <c r="I21" s="48" t="s">
        <v>1</v>
      </c>
      <c r="J21" s="49">
        <v>13</v>
      </c>
      <c r="K21" s="49">
        <v>10</v>
      </c>
      <c r="L21" s="50">
        <v>0.76923076923076927</v>
      </c>
      <c r="M21" s="49">
        <v>8</v>
      </c>
      <c r="N21" s="50">
        <v>0.61538461538461542</v>
      </c>
      <c r="O21" s="51">
        <v>2.5</v>
      </c>
      <c r="P21" s="48" t="s">
        <v>1</v>
      </c>
      <c r="Q21" s="49" t="s">
        <v>13</v>
      </c>
      <c r="R21" s="49" t="s">
        <v>13</v>
      </c>
      <c r="S21" s="50" t="s">
        <v>13</v>
      </c>
      <c r="T21" s="49" t="s">
        <v>13</v>
      </c>
      <c r="U21" s="50" t="s">
        <v>13</v>
      </c>
      <c r="V21" s="51" t="s">
        <v>13</v>
      </c>
    </row>
    <row r="22" spans="1:22" x14ac:dyDescent="0.25">
      <c r="A22" s="72"/>
      <c r="B22" s="48" t="s">
        <v>2</v>
      </c>
      <c r="C22" s="49">
        <v>28</v>
      </c>
      <c r="D22" s="49">
        <v>24</v>
      </c>
      <c r="E22" s="50">
        <v>0.8571428571428571</v>
      </c>
      <c r="F22" s="49">
        <v>17</v>
      </c>
      <c r="G22" s="50">
        <v>0.6071428571428571</v>
      </c>
      <c r="H22" s="51">
        <v>2.3333333333333335</v>
      </c>
      <c r="I22" s="48" t="s">
        <v>2</v>
      </c>
      <c r="J22" s="49">
        <v>10</v>
      </c>
      <c r="K22" s="49">
        <v>8</v>
      </c>
      <c r="L22" s="50">
        <v>0.8</v>
      </c>
      <c r="M22" s="49">
        <v>7</v>
      </c>
      <c r="N22" s="50">
        <v>0.7</v>
      </c>
      <c r="O22" s="51">
        <v>2.4249999999999998</v>
      </c>
      <c r="P22" s="48" t="s">
        <v>2</v>
      </c>
      <c r="Q22" s="49" t="s">
        <v>13</v>
      </c>
      <c r="R22" s="49" t="s">
        <v>13</v>
      </c>
      <c r="S22" s="50" t="s">
        <v>13</v>
      </c>
      <c r="T22" s="49" t="s">
        <v>13</v>
      </c>
      <c r="U22" s="50" t="s">
        <v>13</v>
      </c>
      <c r="V22" s="51" t="s">
        <v>13</v>
      </c>
    </row>
    <row r="23" spans="1:22" x14ac:dyDescent="0.25">
      <c r="A23" s="72"/>
      <c r="B23" s="48" t="s">
        <v>3</v>
      </c>
      <c r="C23" s="49">
        <v>31</v>
      </c>
      <c r="D23" s="49">
        <v>25</v>
      </c>
      <c r="E23" s="50">
        <v>0.80645161290322576</v>
      </c>
      <c r="F23" s="49">
        <v>12</v>
      </c>
      <c r="G23" s="50">
        <v>0.38709677419354838</v>
      </c>
      <c r="H23" s="51">
        <v>1.48</v>
      </c>
      <c r="I23" s="48" t="s">
        <v>3</v>
      </c>
      <c r="J23" s="49">
        <v>13</v>
      </c>
      <c r="K23" s="49">
        <v>9</v>
      </c>
      <c r="L23" s="50">
        <v>0.69230769230769229</v>
      </c>
      <c r="M23" s="49">
        <v>5</v>
      </c>
      <c r="N23" s="50">
        <v>0.38461538461538464</v>
      </c>
      <c r="O23" s="51">
        <v>1.588888888888889</v>
      </c>
      <c r="P23" s="48" t="s">
        <v>3</v>
      </c>
      <c r="Q23" s="49">
        <v>1</v>
      </c>
      <c r="R23" s="49">
        <v>1</v>
      </c>
      <c r="S23" s="50">
        <v>1</v>
      </c>
      <c r="T23" s="49">
        <v>1</v>
      </c>
      <c r="U23" s="50">
        <v>1</v>
      </c>
      <c r="V23" s="51">
        <v>4</v>
      </c>
    </row>
    <row r="24" spans="1:22" x14ac:dyDescent="0.25">
      <c r="A24" s="72"/>
      <c r="B24" s="48" t="s">
        <v>4</v>
      </c>
      <c r="C24" s="49">
        <v>36</v>
      </c>
      <c r="D24" s="49">
        <v>28</v>
      </c>
      <c r="E24" s="50">
        <v>0.875</v>
      </c>
      <c r="F24" s="49">
        <v>18</v>
      </c>
      <c r="G24" s="50">
        <v>0.5625</v>
      </c>
      <c r="H24" s="51">
        <v>1.8107142857142859</v>
      </c>
      <c r="I24" s="48" t="s">
        <v>4</v>
      </c>
      <c r="J24" s="49">
        <v>13</v>
      </c>
      <c r="K24" s="49">
        <v>9</v>
      </c>
      <c r="L24" s="50">
        <v>0.69230769230769229</v>
      </c>
      <c r="M24" s="49">
        <v>5</v>
      </c>
      <c r="N24" s="50">
        <v>0.38461538461538464</v>
      </c>
      <c r="O24" s="51">
        <v>1.8888888888888888</v>
      </c>
      <c r="P24" s="48" t="s">
        <v>4</v>
      </c>
      <c r="Q24" s="49">
        <v>2</v>
      </c>
      <c r="R24" s="49">
        <v>2</v>
      </c>
      <c r="S24" s="50">
        <v>1</v>
      </c>
      <c r="T24" s="49">
        <v>2</v>
      </c>
      <c r="U24" s="50">
        <v>1</v>
      </c>
      <c r="V24" s="51">
        <v>3.5</v>
      </c>
    </row>
    <row r="25" spans="1:22" x14ac:dyDescent="0.25">
      <c r="A25" s="73"/>
      <c r="B25" s="48" t="s">
        <v>84</v>
      </c>
      <c r="C25" s="49">
        <v>31</v>
      </c>
      <c r="D25" s="49">
        <v>27</v>
      </c>
      <c r="E25" s="50">
        <v>0.87096774193548387</v>
      </c>
      <c r="F25" s="49">
        <v>19</v>
      </c>
      <c r="G25" s="50">
        <v>0.61290322580645162</v>
      </c>
      <c r="H25" s="51">
        <v>2.1629629629629625</v>
      </c>
      <c r="I25" s="48" t="s">
        <v>84</v>
      </c>
      <c r="J25" s="49">
        <v>16</v>
      </c>
      <c r="K25" s="49">
        <v>12</v>
      </c>
      <c r="L25" s="50">
        <v>0.75</v>
      </c>
      <c r="M25" s="49">
        <v>10</v>
      </c>
      <c r="N25" s="50">
        <v>0.625</v>
      </c>
      <c r="O25" s="51">
        <v>2.2833333333333332</v>
      </c>
      <c r="P25" s="48" t="s">
        <v>84</v>
      </c>
      <c r="Q25" s="49" t="s">
        <v>13</v>
      </c>
      <c r="R25" s="49" t="s">
        <v>13</v>
      </c>
      <c r="S25" s="50" t="s">
        <v>13</v>
      </c>
      <c r="T25" s="49" t="s">
        <v>13</v>
      </c>
      <c r="U25" s="50" t="s">
        <v>13</v>
      </c>
      <c r="V25" s="51" t="s">
        <v>13</v>
      </c>
    </row>
    <row r="26" spans="1:22" x14ac:dyDescent="0.25">
      <c r="A26" s="74" t="s">
        <v>55</v>
      </c>
      <c r="B26" s="52" t="s">
        <v>1</v>
      </c>
      <c r="C26" s="53">
        <v>2</v>
      </c>
      <c r="D26" s="53">
        <v>2</v>
      </c>
      <c r="E26" s="54">
        <v>1</v>
      </c>
      <c r="F26" s="53">
        <v>1</v>
      </c>
      <c r="G26" s="54">
        <v>0.5</v>
      </c>
      <c r="H26" s="55">
        <v>1</v>
      </c>
      <c r="I26" s="52" t="s">
        <v>1</v>
      </c>
      <c r="J26" s="53">
        <v>2</v>
      </c>
      <c r="K26" s="53">
        <v>0</v>
      </c>
      <c r="L26" s="54">
        <v>0</v>
      </c>
      <c r="M26" s="53">
        <v>0</v>
      </c>
      <c r="N26" s="54">
        <v>0</v>
      </c>
      <c r="O26" s="55"/>
      <c r="P26" s="52" t="s">
        <v>1</v>
      </c>
      <c r="Q26" s="53" t="s">
        <v>13</v>
      </c>
      <c r="R26" s="53" t="s">
        <v>13</v>
      </c>
      <c r="S26" s="54" t="s">
        <v>13</v>
      </c>
      <c r="T26" s="53" t="s">
        <v>13</v>
      </c>
      <c r="U26" s="54" t="s">
        <v>13</v>
      </c>
      <c r="V26" s="55" t="s">
        <v>13</v>
      </c>
    </row>
    <row r="27" spans="1:22" x14ac:dyDescent="0.25">
      <c r="A27" s="74"/>
      <c r="B27" s="52" t="s">
        <v>2</v>
      </c>
      <c r="C27" s="53">
        <v>2</v>
      </c>
      <c r="D27" s="53">
        <v>2</v>
      </c>
      <c r="E27" s="54">
        <v>1</v>
      </c>
      <c r="F27" s="53">
        <v>2</v>
      </c>
      <c r="G27" s="54">
        <v>1</v>
      </c>
      <c r="H27" s="55">
        <v>3.35</v>
      </c>
      <c r="I27" s="52" t="s">
        <v>2</v>
      </c>
      <c r="J27" s="53">
        <v>2</v>
      </c>
      <c r="K27" s="53">
        <v>1</v>
      </c>
      <c r="L27" s="54">
        <v>0.5</v>
      </c>
      <c r="M27" s="53">
        <v>0</v>
      </c>
      <c r="N27" s="54">
        <v>0</v>
      </c>
      <c r="O27" s="55">
        <v>0</v>
      </c>
      <c r="P27" s="52" t="s">
        <v>2</v>
      </c>
      <c r="Q27" s="53" t="s">
        <v>13</v>
      </c>
      <c r="R27" s="53" t="s">
        <v>13</v>
      </c>
      <c r="S27" s="54" t="s">
        <v>13</v>
      </c>
      <c r="T27" s="53" t="s">
        <v>13</v>
      </c>
      <c r="U27" s="54" t="s">
        <v>13</v>
      </c>
      <c r="V27" s="55" t="s">
        <v>13</v>
      </c>
    </row>
    <row r="28" spans="1:22" x14ac:dyDescent="0.25">
      <c r="A28" s="74"/>
      <c r="B28" s="52" t="s">
        <v>3</v>
      </c>
      <c r="C28" s="53" t="s">
        <v>13</v>
      </c>
      <c r="D28" s="53" t="s">
        <v>13</v>
      </c>
      <c r="E28" s="54" t="s">
        <v>13</v>
      </c>
      <c r="F28" s="53" t="s">
        <v>13</v>
      </c>
      <c r="G28" s="54" t="s">
        <v>13</v>
      </c>
      <c r="H28" s="55" t="s">
        <v>13</v>
      </c>
      <c r="I28" s="52" t="s">
        <v>3</v>
      </c>
      <c r="J28" s="53">
        <v>2</v>
      </c>
      <c r="K28" s="53">
        <v>2</v>
      </c>
      <c r="L28" s="54">
        <v>1</v>
      </c>
      <c r="M28" s="53">
        <v>1</v>
      </c>
      <c r="N28" s="54">
        <v>0.5</v>
      </c>
      <c r="O28" s="55">
        <v>2</v>
      </c>
      <c r="P28" s="52" t="s">
        <v>3</v>
      </c>
      <c r="Q28" s="53" t="s">
        <v>13</v>
      </c>
      <c r="R28" s="53" t="s">
        <v>13</v>
      </c>
      <c r="S28" s="54" t="s">
        <v>13</v>
      </c>
      <c r="T28" s="53" t="s">
        <v>13</v>
      </c>
      <c r="U28" s="54" t="s">
        <v>13</v>
      </c>
      <c r="V28" s="55" t="s">
        <v>13</v>
      </c>
    </row>
    <row r="29" spans="1:22" x14ac:dyDescent="0.25">
      <c r="A29" s="74"/>
      <c r="B29" s="52" t="s">
        <v>4</v>
      </c>
      <c r="C29" s="53">
        <v>1</v>
      </c>
      <c r="D29" s="53">
        <v>1</v>
      </c>
      <c r="E29" s="54">
        <v>1</v>
      </c>
      <c r="F29" s="53">
        <v>1</v>
      </c>
      <c r="G29" s="54">
        <v>1</v>
      </c>
      <c r="H29" s="55">
        <v>2</v>
      </c>
      <c r="I29" s="52" t="s">
        <v>4</v>
      </c>
      <c r="J29" s="53" t="s">
        <v>13</v>
      </c>
      <c r="K29" s="53" t="s">
        <v>13</v>
      </c>
      <c r="L29" s="54" t="s">
        <v>13</v>
      </c>
      <c r="M29" s="53" t="s">
        <v>13</v>
      </c>
      <c r="N29" s="54" t="s">
        <v>13</v>
      </c>
      <c r="O29" s="55" t="s">
        <v>13</v>
      </c>
      <c r="P29" s="52" t="s">
        <v>4</v>
      </c>
      <c r="Q29" s="53" t="s">
        <v>13</v>
      </c>
      <c r="R29" s="53" t="s">
        <v>13</v>
      </c>
      <c r="S29" s="54" t="s">
        <v>13</v>
      </c>
      <c r="T29" s="53" t="s">
        <v>13</v>
      </c>
      <c r="U29" s="54" t="s">
        <v>13</v>
      </c>
      <c r="V29" s="55" t="s">
        <v>13</v>
      </c>
    </row>
    <row r="30" spans="1:22" x14ac:dyDescent="0.25">
      <c r="A30" s="74"/>
      <c r="B30" s="52" t="s">
        <v>84</v>
      </c>
      <c r="C30" s="53">
        <v>1</v>
      </c>
      <c r="D30" s="53">
        <v>0</v>
      </c>
      <c r="E30" s="54">
        <v>0</v>
      </c>
      <c r="F30" s="53">
        <v>0</v>
      </c>
      <c r="G30" s="54">
        <v>0</v>
      </c>
      <c r="H30" s="55"/>
      <c r="I30" s="52" t="s">
        <v>84</v>
      </c>
      <c r="J30" s="53">
        <v>1</v>
      </c>
      <c r="K30" s="53">
        <v>0</v>
      </c>
      <c r="L30" s="54">
        <v>0</v>
      </c>
      <c r="M30" s="53">
        <v>0</v>
      </c>
      <c r="N30" s="54">
        <v>0</v>
      </c>
      <c r="O30" s="55" t="s">
        <v>13</v>
      </c>
      <c r="P30" s="52" t="s">
        <v>84</v>
      </c>
      <c r="Q30" s="53" t="s">
        <v>13</v>
      </c>
      <c r="R30" s="53" t="s">
        <v>13</v>
      </c>
      <c r="S30" s="54" t="s">
        <v>13</v>
      </c>
      <c r="T30" s="53" t="s">
        <v>13</v>
      </c>
      <c r="U30" s="54" t="s">
        <v>13</v>
      </c>
      <c r="V30" s="55" t="s">
        <v>13</v>
      </c>
    </row>
    <row r="31" spans="1:22" x14ac:dyDescent="0.25">
      <c r="A31" s="75" t="s">
        <v>14</v>
      </c>
      <c r="B31" s="48" t="s">
        <v>1</v>
      </c>
      <c r="C31" s="49">
        <v>10</v>
      </c>
      <c r="D31" s="49">
        <v>7</v>
      </c>
      <c r="E31" s="50">
        <v>0.7</v>
      </c>
      <c r="F31" s="49">
        <v>6</v>
      </c>
      <c r="G31" s="50">
        <v>0.6</v>
      </c>
      <c r="H31" s="51">
        <v>2.7142857142857144</v>
      </c>
      <c r="I31" s="48" t="s">
        <v>1</v>
      </c>
      <c r="J31" s="49">
        <v>4</v>
      </c>
      <c r="K31" s="49">
        <v>1</v>
      </c>
      <c r="L31" s="50">
        <v>0.25</v>
      </c>
      <c r="M31" s="49">
        <v>0</v>
      </c>
      <c r="N31" s="50">
        <v>0</v>
      </c>
      <c r="O31" s="51">
        <v>0</v>
      </c>
      <c r="P31" s="48" t="s">
        <v>1</v>
      </c>
      <c r="Q31" s="49">
        <v>2</v>
      </c>
      <c r="R31" s="49">
        <v>2</v>
      </c>
      <c r="S31" s="50">
        <v>1</v>
      </c>
      <c r="T31" s="49">
        <v>2</v>
      </c>
      <c r="U31" s="50">
        <v>1</v>
      </c>
      <c r="V31" s="51">
        <v>3</v>
      </c>
    </row>
    <row r="32" spans="1:22" x14ac:dyDescent="0.25">
      <c r="A32" s="75"/>
      <c r="B32" s="48" t="s">
        <v>2</v>
      </c>
      <c r="C32" s="49">
        <v>5</v>
      </c>
      <c r="D32" s="49">
        <v>3</v>
      </c>
      <c r="E32" s="50">
        <v>0.6</v>
      </c>
      <c r="F32" s="49">
        <v>3</v>
      </c>
      <c r="G32" s="50">
        <v>0.6</v>
      </c>
      <c r="H32" s="51">
        <v>3</v>
      </c>
      <c r="I32" s="48" t="s">
        <v>2</v>
      </c>
      <c r="J32" s="49">
        <v>6</v>
      </c>
      <c r="K32" s="49">
        <v>4</v>
      </c>
      <c r="L32" s="50">
        <v>0.66666666666666663</v>
      </c>
      <c r="M32" s="49">
        <v>4</v>
      </c>
      <c r="N32" s="50">
        <v>0.66666666666666663</v>
      </c>
      <c r="O32" s="51">
        <v>3.8499999999999996</v>
      </c>
      <c r="P32" s="48" t="s">
        <v>2</v>
      </c>
      <c r="Q32" s="49" t="s">
        <v>13</v>
      </c>
      <c r="R32" s="49" t="s">
        <v>13</v>
      </c>
      <c r="S32" s="50" t="s">
        <v>13</v>
      </c>
      <c r="T32" s="49" t="s">
        <v>13</v>
      </c>
      <c r="U32" s="50" t="s">
        <v>13</v>
      </c>
      <c r="V32" s="51" t="s">
        <v>13</v>
      </c>
    </row>
    <row r="33" spans="1:22" x14ac:dyDescent="0.25">
      <c r="A33" s="75"/>
      <c r="B33" s="48" t="s">
        <v>3</v>
      </c>
      <c r="C33" s="49">
        <v>13</v>
      </c>
      <c r="D33" s="49">
        <v>12</v>
      </c>
      <c r="E33" s="50">
        <v>0.92307692307692313</v>
      </c>
      <c r="F33" s="49">
        <v>8</v>
      </c>
      <c r="G33" s="50">
        <v>0.61538461538461542</v>
      </c>
      <c r="H33" s="51">
        <v>2</v>
      </c>
      <c r="I33" s="48" t="s">
        <v>3</v>
      </c>
      <c r="J33" s="49">
        <v>9</v>
      </c>
      <c r="K33" s="49">
        <v>7</v>
      </c>
      <c r="L33" s="50">
        <v>0.77777777777777779</v>
      </c>
      <c r="M33" s="49">
        <v>2</v>
      </c>
      <c r="N33" s="50">
        <v>0.22222222222222221</v>
      </c>
      <c r="O33" s="51">
        <v>1</v>
      </c>
      <c r="P33" s="48" t="s">
        <v>3</v>
      </c>
      <c r="Q33" s="49">
        <v>2</v>
      </c>
      <c r="R33" s="49">
        <v>1</v>
      </c>
      <c r="S33" s="50">
        <v>0.5</v>
      </c>
      <c r="T33" s="49">
        <v>1</v>
      </c>
      <c r="U33" s="50">
        <v>0.5</v>
      </c>
      <c r="V33" s="51">
        <v>4</v>
      </c>
    </row>
    <row r="34" spans="1:22" x14ac:dyDescent="0.25">
      <c r="A34" s="75"/>
      <c r="B34" s="48" t="s">
        <v>4</v>
      </c>
      <c r="C34" s="49">
        <v>9</v>
      </c>
      <c r="D34" s="49">
        <v>8</v>
      </c>
      <c r="E34" s="50">
        <v>0.88888888888888884</v>
      </c>
      <c r="F34" s="49">
        <v>6</v>
      </c>
      <c r="G34" s="50">
        <v>0.66666666666666663</v>
      </c>
      <c r="H34" s="51">
        <v>2.625</v>
      </c>
      <c r="I34" s="48" t="s">
        <v>4</v>
      </c>
      <c r="J34" s="49">
        <v>4</v>
      </c>
      <c r="K34" s="49">
        <v>3</v>
      </c>
      <c r="L34" s="50">
        <v>0.75</v>
      </c>
      <c r="M34" s="49">
        <v>2</v>
      </c>
      <c r="N34" s="50">
        <v>0.5</v>
      </c>
      <c r="O34" s="51">
        <v>2.6666666666666665</v>
      </c>
      <c r="P34" s="48" t="s">
        <v>4</v>
      </c>
      <c r="Q34" s="49">
        <v>1</v>
      </c>
      <c r="R34" s="49">
        <v>1</v>
      </c>
      <c r="S34" s="50">
        <v>1</v>
      </c>
      <c r="T34" s="49">
        <v>1</v>
      </c>
      <c r="U34" s="50">
        <v>1</v>
      </c>
      <c r="V34" s="51">
        <v>2</v>
      </c>
    </row>
    <row r="35" spans="1:22" x14ac:dyDescent="0.25">
      <c r="A35" s="75"/>
      <c r="B35" s="48" t="s">
        <v>84</v>
      </c>
      <c r="C35" s="49">
        <v>10</v>
      </c>
      <c r="D35" s="49">
        <v>10</v>
      </c>
      <c r="E35" s="50">
        <v>1</v>
      </c>
      <c r="F35" s="49">
        <v>9</v>
      </c>
      <c r="G35" s="50">
        <v>0.9</v>
      </c>
      <c r="H35" s="51">
        <v>3.13</v>
      </c>
      <c r="I35" s="48" t="s">
        <v>84</v>
      </c>
      <c r="J35" s="49">
        <v>4</v>
      </c>
      <c r="K35" s="49">
        <v>4</v>
      </c>
      <c r="L35" s="50">
        <v>1</v>
      </c>
      <c r="M35" s="49">
        <v>4</v>
      </c>
      <c r="N35" s="50">
        <v>1</v>
      </c>
      <c r="O35" s="51">
        <v>3.9249999999999994</v>
      </c>
      <c r="P35" s="48" t="s">
        <v>84</v>
      </c>
      <c r="Q35" s="49" t="s">
        <v>13</v>
      </c>
      <c r="R35" s="49" t="s">
        <v>13</v>
      </c>
      <c r="S35" s="50" t="s">
        <v>13</v>
      </c>
      <c r="T35" s="49" t="s">
        <v>13</v>
      </c>
      <c r="U35" s="50" t="s">
        <v>13</v>
      </c>
      <c r="V35" s="51" t="s">
        <v>13</v>
      </c>
    </row>
    <row r="36" spans="1:22" x14ac:dyDescent="0.25">
      <c r="A36" s="76" t="s">
        <v>15</v>
      </c>
      <c r="B36" s="52" t="s">
        <v>1</v>
      </c>
      <c r="C36" s="53">
        <v>11</v>
      </c>
      <c r="D36" s="53">
        <v>8</v>
      </c>
      <c r="E36" s="54">
        <v>0.72727272727272729</v>
      </c>
      <c r="F36" s="53">
        <v>7</v>
      </c>
      <c r="G36" s="54">
        <v>0.63636363636363635</v>
      </c>
      <c r="H36" s="55">
        <v>2.6625000000000001</v>
      </c>
      <c r="I36" s="52" t="s">
        <v>1</v>
      </c>
      <c r="J36" s="53">
        <v>4</v>
      </c>
      <c r="K36" s="53">
        <v>3</v>
      </c>
      <c r="L36" s="54">
        <v>0.75</v>
      </c>
      <c r="M36" s="53">
        <v>3</v>
      </c>
      <c r="N36" s="54">
        <v>0.75</v>
      </c>
      <c r="O36" s="55">
        <v>3.3333333333333335</v>
      </c>
      <c r="P36" s="52" t="s">
        <v>1</v>
      </c>
      <c r="Q36" s="53" t="s">
        <v>13</v>
      </c>
      <c r="R36" s="53" t="s">
        <v>13</v>
      </c>
      <c r="S36" s="54" t="s">
        <v>13</v>
      </c>
      <c r="T36" s="53" t="s">
        <v>13</v>
      </c>
      <c r="U36" s="54" t="s">
        <v>13</v>
      </c>
      <c r="V36" s="55" t="s">
        <v>13</v>
      </c>
    </row>
    <row r="37" spans="1:22" x14ac:dyDescent="0.25">
      <c r="A37" s="76"/>
      <c r="B37" s="52" t="s">
        <v>2</v>
      </c>
      <c r="C37" s="53">
        <v>11</v>
      </c>
      <c r="D37" s="53">
        <v>10</v>
      </c>
      <c r="E37" s="54">
        <v>0.90909090909090906</v>
      </c>
      <c r="F37" s="53">
        <v>4</v>
      </c>
      <c r="G37" s="54">
        <v>0.36363636363636365</v>
      </c>
      <c r="H37" s="55">
        <v>1.77</v>
      </c>
      <c r="I37" s="52" t="s">
        <v>2</v>
      </c>
      <c r="J37" s="53">
        <v>3</v>
      </c>
      <c r="K37" s="53">
        <v>2</v>
      </c>
      <c r="L37" s="54">
        <v>0.66666666666666663</v>
      </c>
      <c r="M37" s="53">
        <v>2</v>
      </c>
      <c r="N37" s="54">
        <v>0.66666666666666663</v>
      </c>
      <c r="O37" s="55">
        <v>3</v>
      </c>
      <c r="P37" s="52" t="s">
        <v>2</v>
      </c>
      <c r="Q37" s="53" t="s">
        <v>13</v>
      </c>
      <c r="R37" s="53" t="s">
        <v>13</v>
      </c>
      <c r="S37" s="54" t="s">
        <v>13</v>
      </c>
      <c r="T37" s="53" t="s">
        <v>13</v>
      </c>
      <c r="U37" s="54" t="s">
        <v>13</v>
      </c>
      <c r="V37" s="55" t="s">
        <v>13</v>
      </c>
    </row>
    <row r="38" spans="1:22" x14ac:dyDescent="0.25">
      <c r="A38" s="76"/>
      <c r="B38" s="52" t="s">
        <v>3</v>
      </c>
      <c r="C38" s="53">
        <v>16</v>
      </c>
      <c r="D38" s="53">
        <v>14</v>
      </c>
      <c r="E38" s="54">
        <v>0.875</v>
      </c>
      <c r="F38" s="53">
        <v>11</v>
      </c>
      <c r="G38" s="54">
        <v>0.6875</v>
      </c>
      <c r="H38" s="55">
        <v>2.4499999999999997</v>
      </c>
      <c r="I38" s="52" t="s">
        <v>3</v>
      </c>
      <c r="J38" s="53">
        <v>12</v>
      </c>
      <c r="K38" s="53">
        <v>8</v>
      </c>
      <c r="L38" s="54">
        <v>0.66666666666666663</v>
      </c>
      <c r="M38" s="53">
        <v>6</v>
      </c>
      <c r="N38" s="54">
        <v>0.5</v>
      </c>
      <c r="O38" s="55">
        <v>2.625</v>
      </c>
      <c r="P38" s="52" t="s">
        <v>3</v>
      </c>
      <c r="Q38" s="53">
        <v>2</v>
      </c>
      <c r="R38" s="53">
        <v>2</v>
      </c>
      <c r="S38" s="54">
        <v>1</v>
      </c>
      <c r="T38" s="53">
        <v>2</v>
      </c>
      <c r="U38" s="54">
        <v>1</v>
      </c>
      <c r="V38" s="55">
        <v>3.5</v>
      </c>
    </row>
    <row r="39" spans="1:22" x14ac:dyDescent="0.25">
      <c r="A39" s="76"/>
      <c r="B39" s="52" t="s">
        <v>4</v>
      </c>
      <c r="C39" s="53">
        <v>12</v>
      </c>
      <c r="D39" s="53">
        <v>10</v>
      </c>
      <c r="E39" s="54">
        <v>0.90909090909090906</v>
      </c>
      <c r="F39" s="53">
        <v>7</v>
      </c>
      <c r="G39" s="54">
        <v>0.63636363636363635</v>
      </c>
      <c r="H39" s="55">
        <v>2</v>
      </c>
      <c r="I39" s="52" t="s">
        <v>4</v>
      </c>
      <c r="J39" s="53">
        <v>4</v>
      </c>
      <c r="K39" s="53">
        <v>3</v>
      </c>
      <c r="L39" s="54">
        <v>0.75</v>
      </c>
      <c r="M39" s="53">
        <v>3</v>
      </c>
      <c r="N39" s="54">
        <v>0.75</v>
      </c>
      <c r="O39" s="55">
        <v>3.6666666666666665</v>
      </c>
      <c r="P39" s="52" t="s">
        <v>4</v>
      </c>
      <c r="Q39" s="53">
        <v>1</v>
      </c>
      <c r="R39" s="53">
        <v>1</v>
      </c>
      <c r="S39" s="54">
        <v>1</v>
      </c>
      <c r="T39" s="53">
        <v>1</v>
      </c>
      <c r="U39" s="54">
        <v>1</v>
      </c>
      <c r="V39" s="55">
        <v>4</v>
      </c>
    </row>
    <row r="40" spans="1:22" x14ac:dyDescent="0.25">
      <c r="A40" s="76"/>
      <c r="B40" s="52" t="s">
        <v>84</v>
      </c>
      <c r="C40" s="53">
        <v>10</v>
      </c>
      <c r="D40" s="53">
        <v>10</v>
      </c>
      <c r="E40" s="54">
        <v>1</v>
      </c>
      <c r="F40" s="53">
        <v>10</v>
      </c>
      <c r="G40" s="54">
        <v>1</v>
      </c>
      <c r="H40" s="55">
        <v>3.6</v>
      </c>
      <c r="I40" s="52" t="s">
        <v>84</v>
      </c>
      <c r="J40" s="53">
        <v>9</v>
      </c>
      <c r="K40" s="53">
        <v>9</v>
      </c>
      <c r="L40" s="54">
        <v>1</v>
      </c>
      <c r="M40" s="53">
        <v>9</v>
      </c>
      <c r="N40" s="54">
        <v>1</v>
      </c>
      <c r="O40" s="55">
        <v>3.5222222222222221</v>
      </c>
      <c r="P40" s="52" t="s">
        <v>84</v>
      </c>
      <c r="Q40" s="53" t="s">
        <v>13</v>
      </c>
      <c r="R40" s="53" t="s">
        <v>13</v>
      </c>
      <c r="S40" s="54" t="s">
        <v>13</v>
      </c>
      <c r="T40" s="53" t="s">
        <v>13</v>
      </c>
      <c r="U40" s="54" t="s">
        <v>13</v>
      </c>
      <c r="V40" s="55" t="s">
        <v>13</v>
      </c>
    </row>
    <row r="41" spans="1:22" x14ac:dyDescent="0.25">
      <c r="A41" s="75" t="s">
        <v>16</v>
      </c>
      <c r="B41" s="48" t="s">
        <v>1</v>
      </c>
      <c r="C41" s="49">
        <v>180</v>
      </c>
      <c r="D41" s="49">
        <v>153</v>
      </c>
      <c r="E41" s="50">
        <v>0.85</v>
      </c>
      <c r="F41" s="49">
        <v>105</v>
      </c>
      <c r="G41" s="50">
        <v>0.58333333333333337</v>
      </c>
      <c r="H41" s="51">
        <v>1.9738562091503269</v>
      </c>
      <c r="I41" s="48" t="s">
        <v>1</v>
      </c>
      <c r="J41" s="49">
        <v>45</v>
      </c>
      <c r="K41" s="49">
        <v>34</v>
      </c>
      <c r="L41" s="50">
        <v>0.75555555555555554</v>
      </c>
      <c r="M41" s="49">
        <v>25</v>
      </c>
      <c r="N41" s="50">
        <v>0.55555555555555558</v>
      </c>
      <c r="O41" s="51">
        <v>2.4411764705882355</v>
      </c>
      <c r="P41" s="48" t="s">
        <v>1</v>
      </c>
      <c r="Q41" s="49">
        <v>13</v>
      </c>
      <c r="R41" s="49">
        <v>10</v>
      </c>
      <c r="S41" s="50">
        <v>0.76923076923076927</v>
      </c>
      <c r="T41" s="49">
        <v>10</v>
      </c>
      <c r="U41" s="50">
        <v>0.76923076923076927</v>
      </c>
      <c r="V41" s="51">
        <v>2.83</v>
      </c>
    </row>
    <row r="42" spans="1:22" x14ac:dyDescent="0.25">
      <c r="A42" s="75"/>
      <c r="B42" s="48" t="s">
        <v>2</v>
      </c>
      <c r="C42" s="49">
        <v>232</v>
      </c>
      <c r="D42" s="49">
        <v>202</v>
      </c>
      <c r="E42" s="50">
        <v>0.87068965517241381</v>
      </c>
      <c r="F42" s="49">
        <v>153</v>
      </c>
      <c r="G42" s="50">
        <v>0.65948275862068961</v>
      </c>
      <c r="H42" s="51">
        <v>2.39009900990099</v>
      </c>
      <c r="I42" s="48" t="s">
        <v>2</v>
      </c>
      <c r="J42" s="49">
        <v>65</v>
      </c>
      <c r="K42" s="49">
        <v>34</v>
      </c>
      <c r="L42" s="50">
        <v>0.52307692307692311</v>
      </c>
      <c r="M42" s="49">
        <v>26</v>
      </c>
      <c r="N42" s="50">
        <v>0.4</v>
      </c>
      <c r="O42" s="51">
        <v>2.5470588235294116</v>
      </c>
      <c r="P42" s="48" t="s">
        <v>2</v>
      </c>
      <c r="Q42" s="49" t="s">
        <v>13</v>
      </c>
      <c r="R42" s="49" t="s">
        <v>13</v>
      </c>
      <c r="S42" s="50" t="s">
        <v>13</v>
      </c>
      <c r="T42" s="49" t="s">
        <v>13</v>
      </c>
      <c r="U42" s="50" t="s">
        <v>13</v>
      </c>
      <c r="V42" s="51" t="s">
        <v>13</v>
      </c>
    </row>
    <row r="43" spans="1:22" x14ac:dyDescent="0.25">
      <c r="A43" s="75"/>
      <c r="B43" s="48" t="s">
        <v>3</v>
      </c>
      <c r="C43" s="49">
        <v>218</v>
      </c>
      <c r="D43" s="49">
        <v>188</v>
      </c>
      <c r="E43" s="50">
        <v>0.86238532110091748</v>
      </c>
      <c r="F43" s="49">
        <v>122</v>
      </c>
      <c r="G43" s="50">
        <v>0.55963302752293576</v>
      </c>
      <c r="H43" s="51">
        <v>1.9936170212765958</v>
      </c>
      <c r="I43" s="48" t="s">
        <v>3</v>
      </c>
      <c r="J43" s="49">
        <v>56</v>
      </c>
      <c r="K43" s="49">
        <v>32</v>
      </c>
      <c r="L43" s="50">
        <v>0.5714285714285714</v>
      </c>
      <c r="M43" s="49">
        <v>20</v>
      </c>
      <c r="N43" s="50">
        <v>0.35714285714285715</v>
      </c>
      <c r="O43" s="51">
        <v>2.09375</v>
      </c>
      <c r="P43" s="48" t="s">
        <v>3</v>
      </c>
      <c r="Q43" s="49">
        <v>14</v>
      </c>
      <c r="R43" s="49">
        <v>13</v>
      </c>
      <c r="S43" s="50">
        <v>0.9285714285714286</v>
      </c>
      <c r="T43" s="49">
        <v>13</v>
      </c>
      <c r="U43" s="50">
        <v>0.9285714285714286</v>
      </c>
      <c r="V43" s="51">
        <v>3.2307692307692308</v>
      </c>
    </row>
    <row r="44" spans="1:22" x14ac:dyDescent="0.25">
      <c r="A44" s="75"/>
      <c r="B44" s="48" t="s">
        <v>4</v>
      </c>
      <c r="C44" s="49">
        <v>184</v>
      </c>
      <c r="D44" s="49">
        <v>149</v>
      </c>
      <c r="E44" s="50">
        <v>0.91411042944785281</v>
      </c>
      <c r="F44" s="49">
        <v>94</v>
      </c>
      <c r="G44" s="50">
        <v>0.57668711656441718</v>
      </c>
      <c r="H44" s="51">
        <v>2.0040540540540546</v>
      </c>
      <c r="I44" s="48" t="s">
        <v>4</v>
      </c>
      <c r="J44" s="49">
        <v>82</v>
      </c>
      <c r="K44" s="49">
        <v>65</v>
      </c>
      <c r="L44" s="50">
        <v>0.79268292682926833</v>
      </c>
      <c r="M44" s="49">
        <v>42</v>
      </c>
      <c r="N44" s="50">
        <v>0.51219512195121952</v>
      </c>
      <c r="O44" s="51">
        <v>2.1353846153846154</v>
      </c>
      <c r="P44" s="48" t="s">
        <v>4</v>
      </c>
      <c r="Q44" s="49">
        <v>18</v>
      </c>
      <c r="R44" s="49">
        <v>15</v>
      </c>
      <c r="S44" s="50">
        <v>0.83333333333333337</v>
      </c>
      <c r="T44" s="49">
        <v>14</v>
      </c>
      <c r="U44" s="50">
        <v>0.77777777777777779</v>
      </c>
      <c r="V44" s="51">
        <v>2.9333333333333331</v>
      </c>
    </row>
    <row r="45" spans="1:22" x14ac:dyDescent="0.25">
      <c r="A45" s="75"/>
      <c r="B45" s="48" t="s">
        <v>84</v>
      </c>
      <c r="C45" s="49">
        <v>197</v>
      </c>
      <c r="D45" s="49">
        <v>184</v>
      </c>
      <c r="E45" s="50">
        <v>0.93401015228426398</v>
      </c>
      <c r="F45" s="49">
        <v>143</v>
      </c>
      <c r="G45" s="50">
        <v>0.7258883248730964</v>
      </c>
      <c r="H45" s="51">
        <v>2.588586956521739</v>
      </c>
      <c r="I45" s="48" t="s">
        <v>84</v>
      </c>
      <c r="J45" s="49">
        <v>82</v>
      </c>
      <c r="K45" s="49">
        <v>67</v>
      </c>
      <c r="L45" s="50">
        <v>0.81707317073170727</v>
      </c>
      <c r="M45" s="49">
        <v>49</v>
      </c>
      <c r="N45" s="50">
        <v>0.59756097560975607</v>
      </c>
      <c r="O45" s="51">
        <v>2.4820895522388056</v>
      </c>
      <c r="P45" s="48" t="s">
        <v>84</v>
      </c>
      <c r="Q45" s="49" t="s">
        <v>13</v>
      </c>
      <c r="R45" s="49" t="s">
        <v>13</v>
      </c>
      <c r="S45" s="50" t="s">
        <v>13</v>
      </c>
      <c r="T45" s="49" t="s">
        <v>13</v>
      </c>
      <c r="U45" s="50" t="s">
        <v>13</v>
      </c>
      <c r="V45" s="51" t="s">
        <v>13</v>
      </c>
    </row>
    <row r="46" spans="1:22" x14ac:dyDescent="0.25">
      <c r="A46" s="76" t="s">
        <v>17</v>
      </c>
      <c r="B46" s="52" t="s">
        <v>1</v>
      </c>
      <c r="C46" s="53">
        <v>1</v>
      </c>
      <c r="D46" s="53">
        <v>1</v>
      </c>
      <c r="E46" s="54">
        <v>1</v>
      </c>
      <c r="F46" s="53">
        <v>1</v>
      </c>
      <c r="G46" s="54">
        <v>1</v>
      </c>
      <c r="H46" s="55">
        <v>2.7000000000000006</v>
      </c>
      <c r="I46" s="52" t="s">
        <v>1</v>
      </c>
      <c r="J46" s="53" t="s">
        <v>13</v>
      </c>
      <c r="K46" s="53" t="s">
        <v>13</v>
      </c>
      <c r="L46" s="54" t="s">
        <v>13</v>
      </c>
      <c r="M46" s="53" t="s">
        <v>13</v>
      </c>
      <c r="N46" s="54" t="s">
        <v>13</v>
      </c>
      <c r="O46" s="55" t="s">
        <v>13</v>
      </c>
      <c r="P46" s="52" t="s">
        <v>1</v>
      </c>
      <c r="Q46" s="53" t="s">
        <v>13</v>
      </c>
      <c r="R46" s="53" t="s">
        <v>13</v>
      </c>
      <c r="S46" s="54" t="s">
        <v>13</v>
      </c>
      <c r="T46" s="53" t="s">
        <v>13</v>
      </c>
      <c r="U46" s="54" t="s">
        <v>13</v>
      </c>
      <c r="V46" s="55" t="s">
        <v>13</v>
      </c>
    </row>
    <row r="47" spans="1:22" x14ac:dyDescent="0.25">
      <c r="A47" s="76"/>
      <c r="B47" s="52" t="s">
        <v>2</v>
      </c>
      <c r="C47" s="53">
        <v>1</v>
      </c>
      <c r="D47" s="53">
        <v>1</v>
      </c>
      <c r="E47" s="54">
        <v>1</v>
      </c>
      <c r="F47" s="53">
        <v>1</v>
      </c>
      <c r="G47" s="54">
        <v>1</v>
      </c>
      <c r="H47" s="55">
        <v>2</v>
      </c>
      <c r="I47" s="52" t="s">
        <v>2</v>
      </c>
      <c r="J47" s="53" t="s">
        <v>13</v>
      </c>
      <c r="K47" s="53" t="s">
        <v>13</v>
      </c>
      <c r="L47" s="54" t="s">
        <v>13</v>
      </c>
      <c r="M47" s="53" t="s">
        <v>13</v>
      </c>
      <c r="N47" s="54" t="s">
        <v>13</v>
      </c>
      <c r="O47" s="55" t="s">
        <v>13</v>
      </c>
      <c r="P47" s="52" t="s">
        <v>2</v>
      </c>
      <c r="Q47" s="53" t="s">
        <v>13</v>
      </c>
      <c r="R47" s="53" t="s">
        <v>13</v>
      </c>
      <c r="S47" s="54" t="s">
        <v>13</v>
      </c>
      <c r="T47" s="53" t="s">
        <v>13</v>
      </c>
      <c r="U47" s="54" t="s">
        <v>13</v>
      </c>
      <c r="V47" s="55" t="s">
        <v>13</v>
      </c>
    </row>
    <row r="48" spans="1:22" x14ac:dyDescent="0.25">
      <c r="A48" s="76"/>
      <c r="B48" s="52" t="s">
        <v>3</v>
      </c>
      <c r="C48" s="53">
        <v>3</v>
      </c>
      <c r="D48" s="53">
        <v>2</v>
      </c>
      <c r="E48" s="54">
        <v>0.66666666666666663</v>
      </c>
      <c r="F48" s="53">
        <v>1</v>
      </c>
      <c r="G48" s="54">
        <v>0.33333333333333331</v>
      </c>
      <c r="H48" s="55">
        <v>1</v>
      </c>
      <c r="I48" s="52" t="s">
        <v>3</v>
      </c>
      <c r="J48" s="53">
        <v>2</v>
      </c>
      <c r="K48" s="53">
        <v>2</v>
      </c>
      <c r="L48" s="54">
        <v>1</v>
      </c>
      <c r="M48" s="53">
        <v>2</v>
      </c>
      <c r="N48" s="54">
        <v>1</v>
      </c>
      <c r="O48" s="55">
        <v>3.5</v>
      </c>
      <c r="P48" s="52" t="s">
        <v>3</v>
      </c>
      <c r="Q48" s="53" t="s">
        <v>13</v>
      </c>
      <c r="R48" s="53" t="s">
        <v>13</v>
      </c>
      <c r="S48" s="54" t="s">
        <v>13</v>
      </c>
      <c r="T48" s="53" t="s">
        <v>13</v>
      </c>
      <c r="U48" s="54" t="s">
        <v>13</v>
      </c>
      <c r="V48" s="55" t="s">
        <v>13</v>
      </c>
    </row>
    <row r="49" spans="1:22" x14ac:dyDescent="0.25">
      <c r="A49" s="76"/>
      <c r="B49" s="52" t="s">
        <v>4</v>
      </c>
      <c r="C49" s="53">
        <v>2</v>
      </c>
      <c r="D49" s="53">
        <v>1</v>
      </c>
      <c r="E49" s="54">
        <v>1</v>
      </c>
      <c r="F49" s="53">
        <v>1</v>
      </c>
      <c r="G49" s="54">
        <v>1</v>
      </c>
      <c r="H49" s="55">
        <v>4</v>
      </c>
      <c r="I49" s="52" t="s">
        <v>4</v>
      </c>
      <c r="J49" s="53" t="s">
        <v>13</v>
      </c>
      <c r="K49" s="53" t="s">
        <v>13</v>
      </c>
      <c r="L49" s="54" t="s">
        <v>13</v>
      </c>
      <c r="M49" s="53" t="s">
        <v>13</v>
      </c>
      <c r="N49" s="54" t="s">
        <v>13</v>
      </c>
      <c r="O49" s="55" t="s">
        <v>13</v>
      </c>
      <c r="P49" s="52" t="s">
        <v>4</v>
      </c>
      <c r="Q49" s="53" t="s">
        <v>13</v>
      </c>
      <c r="R49" s="53" t="s">
        <v>13</v>
      </c>
      <c r="S49" s="54" t="s">
        <v>13</v>
      </c>
      <c r="T49" s="53" t="s">
        <v>13</v>
      </c>
      <c r="U49" s="54" t="s">
        <v>13</v>
      </c>
      <c r="V49" s="55" t="s">
        <v>13</v>
      </c>
    </row>
    <row r="50" spans="1:22" x14ac:dyDescent="0.25">
      <c r="A50" s="76"/>
      <c r="B50" s="52" t="s">
        <v>84</v>
      </c>
      <c r="C50" s="53">
        <v>1</v>
      </c>
      <c r="D50" s="53">
        <v>1</v>
      </c>
      <c r="E50" s="54">
        <v>1</v>
      </c>
      <c r="F50" s="53">
        <v>1</v>
      </c>
      <c r="G50" s="54">
        <v>1</v>
      </c>
      <c r="H50" s="55">
        <v>3</v>
      </c>
      <c r="I50" s="52" t="s">
        <v>84</v>
      </c>
      <c r="J50" s="53">
        <v>4</v>
      </c>
      <c r="K50" s="53">
        <v>4</v>
      </c>
      <c r="L50" s="54">
        <v>1</v>
      </c>
      <c r="M50" s="53">
        <v>1</v>
      </c>
      <c r="N50" s="54">
        <v>0.25</v>
      </c>
      <c r="O50" s="55">
        <v>1</v>
      </c>
      <c r="P50" s="52" t="s">
        <v>84</v>
      </c>
      <c r="Q50" s="53" t="s">
        <v>13</v>
      </c>
      <c r="R50" s="53" t="s">
        <v>13</v>
      </c>
      <c r="S50" s="54" t="s">
        <v>13</v>
      </c>
      <c r="T50" s="53" t="s">
        <v>13</v>
      </c>
      <c r="U50" s="54" t="s">
        <v>13</v>
      </c>
      <c r="V50" s="55" t="s">
        <v>13</v>
      </c>
    </row>
    <row r="51" spans="1:22" x14ac:dyDescent="0.25">
      <c r="A51" s="77" t="s">
        <v>86</v>
      </c>
      <c r="B51" s="48" t="s">
        <v>1</v>
      </c>
      <c r="C51" s="49">
        <v>163</v>
      </c>
      <c r="D51" s="49">
        <v>149</v>
      </c>
      <c r="E51" s="50">
        <v>0.91411042944785281</v>
      </c>
      <c r="F51" s="49">
        <v>125</v>
      </c>
      <c r="G51" s="50">
        <v>0.76687116564417179</v>
      </c>
      <c r="H51" s="51">
        <v>2.6275167785234901</v>
      </c>
      <c r="I51" s="48" t="s">
        <v>1</v>
      </c>
      <c r="J51" s="49">
        <v>69</v>
      </c>
      <c r="K51" s="49">
        <v>59</v>
      </c>
      <c r="L51" s="50">
        <v>0.85507246376811596</v>
      </c>
      <c r="M51" s="49">
        <v>48</v>
      </c>
      <c r="N51" s="50">
        <v>0.69565217391304346</v>
      </c>
      <c r="O51" s="51">
        <v>2.6322033898305088</v>
      </c>
      <c r="P51" s="48" t="s">
        <v>1</v>
      </c>
      <c r="Q51" s="49">
        <v>13</v>
      </c>
      <c r="R51" s="49">
        <v>11</v>
      </c>
      <c r="S51" s="50">
        <v>0.84615384615384615</v>
      </c>
      <c r="T51" s="49">
        <v>9</v>
      </c>
      <c r="U51" s="50">
        <v>0.69230769230769229</v>
      </c>
      <c r="V51" s="51">
        <v>2.8090909090909091</v>
      </c>
    </row>
    <row r="52" spans="1:22" x14ac:dyDescent="0.25">
      <c r="A52" s="77"/>
      <c r="B52" s="48" t="s">
        <v>2</v>
      </c>
      <c r="C52" s="49">
        <v>158</v>
      </c>
      <c r="D52" s="49">
        <v>145</v>
      </c>
      <c r="E52" s="50">
        <v>0.91772151898734178</v>
      </c>
      <c r="F52" s="49">
        <v>119</v>
      </c>
      <c r="G52" s="50">
        <v>0.75316455696202533</v>
      </c>
      <c r="H52" s="51">
        <v>2.7638888888888893</v>
      </c>
      <c r="I52" s="48" t="s">
        <v>2</v>
      </c>
      <c r="J52" s="49">
        <v>53</v>
      </c>
      <c r="K52" s="49">
        <v>49</v>
      </c>
      <c r="L52" s="50">
        <v>0.92452830188679247</v>
      </c>
      <c r="M52" s="49">
        <v>46</v>
      </c>
      <c r="N52" s="50">
        <v>0.86792452830188682</v>
      </c>
      <c r="O52" s="51">
        <v>3.0897959183673471</v>
      </c>
      <c r="P52" s="48" t="s">
        <v>2</v>
      </c>
      <c r="Q52" s="49" t="s">
        <v>13</v>
      </c>
      <c r="R52" s="49" t="s">
        <v>13</v>
      </c>
      <c r="S52" s="50" t="s">
        <v>13</v>
      </c>
      <c r="T52" s="49" t="s">
        <v>13</v>
      </c>
      <c r="U52" s="50" t="s">
        <v>13</v>
      </c>
      <c r="V52" s="51" t="s">
        <v>13</v>
      </c>
    </row>
    <row r="53" spans="1:22" x14ac:dyDescent="0.25">
      <c r="A53" s="77"/>
      <c r="B53" s="48" t="s">
        <v>3</v>
      </c>
      <c r="C53" s="49">
        <v>161</v>
      </c>
      <c r="D53" s="49">
        <v>150</v>
      </c>
      <c r="E53" s="50">
        <v>0.93167701863354035</v>
      </c>
      <c r="F53" s="49">
        <v>123</v>
      </c>
      <c r="G53" s="50">
        <v>0.7639751552795031</v>
      </c>
      <c r="H53" s="51">
        <v>2.66</v>
      </c>
      <c r="I53" s="48" t="s">
        <v>3</v>
      </c>
      <c r="J53" s="49">
        <v>111</v>
      </c>
      <c r="K53" s="49">
        <v>90</v>
      </c>
      <c r="L53" s="50">
        <v>0.81081081081081086</v>
      </c>
      <c r="M53" s="49">
        <v>70</v>
      </c>
      <c r="N53" s="50">
        <v>0.63063063063063063</v>
      </c>
      <c r="O53" s="51">
        <v>2.6588888888888893</v>
      </c>
      <c r="P53" s="48" t="s">
        <v>3</v>
      </c>
      <c r="Q53" s="49">
        <v>11</v>
      </c>
      <c r="R53" s="49">
        <v>10</v>
      </c>
      <c r="S53" s="50">
        <v>0.90909090909090906</v>
      </c>
      <c r="T53" s="49">
        <v>10</v>
      </c>
      <c r="U53" s="50">
        <v>0.90909090909090906</v>
      </c>
      <c r="V53" s="51">
        <v>3.7</v>
      </c>
    </row>
    <row r="54" spans="1:22" x14ac:dyDescent="0.25">
      <c r="A54" s="77"/>
      <c r="B54" s="48" t="s">
        <v>4</v>
      </c>
      <c r="C54" s="49">
        <v>113</v>
      </c>
      <c r="D54" s="49">
        <v>101</v>
      </c>
      <c r="E54" s="50">
        <v>0.9017857142857143</v>
      </c>
      <c r="F54" s="49">
        <v>75</v>
      </c>
      <c r="G54" s="50">
        <v>0.6696428571428571</v>
      </c>
      <c r="H54" s="51">
        <v>2.4979999999999998</v>
      </c>
      <c r="I54" s="48" t="s">
        <v>4</v>
      </c>
      <c r="J54" s="49">
        <v>92</v>
      </c>
      <c r="K54" s="49">
        <v>80</v>
      </c>
      <c r="L54" s="50">
        <v>0.86956521739130432</v>
      </c>
      <c r="M54" s="49">
        <v>63</v>
      </c>
      <c r="N54" s="50">
        <v>0.68478260869565222</v>
      </c>
      <c r="O54" s="51">
        <v>2.8587499999999997</v>
      </c>
      <c r="P54" s="48" t="s">
        <v>4</v>
      </c>
      <c r="Q54" s="49">
        <v>9</v>
      </c>
      <c r="R54" s="49">
        <v>7</v>
      </c>
      <c r="S54" s="50">
        <v>0.77777777777777779</v>
      </c>
      <c r="T54" s="49">
        <v>7</v>
      </c>
      <c r="U54" s="50">
        <v>0.77777777777777779</v>
      </c>
      <c r="V54" s="51">
        <v>3.3857142857142852</v>
      </c>
    </row>
    <row r="55" spans="1:22" x14ac:dyDescent="0.25">
      <c r="A55" s="77"/>
      <c r="B55" s="48" t="s">
        <v>84</v>
      </c>
      <c r="C55" s="49">
        <v>124</v>
      </c>
      <c r="D55" s="49">
        <v>116</v>
      </c>
      <c r="E55" s="50">
        <v>0.93548387096774188</v>
      </c>
      <c r="F55" s="49">
        <v>105</v>
      </c>
      <c r="G55" s="50">
        <v>0.84677419354838712</v>
      </c>
      <c r="H55" s="51">
        <v>3.2321739130434781</v>
      </c>
      <c r="I55" s="48" t="s">
        <v>84</v>
      </c>
      <c r="J55" s="49">
        <v>62</v>
      </c>
      <c r="K55" s="49">
        <v>47</v>
      </c>
      <c r="L55" s="50">
        <v>0.75806451612903225</v>
      </c>
      <c r="M55" s="49">
        <v>42</v>
      </c>
      <c r="N55" s="50">
        <v>0.67741935483870963</v>
      </c>
      <c r="O55" s="51">
        <v>3.2191489361702117</v>
      </c>
      <c r="P55" s="48" t="s">
        <v>84</v>
      </c>
      <c r="Q55" s="49" t="s">
        <v>13</v>
      </c>
      <c r="R55" s="49" t="s">
        <v>13</v>
      </c>
      <c r="S55" s="50" t="s">
        <v>13</v>
      </c>
      <c r="T55" s="49" t="s">
        <v>13</v>
      </c>
      <c r="U55" s="50" t="s">
        <v>13</v>
      </c>
      <c r="V55" s="51" t="s">
        <v>13</v>
      </c>
    </row>
    <row r="56" spans="1:22" x14ac:dyDescent="0.25">
      <c r="A56" s="74" t="s">
        <v>57</v>
      </c>
      <c r="B56" s="52" t="s">
        <v>1</v>
      </c>
      <c r="C56" s="56">
        <v>26</v>
      </c>
      <c r="D56" s="53">
        <v>23</v>
      </c>
      <c r="E56" s="54">
        <v>0.88461538461538458</v>
      </c>
      <c r="F56" s="53">
        <v>15</v>
      </c>
      <c r="G56" s="54">
        <v>0.57692307692307687</v>
      </c>
      <c r="H56" s="55">
        <v>1.9130434782608696</v>
      </c>
      <c r="I56" s="52" t="s">
        <v>1</v>
      </c>
      <c r="J56" s="56">
        <v>11</v>
      </c>
      <c r="K56" s="53">
        <v>5</v>
      </c>
      <c r="L56" s="54">
        <v>0.45454545454545453</v>
      </c>
      <c r="M56" s="53">
        <v>3</v>
      </c>
      <c r="N56" s="54">
        <v>0.27272727272727271</v>
      </c>
      <c r="O56" s="55">
        <v>1.9200000000000002</v>
      </c>
      <c r="P56" s="52" t="s">
        <v>1</v>
      </c>
      <c r="Q56" s="56">
        <v>2</v>
      </c>
      <c r="R56" s="53">
        <v>2</v>
      </c>
      <c r="S56" s="54">
        <v>1</v>
      </c>
      <c r="T56" s="53">
        <v>2</v>
      </c>
      <c r="U56" s="54">
        <v>1</v>
      </c>
      <c r="V56" s="55">
        <v>2</v>
      </c>
    </row>
    <row r="57" spans="1:22" x14ac:dyDescent="0.25">
      <c r="A57" s="74"/>
      <c r="B57" s="52" t="s">
        <v>2</v>
      </c>
      <c r="C57" s="53">
        <v>47</v>
      </c>
      <c r="D57" s="53">
        <v>39</v>
      </c>
      <c r="E57" s="54">
        <v>0.82978723404255317</v>
      </c>
      <c r="F57" s="53">
        <v>33</v>
      </c>
      <c r="G57" s="54">
        <v>0.7021276595744681</v>
      </c>
      <c r="H57" s="55">
        <v>2.7692307692307692</v>
      </c>
      <c r="I57" s="52" t="s">
        <v>2</v>
      </c>
      <c r="J57" s="53">
        <v>12</v>
      </c>
      <c r="K57" s="53">
        <v>9</v>
      </c>
      <c r="L57" s="54">
        <v>0.75</v>
      </c>
      <c r="M57" s="53">
        <v>6</v>
      </c>
      <c r="N57" s="54">
        <v>0.5</v>
      </c>
      <c r="O57" s="55">
        <v>2.1111111111111112</v>
      </c>
      <c r="P57" s="52" t="s">
        <v>2</v>
      </c>
      <c r="Q57" s="53" t="s">
        <v>13</v>
      </c>
      <c r="R57" s="53" t="s">
        <v>13</v>
      </c>
      <c r="S57" s="54" t="s">
        <v>13</v>
      </c>
      <c r="T57" s="53" t="s">
        <v>13</v>
      </c>
      <c r="U57" s="54" t="s">
        <v>13</v>
      </c>
      <c r="V57" s="55" t="s">
        <v>13</v>
      </c>
    </row>
    <row r="58" spans="1:22" x14ac:dyDescent="0.25">
      <c r="A58" s="74"/>
      <c r="B58" s="52" t="s">
        <v>3</v>
      </c>
      <c r="C58" s="53">
        <v>32</v>
      </c>
      <c r="D58" s="53">
        <v>26</v>
      </c>
      <c r="E58" s="54">
        <v>0.8125</v>
      </c>
      <c r="F58" s="53">
        <v>17</v>
      </c>
      <c r="G58" s="54">
        <v>0.53125</v>
      </c>
      <c r="H58" s="55">
        <v>2.3692307692307693</v>
      </c>
      <c r="I58" s="52" t="s">
        <v>3</v>
      </c>
      <c r="J58" s="53">
        <v>27</v>
      </c>
      <c r="K58" s="53">
        <v>21</v>
      </c>
      <c r="L58" s="54">
        <v>0.77777777777777779</v>
      </c>
      <c r="M58" s="53">
        <v>12</v>
      </c>
      <c r="N58" s="54">
        <v>0.44444444444444442</v>
      </c>
      <c r="O58" s="55">
        <v>1.9523809523809523</v>
      </c>
      <c r="P58" s="52" t="s">
        <v>3</v>
      </c>
      <c r="Q58" s="53">
        <v>2</v>
      </c>
      <c r="R58" s="53">
        <v>2</v>
      </c>
      <c r="S58" s="54">
        <v>1</v>
      </c>
      <c r="T58" s="53">
        <v>2</v>
      </c>
      <c r="U58" s="54">
        <v>1</v>
      </c>
      <c r="V58" s="55">
        <v>3.5</v>
      </c>
    </row>
    <row r="59" spans="1:22" x14ac:dyDescent="0.25">
      <c r="A59" s="74"/>
      <c r="B59" s="52" t="s">
        <v>4</v>
      </c>
      <c r="C59" s="53">
        <v>29</v>
      </c>
      <c r="D59" s="53">
        <v>24</v>
      </c>
      <c r="E59" s="54">
        <v>0.88888888888888884</v>
      </c>
      <c r="F59" s="53">
        <v>20</v>
      </c>
      <c r="G59" s="54">
        <v>0.7407407407407407</v>
      </c>
      <c r="H59" s="55">
        <v>2.7666666666666671</v>
      </c>
      <c r="I59" s="52" t="s">
        <v>4</v>
      </c>
      <c r="J59" s="53">
        <v>28</v>
      </c>
      <c r="K59" s="53">
        <v>22</v>
      </c>
      <c r="L59" s="54">
        <v>0.7857142857142857</v>
      </c>
      <c r="M59" s="53">
        <v>19</v>
      </c>
      <c r="N59" s="54">
        <v>0.6785714285714286</v>
      </c>
      <c r="O59" s="55">
        <v>2.8954545454545455</v>
      </c>
      <c r="P59" s="52" t="s">
        <v>4</v>
      </c>
      <c r="Q59" s="53">
        <v>5</v>
      </c>
      <c r="R59" s="53">
        <v>5</v>
      </c>
      <c r="S59" s="54">
        <v>1</v>
      </c>
      <c r="T59" s="53">
        <v>4</v>
      </c>
      <c r="U59" s="54">
        <v>0.8</v>
      </c>
      <c r="V59" s="55">
        <v>2.94</v>
      </c>
    </row>
    <row r="60" spans="1:22" x14ac:dyDescent="0.25">
      <c r="A60" s="74"/>
      <c r="B60" s="52" t="s">
        <v>84</v>
      </c>
      <c r="C60" s="53">
        <v>25</v>
      </c>
      <c r="D60" s="53">
        <v>22</v>
      </c>
      <c r="E60" s="54">
        <v>0.88</v>
      </c>
      <c r="F60" s="53">
        <v>20</v>
      </c>
      <c r="G60" s="54">
        <v>0.8</v>
      </c>
      <c r="H60" s="55">
        <v>3.2272727272727271</v>
      </c>
      <c r="I60" s="52" t="s">
        <v>84</v>
      </c>
      <c r="J60" s="53">
        <v>14</v>
      </c>
      <c r="K60" s="53">
        <v>9</v>
      </c>
      <c r="L60" s="54">
        <v>0.6428571428571429</v>
      </c>
      <c r="M60" s="53">
        <v>9</v>
      </c>
      <c r="N60" s="54">
        <v>0.6428571428571429</v>
      </c>
      <c r="O60" s="55">
        <v>3.5222222222222217</v>
      </c>
      <c r="P60" s="52" t="s">
        <v>84</v>
      </c>
      <c r="Q60" s="53" t="s">
        <v>13</v>
      </c>
      <c r="R60" s="53" t="s">
        <v>13</v>
      </c>
      <c r="S60" s="54" t="s">
        <v>13</v>
      </c>
      <c r="T60" s="53" t="s">
        <v>13</v>
      </c>
      <c r="U60" s="54" t="s">
        <v>13</v>
      </c>
      <c r="V60" s="55" t="s">
        <v>13</v>
      </c>
    </row>
    <row r="61" spans="1:22" x14ac:dyDescent="0.25">
      <c r="A61" s="77" t="s">
        <v>58</v>
      </c>
      <c r="B61" s="48" t="s">
        <v>1</v>
      </c>
      <c r="C61" s="49">
        <v>1</v>
      </c>
      <c r="D61" s="49">
        <v>1</v>
      </c>
      <c r="E61" s="50">
        <v>1</v>
      </c>
      <c r="F61" s="49">
        <v>1</v>
      </c>
      <c r="G61" s="50">
        <v>1</v>
      </c>
      <c r="H61" s="51">
        <v>2</v>
      </c>
      <c r="I61" s="48" t="s">
        <v>1</v>
      </c>
      <c r="J61" s="49">
        <v>5</v>
      </c>
      <c r="K61" s="49">
        <v>4</v>
      </c>
      <c r="L61" s="50">
        <v>0.8</v>
      </c>
      <c r="M61" s="49">
        <v>4</v>
      </c>
      <c r="N61" s="50">
        <v>0.8</v>
      </c>
      <c r="O61" s="51">
        <v>3.8250000000000002</v>
      </c>
      <c r="P61" s="48" t="s">
        <v>1</v>
      </c>
      <c r="Q61" s="49">
        <v>1</v>
      </c>
      <c r="R61" s="49">
        <v>1</v>
      </c>
      <c r="S61" s="50">
        <v>1</v>
      </c>
      <c r="T61" s="49">
        <v>1</v>
      </c>
      <c r="U61" s="50">
        <v>1</v>
      </c>
      <c r="V61" s="51">
        <v>2</v>
      </c>
    </row>
    <row r="62" spans="1:22" x14ac:dyDescent="0.25">
      <c r="A62" s="77"/>
      <c r="B62" s="48" t="s">
        <v>2</v>
      </c>
      <c r="C62" s="49">
        <v>4</v>
      </c>
      <c r="D62" s="49">
        <v>4</v>
      </c>
      <c r="E62" s="50">
        <v>1</v>
      </c>
      <c r="F62" s="49">
        <v>4</v>
      </c>
      <c r="G62" s="50">
        <v>1</v>
      </c>
      <c r="H62" s="51">
        <v>3</v>
      </c>
      <c r="I62" s="48" t="s">
        <v>2</v>
      </c>
      <c r="J62" s="49">
        <v>1</v>
      </c>
      <c r="K62" s="49">
        <v>1</v>
      </c>
      <c r="L62" s="50">
        <v>1</v>
      </c>
      <c r="M62" s="49">
        <v>1</v>
      </c>
      <c r="N62" s="50">
        <v>1</v>
      </c>
      <c r="O62" s="51">
        <v>2</v>
      </c>
      <c r="P62" s="48" t="s">
        <v>2</v>
      </c>
      <c r="Q62" s="49" t="s">
        <v>13</v>
      </c>
      <c r="R62" s="49" t="s">
        <v>13</v>
      </c>
      <c r="S62" s="50" t="s">
        <v>13</v>
      </c>
      <c r="T62" s="49" t="s">
        <v>13</v>
      </c>
      <c r="U62" s="50" t="s">
        <v>13</v>
      </c>
      <c r="V62" s="51" t="s">
        <v>13</v>
      </c>
    </row>
    <row r="63" spans="1:22" x14ac:dyDescent="0.25">
      <c r="A63" s="77"/>
      <c r="B63" s="48" t="s">
        <v>3</v>
      </c>
      <c r="C63" s="49">
        <v>1</v>
      </c>
      <c r="D63" s="49">
        <v>1</v>
      </c>
      <c r="E63" s="50">
        <v>1</v>
      </c>
      <c r="F63" s="49">
        <v>1</v>
      </c>
      <c r="G63" s="50">
        <v>1</v>
      </c>
      <c r="H63" s="51">
        <v>2</v>
      </c>
      <c r="I63" s="48" t="s">
        <v>3</v>
      </c>
      <c r="J63" s="49">
        <v>2</v>
      </c>
      <c r="K63" s="49">
        <v>2</v>
      </c>
      <c r="L63" s="50">
        <v>1</v>
      </c>
      <c r="M63" s="49">
        <v>1</v>
      </c>
      <c r="N63" s="50">
        <v>0.5</v>
      </c>
      <c r="O63" s="51">
        <v>2.5</v>
      </c>
      <c r="P63" s="48" t="s">
        <v>3</v>
      </c>
      <c r="Q63" s="49" t="s">
        <v>13</v>
      </c>
      <c r="R63" s="49" t="s">
        <v>13</v>
      </c>
      <c r="S63" s="50" t="s">
        <v>13</v>
      </c>
      <c r="T63" s="49" t="s">
        <v>13</v>
      </c>
      <c r="U63" s="50" t="s">
        <v>13</v>
      </c>
      <c r="V63" s="51" t="s">
        <v>13</v>
      </c>
    </row>
    <row r="64" spans="1:22" x14ac:dyDescent="0.25">
      <c r="A64" s="77"/>
      <c r="B64" s="48" t="s">
        <v>4</v>
      </c>
      <c r="C64" s="49">
        <v>5</v>
      </c>
      <c r="D64" s="49">
        <v>2</v>
      </c>
      <c r="E64" s="50">
        <v>0.66666666666666663</v>
      </c>
      <c r="F64" s="49">
        <v>2</v>
      </c>
      <c r="G64" s="50">
        <v>0.66666666666666663</v>
      </c>
      <c r="H64" s="51">
        <v>4</v>
      </c>
      <c r="I64" s="48" t="s">
        <v>4</v>
      </c>
      <c r="J64" s="49">
        <v>1</v>
      </c>
      <c r="K64" s="49">
        <v>1</v>
      </c>
      <c r="L64" s="50">
        <v>1</v>
      </c>
      <c r="M64" s="49">
        <v>0</v>
      </c>
      <c r="N64" s="50">
        <v>0</v>
      </c>
      <c r="O64" s="51">
        <v>0</v>
      </c>
      <c r="P64" s="48" t="s">
        <v>4</v>
      </c>
      <c r="Q64" s="49" t="s">
        <v>13</v>
      </c>
      <c r="R64" s="49" t="s">
        <v>13</v>
      </c>
      <c r="S64" s="50" t="s">
        <v>13</v>
      </c>
      <c r="T64" s="49" t="s">
        <v>13</v>
      </c>
      <c r="U64" s="50" t="s">
        <v>13</v>
      </c>
      <c r="V64" s="51" t="s">
        <v>13</v>
      </c>
    </row>
    <row r="65" spans="1:22" x14ac:dyDescent="0.25">
      <c r="A65" s="77"/>
      <c r="B65" s="48" t="s">
        <v>84</v>
      </c>
      <c r="C65" s="49">
        <v>2</v>
      </c>
      <c r="D65" s="49">
        <v>2</v>
      </c>
      <c r="E65" s="50">
        <v>1</v>
      </c>
      <c r="F65" s="49">
        <v>2</v>
      </c>
      <c r="G65" s="50">
        <v>1</v>
      </c>
      <c r="H65" s="51">
        <v>3.15</v>
      </c>
      <c r="I65" s="48" t="s">
        <v>84</v>
      </c>
      <c r="J65" s="49">
        <v>2</v>
      </c>
      <c r="K65" s="49">
        <v>1</v>
      </c>
      <c r="L65" s="50">
        <v>0.5</v>
      </c>
      <c r="M65" s="49">
        <v>1</v>
      </c>
      <c r="N65" s="50">
        <v>0.5</v>
      </c>
      <c r="O65" s="51">
        <v>3</v>
      </c>
      <c r="P65" s="48" t="s">
        <v>84</v>
      </c>
      <c r="Q65" s="49" t="s">
        <v>13</v>
      </c>
      <c r="R65" s="49" t="s">
        <v>13</v>
      </c>
      <c r="S65" s="50" t="s">
        <v>13</v>
      </c>
      <c r="T65" s="49" t="s">
        <v>13</v>
      </c>
      <c r="U65" s="50" t="s">
        <v>13</v>
      </c>
      <c r="V65" s="51" t="s">
        <v>13</v>
      </c>
    </row>
  </sheetData>
  <mergeCells count="15">
    <mergeCell ref="A41:A45"/>
    <mergeCell ref="A46:A50"/>
    <mergeCell ref="A51:A55"/>
    <mergeCell ref="A56:A60"/>
    <mergeCell ref="A61:A65"/>
    <mergeCell ref="P19:V19"/>
    <mergeCell ref="A21:A25"/>
    <mergeCell ref="A26:A30"/>
    <mergeCell ref="A31:A35"/>
    <mergeCell ref="A36:A40"/>
    <mergeCell ref="A2:A6"/>
    <mergeCell ref="A12:A16"/>
    <mergeCell ref="A7:A11"/>
    <mergeCell ref="A19:H19"/>
    <mergeCell ref="I19:O19"/>
  </mergeCells>
  <printOptions horizontalCentered="1"/>
  <pageMargins left="0.7" right="0.7" top="0.75" bottom="0.75" header="0.3" footer="0.3"/>
  <pageSetup scale="38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M4" sqref="M4"/>
    </sheetView>
  </sheetViews>
  <sheetFormatPr defaultRowHeight="15" x14ac:dyDescent="0.25"/>
  <cols>
    <col min="1" max="1" width="14" style="36" customWidth="1"/>
    <col min="2" max="8" width="14" style="10" customWidth="1"/>
  </cols>
  <sheetData>
    <row r="1" spans="1:8" ht="30" x14ac:dyDescent="0.25">
      <c r="A1" s="39" t="s">
        <v>0</v>
      </c>
      <c r="B1" s="2" t="s">
        <v>36</v>
      </c>
      <c r="C1" s="11" t="s">
        <v>75</v>
      </c>
      <c r="D1" s="11" t="s">
        <v>76</v>
      </c>
      <c r="E1" s="12" t="s">
        <v>77</v>
      </c>
      <c r="F1" s="11" t="s">
        <v>78</v>
      </c>
      <c r="G1" s="12" t="s">
        <v>37</v>
      </c>
      <c r="H1" s="13" t="s">
        <v>79</v>
      </c>
    </row>
    <row r="2" spans="1:8" x14ac:dyDescent="0.25">
      <c r="A2" s="64" t="s">
        <v>6</v>
      </c>
      <c r="B2" s="3" t="s">
        <v>1</v>
      </c>
      <c r="C2" s="6">
        <v>408</v>
      </c>
      <c r="D2" s="6">
        <v>346</v>
      </c>
      <c r="E2" s="14">
        <v>0.84803921568627449</v>
      </c>
      <c r="F2" s="6">
        <v>264</v>
      </c>
      <c r="G2" s="14">
        <v>0.6470588235294118</v>
      </c>
      <c r="H2" s="25">
        <v>2.3546242774566477</v>
      </c>
    </row>
    <row r="3" spans="1:8" x14ac:dyDescent="0.25">
      <c r="A3" s="64"/>
      <c r="B3" s="3" t="s">
        <v>2</v>
      </c>
      <c r="C3" s="6">
        <v>450</v>
      </c>
      <c r="D3" s="6">
        <v>378</v>
      </c>
      <c r="E3" s="14">
        <v>0.84</v>
      </c>
      <c r="F3" s="6">
        <v>302</v>
      </c>
      <c r="G3" s="14">
        <v>0.6711111111111111</v>
      </c>
      <c r="H3" s="25">
        <v>2.6143236074270555</v>
      </c>
    </row>
    <row r="4" spans="1:8" x14ac:dyDescent="0.25">
      <c r="A4" s="64"/>
      <c r="B4" s="3" t="s">
        <v>3</v>
      </c>
      <c r="C4" s="6">
        <v>488</v>
      </c>
      <c r="D4" s="6">
        <v>406</v>
      </c>
      <c r="E4" s="14">
        <v>0.83196721311475408</v>
      </c>
      <c r="F4" s="6">
        <v>293</v>
      </c>
      <c r="G4" s="14">
        <v>0.60040983606557374</v>
      </c>
      <c r="H4" s="25">
        <v>2.3490147783251234</v>
      </c>
    </row>
    <row r="5" spans="1:8" x14ac:dyDescent="0.25">
      <c r="A5" s="64"/>
      <c r="B5" s="3" t="s">
        <v>4</v>
      </c>
      <c r="C5" s="6">
        <v>413</v>
      </c>
      <c r="D5" s="6">
        <v>356</v>
      </c>
      <c r="E5" s="14">
        <v>0.86198547215496368</v>
      </c>
      <c r="F5" s="6">
        <v>265</v>
      </c>
      <c r="G5" s="14">
        <v>0.64164648910411626</v>
      </c>
      <c r="H5" s="25">
        <v>2.4907042253521126</v>
      </c>
    </row>
    <row r="6" spans="1:8" x14ac:dyDescent="0.25">
      <c r="A6" s="64"/>
      <c r="B6" s="3" t="s">
        <v>84</v>
      </c>
      <c r="C6" s="6">
        <v>408</v>
      </c>
      <c r="D6" s="6">
        <v>361</v>
      </c>
      <c r="E6" s="14">
        <v>0.88480392156862742</v>
      </c>
      <c r="F6" s="6">
        <v>300</v>
      </c>
      <c r="G6" s="14">
        <v>0.73529411764705888</v>
      </c>
      <c r="H6" s="25">
        <v>2.8725000000000001</v>
      </c>
    </row>
    <row r="7" spans="1:8" x14ac:dyDescent="0.25">
      <c r="A7" s="64" t="s">
        <v>7</v>
      </c>
      <c r="B7" s="3" t="s">
        <v>1</v>
      </c>
      <c r="C7" s="6">
        <v>206</v>
      </c>
      <c r="D7" s="6">
        <v>173</v>
      </c>
      <c r="E7" s="14">
        <v>0.83980582524271841</v>
      </c>
      <c r="F7" s="6">
        <v>126</v>
      </c>
      <c r="G7" s="14">
        <v>0.61165048543689315</v>
      </c>
      <c r="H7" s="25">
        <v>2.2208092485549131</v>
      </c>
    </row>
    <row r="8" spans="1:8" x14ac:dyDescent="0.25">
      <c r="A8" s="64"/>
      <c r="B8" s="3" t="s">
        <v>2</v>
      </c>
      <c r="C8" s="6">
        <v>185</v>
      </c>
      <c r="D8" s="6">
        <v>156</v>
      </c>
      <c r="E8" s="14">
        <v>0.84324324324324329</v>
      </c>
      <c r="F8" s="6">
        <v>122</v>
      </c>
      <c r="G8" s="14">
        <v>0.6594594594594595</v>
      </c>
      <c r="H8" s="25">
        <v>2.5217948717948717</v>
      </c>
    </row>
    <row r="9" spans="1:8" x14ac:dyDescent="0.25">
      <c r="A9" s="64"/>
      <c r="B9" s="3" t="s">
        <v>3</v>
      </c>
      <c r="C9" s="6">
        <v>250</v>
      </c>
      <c r="D9" s="6">
        <v>211</v>
      </c>
      <c r="E9" s="14">
        <v>0.84399999999999997</v>
      </c>
      <c r="F9" s="6">
        <v>148</v>
      </c>
      <c r="G9" s="14">
        <v>0.59199999999999997</v>
      </c>
      <c r="H9" s="25">
        <v>2.2729857819905215</v>
      </c>
    </row>
    <row r="10" spans="1:8" x14ac:dyDescent="0.25">
      <c r="A10" s="64"/>
      <c r="B10" s="3" t="s">
        <v>4</v>
      </c>
      <c r="C10" s="6">
        <v>201</v>
      </c>
      <c r="D10" s="6">
        <v>177</v>
      </c>
      <c r="E10" s="14">
        <v>0.88059701492537312</v>
      </c>
      <c r="F10" s="6">
        <v>116</v>
      </c>
      <c r="G10" s="14">
        <v>0.57711442786069655</v>
      </c>
      <c r="H10" s="25">
        <v>2.1327683615819208</v>
      </c>
    </row>
    <row r="11" spans="1:8" x14ac:dyDescent="0.25">
      <c r="A11" s="64"/>
      <c r="B11" s="3" t="s">
        <v>84</v>
      </c>
      <c r="C11" s="6">
        <v>180</v>
      </c>
      <c r="D11" s="6">
        <v>157</v>
      </c>
      <c r="E11" s="14">
        <v>0.87222222222222223</v>
      </c>
      <c r="F11" s="6">
        <v>130</v>
      </c>
      <c r="G11" s="14">
        <v>0.72222222222222221</v>
      </c>
      <c r="H11" s="25">
        <v>2.7751592356687897</v>
      </c>
    </row>
    <row r="12" spans="1:8" ht="30" x14ac:dyDescent="0.25">
      <c r="A12" s="39" t="s">
        <v>53</v>
      </c>
      <c r="B12" s="2" t="s">
        <v>36</v>
      </c>
      <c r="C12" s="11" t="s">
        <v>75</v>
      </c>
      <c r="D12" s="11" t="s">
        <v>76</v>
      </c>
      <c r="E12" s="12" t="s">
        <v>77</v>
      </c>
      <c r="F12" s="11" t="s">
        <v>78</v>
      </c>
      <c r="G12" s="12" t="s">
        <v>37</v>
      </c>
      <c r="H12" s="13" t="s">
        <v>79</v>
      </c>
    </row>
    <row r="13" spans="1:8" x14ac:dyDescent="0.25">
      <c r="A13" s="78" t="s">
        <v>54</v>
      </c>
      <c r="B13" s="3" t="s">
        <v>1</v>
      </c>
      <c r="C13" s="6">
        <v>52</v>
      </c>
      <c r="D13" s="6">
        <v>45</v>
      </c>
      <c r="E13" s="14">
        <v>0.86538461538461542</v>
      </c>
      <c r="F13" s="6">
        <v>24</v>
      </c>
      <c r="G13" s="14">
        <v>0.46153846153846156</v>
      </c>
      <c r="H13" s="25">
        <v>1.6888888888888889</v>
      </c>
    </row>
    <row r="14" spans="1:8" x14ac:dyDescent="0.25">
      <c r="A14" s="79"/>
      <c r="B14" s="3" t="s">
        <v>2</v>
      </c>
      <c r="C14" s="6">
        <v>38</v>
      </c>
      <c r="D14" s="6">
        <v>32</v>
      </c>
      <c r="E14" s="14">
        <v>0.84210526315789469</v>
      </c>
      <c r="F14" s="6">
        <v>24</v>
      </c>
      <c r="G14" s="14">
        <v>0.63157894736842102</v>
      </c>
      <c r="H14" s="25">
        <v>2.3562500000000002</v>
      </c>
    </row>
    <row r="15" spans="1:8" x14ac:dyDescent="0.25">
      <c r="A15" s="79"/>
      <c r="B15" s="3" t="s">
        <v>3</v>
      </c>
      <c r="C15" s="6">
        <v>45</v>
      </c>
      <c r="D15" s="6">
        <v>35</v>
      </c>
      <c r="E15" s="14">
        <v>0.77777777777777779</v>
      </c>
      <c r="F15" s="6">
        <v>18</v>
      </c>
      <c r="G15" s="14">
        <v>0.4</v>
      </c>
      <c r="H15" s="25">
        <v>1.58</v>
      </c>
    </row>
    <row r="16" spans="1:8" x14ac:dyDescent="0.25">
      <c r="A16" s="79"/>
      <c r="B16" s="3" t="s">
        <v>4</v>
      </c>
      <c r="C16" s="6">
        <v>47</v>
      </c>
      <c r="D16" s="6">
        <v>39</v>
      </c>
      <c r="E16" s="14">
        <v>0.82978723404255317</v>
      </c>
      <c r="F16" s="6">
        <v>25</v>
      </c>
      <c r="G16" s="14">
        <v>0.53191489361702127</v>
      </c>
      <c r="H16" s="25">
        <v>1.9153846153846155</v>
      </c>
    </row>
    <row r="17" spans="1:8" x14ac:dyDescent="0.25">
      <c r="A17" s="80"/>
      <c r="B17" s="3" t="s">
        <v>84</v>
      </c>
      <c r="C17" s="6">
        <v>47</v>
      </c>
      <c r="D17" s="6">
        <v>39</v>
      </c>
      <c r="E17" s="14">
        <v>0.82978723404255317</v>
      </c>
      <c r="F17" s="6">
        <v>29</v>
      </c>
      <c r="G17" s="14">
        <v>0.61702127659574468</v>
      </c>
      <c r="H17" s="25">
        <v>2.2000000000000002</v>
      </c>
    </row>
    <row r="18" spans="1:8" x14ac:dyDescent="0.25">
      <c r="A18" s="69" t="s">
        <v>55</v>
      </c>
      <c r="B18" s="3" t="s">
        <v>1</v>
      </c>
      <c r="C18" s="6">
        <v>4</v>
      </c>
      <c r="D18" s="6">
        <v>2</v>
      </c>
      <c r="E18" s="14">
        <v>0.5</v>
      </c>
      <c r="F18" s="6">
        <v>1</v>
      </c>
      <c r="G18" s="14">
        <v>0.25</v>
      </c>
      <c r="H18" s="25">
        <v>1</v>
      </c>
    </row>
    <row r="19" spans="1:8" x14ac:dyDescent="0.25">
      <c r="A19" s="69"/>
      <c r="B19" s="3" t="s">
        <v>2</v>
      </c>
      <c r="C19" s="26">
        <v>4</v>
      </c>
      <c r="D19" s="26">
        <v>3</v>
      </c>
      <c r="E19" s="14">
        <v>0.75</v>
      </c>
      <c r="F19" s="26">
        <v>2</v>
      </c>
      <c r="G19" s="14">
        <v>0.5</v>
      </c>
      <c r="H19" s="27">
        <v>2.2333333333333334</v>
      </c>
    </row>
    <row r="20" spans="1:8" x14ac:dyDescent="0.25">
      <c r="A20" s="69"/>
      <c r="B20" s="3" t="s">
        <v>3</v>
      </c>
      <c r="C20" s="6">
        <v>2</v>
      </c>
      <c r="D20" s="6">
        <v>2</v>
      </c>
      <c r="E20" s="14">
        <v>1</v>
      </c>
      <c r="F20" s="6">
        <v>1</v>
      </c>
      <c r="G20" s="14">
        <v>0.5</v>
      </c>
      <c r="H20" s="25">
        <v>2</v>
      </c>
    </row>
    <row r="21" spans="1:8" x14ac:dyDescent="0.25">
      <c r="A21" s="69"/>
      <c r="B21" s="3" t="s">
        <v>4</v>
      </c>
      <c r="C21" s="6">
        <v>1</v>
      </c>
      <c r="D21" s="6">
        <v>1</v>
      </c>
      <c r="E21" s="14">
        <v>1</v>
      </c>
      <c r="F21" s="6">
        <v>1</v>
      </c>
      <c r="G21" s="14">
        <v>1</v>
      </c>
      <c r="H21" s="25">
        <v>2</v>
      </c>
    </row>
    <row r="22" spans="1:8" x14ac:dyDescent="0.25">
      <c r="A22" s="69"/>
      <c r="B22" s="3" t="s">
        <v>84</v>
      </c>
      <c r="C22" s="6">
        <v>2</v>
      </c>
      <c r="D22" s="6">
        <v>0</v>
      </c>
      <c r="E22" s="14">
        <v>0</v>
      </c>
      <c r="F22" s="6">
        <v>0</v>
      </c>
      <c r="G22" s="14">
        <v>0</v>
      </c>
      <c r="H22" s="57" t="s">
        <v>13</v>
      </c>
    </row>
    <row r="23" spans="1:8" x14ac:dyDescent="0.25">
      <c r="A23" s="64" t="s">
        <v>14</v>
      </c>
      <c r="B23" s="3" t="s">
        <v>1</v>
      </c>
      <c r="C23" s="6">
        <v>16</v>
      </c>
      <c r="D23" s="6">
        <v>10</v>
      </c>
      <c r="E23" s="14">
        <v>0.625</v>
      </c>
      <c r="F23" s="6">
        <v>8</v>
      </c>
      <c r="G23" s="14">
        <v>0.5</v>
      </c>
      <c r="H23" s="25">
        <v>2.5</v>
      </c>
    </row>
    <row r="24" spans="1:8" x14ac:dyDescent="0.25">
      <c r="A24" s="64"/>
      <c r="B24" s="3" t="s">
        <v>2</v>
      </c>
      <c r="C24" s="26">
        <v>11</v>
      </c>
      <c r="D24" s="26">
        <v>7</v>
      </c>
      <c r="E24" s="14">
        <v>0.63636363636363635</v>
      </c>
      <c r="F24" s="26">
        <v>7</v>
      </c>
      <c r="G24" s="14">
        <v>0.63636363636363635</v>
      </c>
      <c r="H24" s="27">
        <v>3.4857142857142858</v>
      </c>
    </row>
    <row r="25" spans="1:8" x14ac:dyDescent="0.25">
      <c r="A25" s="64"/>
      <c r="B25" s="3" t="s">
        <v>3</v>
      </c>
      <c r="C25" s="6">
        <v>24</v>
      </c>
      <c r="D25" s="6">
        <v>20</v>
      </c>
      <c r="E25" s="14">
        <v>0.83333333333333337</v>
      </c>
      <c r="F25" s="6">
        <v>11</v>
      </c>
      <c r="G25" s="14">
        <v>0.45833333333333331</v>
      </c>
      <c r="H25" s="25">
        <v>1.75</v>
      </c>
    </row>
    <row r="26" spans="1:8" x14ac:dyDescent="0.25">
      <c r="A26" s="64"/>
      <c r="B26" s="3" t="s">
        <v>4</v>
      </c>
      <c r="C26" s="6">
        <v>14</v>
      </c>
      <c r="D26" s="6">
        <v>12</v>
      </c>
      <c r="E26" s="14">
        <v>0.8571428571428571</v>
      </c>
      <c r="F26" s="6">
        <v>9</v>
      </c>
      <c r="G26" s="14">
        <v>0.6428571428571429</v>
      </c>
      <c r="H26" s="25">
        <v>2.5250000000000004</v>
      </c>
    </row>
    <row r="27" spans="1:8" x14ac:dyDescent="0.25">
      <c r="A27" s="64"/>
      <c r="B27" s="3" t="s">
        <v>84</v>
      </c>
      <c r="C27" s="6">
        <v>14</v>
      </c>
      <c r="D27" s="6">
        <v>14</v>
      </c>
      <c r="E27" s="14">
        <v>1</v>
      </c>
      <c r="F27" s="6">
        <v>13</v>
      </c>
      <c r="G27" s="14">
        <v>0.9285714285714286</v>
      </c>
      <c r="H27" s="25">
        <v>3.3571428571428572</v>
      </c>
    </row>
    <row r="28" spans="1:8" x14ac:dyDescent="0.25">
      <c r="A28" s="64" t="s">
        <v>15</v>
      </c>
      <c r="B28" s="3" t="s">
        <v>1</v>
      </c>
      <c r="C28" s="6">
        <v>15</v>
      </c>
      <c r="D28" s="6">
        <v>11</v>
      </c>
      <c r="E28" s="14">
        <v>0.73333333333333328</v>
      </c>
      <c r="F28" s="6">
        <v>10</v>
      </c>
      <c r="G28" s="14">
        <v>0.66666666666666663</v>
      </c>
      <c r="H28" s="25">
        <v>2.8454545454545452</v>
      </c>
    </row>
    <row r="29" spans="1:8" x14ac:dyDescent="0.25">
      <c r="A29" s="64"/>
      <c r="B29" s="3" t="s">
        <v>2</v>
      </c>
      <c r="C29" s="6">
        <v>14</v>
      </c>
      <c r="D29" s="6">
        <v>12</v>
      </c>
      <c r="E29" s="14">
        <v>0.8571428571428571</v>
      </c>
      <c r="F29" s="6">
        <v>6</v>
      </c>
      <c r="G29" s="14">
        <v>0.42857142857142855</v>
      </c>
      <c r="H29" s="25">
        <v>1.9749999999999999</v>
      </c>
    </row>
    <row r="30" spans="1:8" x14ac:dyDescent="0.25">
      <c r="A30" s="64"/>
      <c r="B30" s="3" t="s">
        <v>3</v>
      </c>
      <c r="C30" s="6">
        <v>30</v>
      </c>
      <c r="D30" s="6">
        <v>24</v>
      </c>
      <c r="E30" s="14">
        <v>0.8</v>
      </c>
      <c r="F30" s="6">
        <v>19</v>
      </c>
      <c r="G30" s="14">
        <v>0.6333333333333333</v>
      </c>
      <c r="H30" s="25">
        <v>2.5958333333333332</v>
      </c>
    </row>
    <row r="31" spans="1:8" x14ac:dyDescent="0.25">
      <c r="A31" s="64"/>
      <c r="B31" s="3" t="s">
        <v>4</v>
      </c>
      <c r="C31" s="6">
        <v>16</v>
      </c>
      <c r="D31" s="6">
        <v>14</v>
      </c>
      <c r="E31" s="14">
        <v>0.875</v>
      </c>
      <c r="F31" s="6">
        <v>11</v>
      </c>
      <c r="G31" s="14">
        <v>0.6875</v>
      </c>
      <c r="H31" s="25">
        <v>2.5</v>
      </c>
    </row>
    <row r="32" spans="1:8" x14ac:dyDescent="0.25">
      <c r="A32" s="64"/>
      <c r="B32" s="3" t="s">
        <v>84</v>
      </c>
      <c r="C32" s="6">
        <v>19</v>
      </c>
      <c r="D32" s="6">
        <v>19</v>
      </c>
      <c r="E32" s="14">
        <v>1</v>
      </c>
      <c r="F32" s="6">
        <v>19</v>
      </c>
      <c r="G32" s="14">
        <v>1</v>
      </c>
      <c r="H32" s="25">
        <v>3.5631578947368423</v>
      </c>
    </row>
    <row r="33" spans="1:8" x14ac:dyDescent="0.25">
      <c r="A33" s="64" t="s">
        <v>16</v>
      </c>
      <c r="B33" s="3" t="s">
        <v>1</v>
      </c>
      <c r="C33" s="6">
        <v>238</v>
      </c>
      <c r="D33" s="6">
        <v>197</v>
      </c>
      <c r="E33" s="14">
        <v>0.82773109243697474</v>
      </c>
      <c r="F33" s="6">
        <v>140</v>
      </c>
      <c r="G33" s="14">
        <v>0.58823529411764708</v>
      </c>
      <c r="H33" s="25">
        <v>2.0979695431472081</v>
      </c>
    </row>
    <row r="34" spans="1:8" x14ac:dyDescent="0.25">
      <c r="A34" s="64"/>
      <c r="B34" s="3" t="s">
        <v>2</v>
      </c>
      <c r="C34" s="6">
        <v>297</v>
      </c>
      <c r="D34" s="6">
        <v>236</v>
      </c>
      <c r="E34" s="14">
        <v>0.79461279461279466</v>
      </c>
      <c r="F34" s="6">
        <v>177</v>
      </c>
      <c r="G34" s="14">
        <v>0.59595959595959591</v>
      </c>
      <c r="H34" s="25">
        <v>2.3872881355932201</v>
      </c>
    </row>
    <row r="35" spans="1:8" x14ac:dyDescent="0.25">
      <c r="A35" s="64"/>
      <c r="B35" s="3" t="s">
        <v>3</v>
      </c>
      <c r="C35" s="6">
        <v>288</v>
      </c>
      <c r="D35" s="6">
        <v>233</v>
      </c>
      <c r="E35" s="14">
        <v>0.80902777777777779</v>
      </c>
      <c r="F35" s="6">
        <v>155</v>
      </c>
      <c r="G35" s="14">
        <v>0.53819444444444442</v>
      </c>
      <c r="H35" s="25">
        <v>2.0721030042918454</v>
      </c>
    </row>
    <row r="36" spans="1:8" x14ac:dyDescent="0.25">
      <c r="A36" s="64"/>
      <c r="B36" s="3" t="s">
        <v>4</v>
      </c>
      <c r="C36" s="6">
        <v>263</v>
      </c>
      <c r="D36" s="6">
        <v>229</v>
      </c>
      <c r="E36" s="14">
        <v>0.87072243346007605</v>
      </c>
      <c r="F36" s="6">
        <v>150</v>
      </c>
      <c r="G36" s="14">
        <v>0.57034220532319391</v>
      </c>
      <c r="H36" s="25">
        <v>2.0938596491228068</v>
      </c>
    </row>
    <row r="37" spans="1:8" x14ac:dyDescent="0.25">
      <c r="A37" s="64"/>
      <c r="B37" s="3" t="s">
        <v>84</v>
      </c>
      <c r="C37" s="6">
        <v>279</v>
      </c>
      <c r="D37" s="6">
        <v>251</v>
      </c>
      <c r="E37" s="14">
        <v>0.89964157706093195</v>
      </c>
      <c r="F37" s="6">
        <v>192</v>
      </c>
      <c r="G37" s="14">
        <v>0.68817204301075274</v>
      </c>
      <c r="H37" s="25">
        <v>2.5601593625498009</v>
      </c>
    </row>
    <row r="38" spans="1:8" x14ac:dyDescent="0.25">
      <c r="A38" s="64" t="s">
        <v>17</v>
      </c>
      <c r="B38" s="3" t="s">
        <v>1</v>
      </c>
      <c r="C38" s="6">
        <v>1</v>
      </c>
      <c r="D38" s="6">
        <v>1</v>
      </c>
      <c r="E38" s="14">
        <v>1</v>
      </c>
      <c r="F38" s="6">
        <v>1</v>
      </c>
      <c r="G38" s="14">
        <v>1</v>
      </c>
      <c r="H38" s="25">
        <v>2.7000000000000006</v>
      </c>
    </row>
    <row r="39" spans="1:8" x14ac:dyDescent="0.25">
      <c r="A39" s="64"/>
      <c r="B39" s="3" t="s">
        <v>2</v>
      </c>
      <c r="C39" s="6">
        <v>1</v>
      </c>
      <c r="D39" s="6">
        <v>1</v>
      </c>
      <c r="E39" s="14">
        <v>1</v>
      </c>
      <c r="F39" s="6">
        <v>1</v>
      </c>
      <c r="G39" s="14">
        <v>1</v>
      </c>
      <c r="H39" s="25">
        <v>2</v>
      </c>
    </row>
    <row r="40" spans="1:8" x14ac:dyDescent="0.25">
      <c r="A40" s="64"/>
      <c r="B40" s="3" t="s">
        <v>3</v>
      </c>
      <c r="C40" s="6">
        <v>5</v>
      </c>
      <c r="D40" s="6">
        <v>4</v>
      </c>
      <c r="E40" s="14">
        <v>0.8</v>
      </c>
      <c r="F40" s="6">
        <v>3</v>
      </c>
      <c r="G40" s="14">
        <v>0.6</v>
      </c>
      <c r="H40" s="25">
        <v>2.25</v>
      </c>
    </row>
    <row r="41" spans="1:8" x14ac:dyDescent="0.25">
      <c r="A41" s="64"/>
      <c r="B41" s="3" t="s">
        <v>4</v>
      </c>
      <c r="C41" s="6">
        <v>1</v>
      </c>
      <c r="D41" s="6">
        <v>1</v>
      </c>
      <c r="E41" s="14">
        <v>1</v>
      </c>
      <c r="F41" s="6">
        <v>1</v>
      </c>
      <c r="G41" s="14">
        <v>1</v>
      </c>
      <c r="H41" s="25">
        <v>4</v>
      </c>
    </row>
    <row r="42" spans="1:8" x14ac:dyDescent="0.25">
      <c r="A42" s="64"/>
      <c r="B42" s="3" t="s">
        <v>84</v>
      </c>
      <c r="C42" s="6">
        <v>5</v>
      </c>
      <c r="D42" s="6">
        <v>5</v>
      </c>
      <c r="E42" s="14">
        <v>1</v>
      </c>
      <c r="F42" s="6">
        <v>2</v>
      </c>
      <c r="G42" s="14">
        <v>0.4</v>
      </c>
      <c r="H42" s="25">
        <v>1.4</v>
      </c>
    </row>
    <row r="43" spans="1:8" x14ac:dyDescent="0.25">
      <c r="A43" s="69" t="s">
        <v>56</v>
      </c>
      <c r="B43" s="3" t="s">
        <v>1</v>
      </c>
      <c r="C43" s="6">
        <v>245</v>
      </c>
      <c r="D43" s="6">
        <v>219</v>
      </c>
      <c r="E43" s="14">
        <v>0.89387755102040811</v>
      </c>
      <c r="F43" s="6">
        <v>182</v>
      </c>
      <c r="G43" s="14">
        <v>0.74285714285714288</v>
      </c>
      <c r="H43" s="25">
        <v>2.6378995433789956</v>
      </c>
    </row>
    <row r="44" spans="1:8" x14ac:dyDescent="0.25">
      <c r="A44" s="69"/>
      <c r="B44" s="3" t="s">
        <v>2</v>
      </c>
      <c r="C44" s="6">
        <v>211</v>
      </c>
      <c r="D44" s="6">
        <v>194</v>
      </c>
      <c r="E44" s="14">
        <v>0.91943127962085303</v>
      </c>
      <c r="F44" s="6">
        <v>165</v>
      </c>
      <c r="G44" s="14">
        <v>0.78199052132701419</v>
      </c>
      <c r="H44" s="25">
        <v>2.8466321243523316</v>
      </c>
    </row>
    <row r="45" spans="1:8" x14ac:dyDescent="0.25">
      <c r="A45" s="69"/>
      <c r="B45" s="3" t="s">
        <v>3</v>
      </c>
      <c r="C45" s="6">
        <v>283</v>
      </c>
      <c r="D45" s="6">
        <v>249.99999999999997</v>
      </c>
      <c r="E45" s="14">
        <v>0.88339222614840984</v>
      </c>
      <c r="F45" s="6">
        <v>202</v>
      </c>
      <c r="G45" s="14">
        <v>0.71378091872791516</v>
      </c>
      <c r="H45" s="25">
        <v>2.6892000000000005</v>
      </c>
    </row>
    <row r="46" spans="1:8" x14ac:dyDescent="0.25">
      <c r="A46" s="69"/>
      <c r="B46" s="3" t="s">
        <v>4</v>
      </c>
      <c r="C46" s="6">
        <v>213</v>
      </c>
      <c r="D46" s="6">
        <v>188</v>
      </c>
      <c r="E46" s="14">
        <v>0.88262910798122063</v>
      </c>
      <c r="F46" s="6">
        <v>144</v>
      </c>
      <c r="G46" s="14">
        <v>0.676056338028169</v>
      </c>
      <c r="H46" s="25">
        <v>2.6712765957446805</v>
      </c>
    </row>
    <row r="47" spans="1:8" x14ac:dyDescent="0.25">
      <c r="A47" s="69"/>
      <c r="B47" s="3" t="s">
        <v>84</v>
      </c>
      <c r="C47" s="6">
        <v>186</v>
      </c>
      <c r="D47" s="6">
        <v>163</v>
      </c>
      <c r="E47" s="14">
        <v>0.87634408602150538</v>
      </c>
      <c r="F47" s="6">
        <v>147</v>
      </c>
      <c r="G47" s="14">
        <v>0.79032258064516125</v>
      </c>
      <c r="H47" s="25">
        <v>3.2283950617283952</v>
      </c>
    </row>
    <row r="48" spans="1:8" x14ac:dyDescent="0.25">
      <c r="A48" s="69" t="s">
        <v>57</v>
      </c>
      <c r="B48" s="3" t="s">
        <v>1</v>
      </c>
      <c r="C48" s="6">
        <v>39</v>
      </c>
      <c r="D48" s="6">
        <v>30</v>
      </c>
      <c r="E48" s="14">
        <v>0.76923076923076927</v>
      </c>
      <c r="F48" s="6">
        <v>20</v>
      </c>
      <c r="G48" s="14">
        <v>0.51282051282051277</v>
      </c>
      <c r="H48" s="25">
        <v>1.92</v>
      </c>
    </row>
    <row r="49" spans="1:8" x14ac:dyDescent="0.25">
      <c r="A49" s="69"/>
      <c r="B49" s="3" t="s">
        <v>2</v>
      </c>
      <c r="C49" s="6">
        <v>59</v>
      </c>
      <c r="D49" s="6">
        <v>48</v>
      </c>
      <c r="E49" s="14">
        <v>0.81355932203389836</v>
      </c>
      <c r="F49" s="6">
        <v>39</v>
      </c>
      <c r="G49" s="14">
        <v>0.66101694915254239</v>
      </c>
      <c r="H49" s="25">
        <v>2.6458333333333335</v>
      </c>
    </row>
    <row r="50" spans="1:8" x14ac:dyDescent="0.25">
      <c r="A50" s="69"/>
      <c r="B50" s="3" t="s">
        <v>3</v>
      </c>
      <c r="C50" s="6">
        <v>61</v>
      </c>
      <c r="D50" s="6">
        <v>49</v>
      </c>
      <c r="E50" s="14">
        <v>0.80327868852459017</v>
      </c>
      <c r="F50" s="6">
        <v>31</v>
      </c>
      <c r="G50" s="14">
        <v>0.50819672131147542</v>
      </c>
      <c r="H50" s="25">
        <v>2.2367346938775508</v>
      </c>
    </row>
    <row r="51" spans="1:8" x14ac:dyDescent="0.25">
      <c r="A51" s="69"/>
      <c r="B51" s="3" t="s">
        <v>4</v>
      </c>
      <c r="C51" s="6">
        <v>60</v>
      </c>
      <c r="D51" s="6">
        <v>51</v>
      </c>
      <c r="E51" s="14">
        <v>0.85</v>
      </c>
      <c r="F51" s="6">
        <v>43</v>
      </c>
      <c r="G51" s="14">
        <v>0.71666666666666667</v>
      </c>
      <c r="H51" s="25">
        <v>2.8392156862745099</v>
      </c>
    </row>
    <row r="52" spans="1:8" x14ac:dyDescent="0.25">
      <c r="A52" s="69"/>
      <c r="B52" s="3" t="s">
        <v>84</v>
      </c>
      <c r="C52" s="6">
        <v>39</v>
      </c>
      <c r="D52" s="6">
        <v>31</v>
      </c>
      <c r="E52" s="14">
        <v>0.79487179487179482</v>
      </c>
      <c r="F52" s="6">
        <v>29</v>
      </c>
      <c r="G52" s="14">
        <v>0.74358974358974361</v>
      </c>
      <c r="H52" s="25">
        <v>3.3129032258064517</v>
      </c>
    </row>
    <row r="53" spans="1:8" x14ac:dyDescent="0.25">
      <c r="A53" s="69" t="s">
        <v>58</v>
      </c>
      <c r="B53" s="3" t="s">
        <v>1</v>
      </c>
      <c r="C53" s="6">
        <v>7</v>
      </c>
      <c r="D53" s="6">
        <v>6</v>
      </c>
      <c r="E53" s="14">
        <v>0.8571428571428571</v>
      </c>
      <c r="F53" s="6">
        <v>6</v>
      </c>
      <c r="G53" s="14">
        <v>0.8571428571428571</v>
      </c>
      <c r="H53" s="25">
        <v>3.2166666666666668</v>
      </c>
    </row>
    <row r="54" spans="1:8" x14ac:dyDescent="0.25">
      <c r="A54" s="69"/>
      <c r="B54" s="3" t="s">
        <v>2</v>
      </c>
      <c r="C54" s="6">
        <v>5</v>
      </c>
      <c r="D54" s="6">
        <v>5</v>
      </c>
      <c r="E54" s="14">
        <v>1</v>
      </c>
      <c r="F54" s="6">
        <v>5</v>
      </c>
      <c r="G54" s="14">
        <v>1</v>
      </c>
      <c r="H54" s="25">
        <v>2.8</v>
      </c>
    </row>
    <row r="55" spans="1:8" x14ac:dyDescent="0.25">
      <c r="A55" s="69"/>
      <c r="B55" s="3" t="s">
        <v>3</v>
      </c>
      <c r="C55" s="6">
        <v>3</v>
      </c>
      <c r="D55" s="6">
        <v>3</v>
      </c>
      <c r="E55" s="14">
        <v>1</v>
      </c>
      <c r="F55" s="6">
        <v>2</v>
      </c>
      <c r="G55" s="14">
        <v>0.66666666666666663</v>
      </c>
      <c r="H55" s="25">
        <v>2.3333333333333335</v>
      </c>
    </row>
    <row r="56" spans="1:8" x14ac:dyDescent="0.25">
      <c r="A56" s="69"/>
      <c r="B56" s="3" t="s">
        <v>4</v>
      </c>
      <c r="C56" s="6">
        <v>4</v>
      </c>
      <c r="D56" s="6">
        <v>3</v>
      </c>
      <c r="E56" s="14">
        <v>0.75</v>
      </c>
      <c r="F56" s="6">
        <v>2</v>
      </c>
      <c r="G56" s="14">
        <v>0.5</v>
      </c>
      <c r="H56" s="25">
        <v>2.6666666666666665</v>
      </c>
    </row>
    <row r="57" spans="1:8" x14ac:dyDescent="0.25">
      <c r="A57" s="69"/>
      <c r="B57" s="3" t="s">
        <v>84</v>
      </c>
      <c r="C57" s="6">
        <v>4</v>
      </c>
      <c r="D57" s="6">
        <v>3</v>
      </c>
      <c r="E57" s="14">
        <v>0.75</v>
      </c>
      <c r="F57" s="6">
        <v>3</v>
      </c>
      <c r="G57" s="14">
        <v>0.75</v>
      </c>
      <c r="H57" s="25">
        <v>3.1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M4" sqref="M4"/>
    </sheetView>
  </sheetViews>
  <sheetFormatPr defaultRowHeight="15" x14ac:dyDescent="0.25"/>
  <cols>
    <col min="1" max="1" width="23.28515625" customWidth="1"/>
  </cols>
  <sheetData>
    <row r="1" spans="1:6" x14ac:dyDescent="0.25">
      <c r="A1" s="81" t="s">
        <v>40</v>
      </c>
      <c r="B1" s="82"/>
      <c r="C1" s="82"/>
      <c r="D1" s="82"/>
      <c r="E1" s="82"/>
      <c r="F1" s="82"/>
    </row>
    <row r="2" spans="1:6" x14ac:dyDescent="0.25">
      <c r="A2" s="83" t="s">
        <v>80</v>
      </c>
      <c r="B2" s="63" t="s">
        <v>81</v>
      </c>
      <c r="C2" s="63"/>
      <c r="D2" s="63"/>
      <c r="E2" s="63"/>
      <c r="F2" s="63"/>
    </row>
    <row r="3" spans="1:6" x14ac:dyDescent="0.25">
      <c r="A3" s="83"/>
      <c r="B3" s="45" t="s">
        <v>70</v>
      </c>
      <c r="C3" s="45" t="s">
        <v>71</v>
      </c>
      <c r="D3" s="45" t="s">
        <v>72</v>
      </c>
      <c r="E3" s="45" t="s">
        <v>73</v>
      </c>
      <c r="F3" s="45" t="s">
        <v>87</v>
      </c>
    </row>
    <row r="4" spans="1:6" x14ac:dyDescent="0.25">
      <c r="A4" s="37" t="s">
        <v>69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6" x14ac:dyDescent="0.25">
      <c r="A5" s="37" t="s">
        <v>82</v>
      </c>
      <c r="B5" s="38" t="s">
        <v>13</v>
      </c>
      <c r="C5" s="38" t="s">
        <v>13</v>
      </c>
      <c r="D5" s="38" t="s">
        <v>13</v>
      </c>
      <c r="E5" s="38" t="s">
        <v>13</v>
      </c>
      <c r="F5" s="38" t="s">
        <v>13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M4" sqref="M4"/>
    </sheetView>
  </sheetViews>
  <sheetFormatPr defaultRowHeight="15" x14ac:dyDescent="0.25"/>
  <cols>
    <col min="1" max="1" width="15.42578125" style="36" customWidth="1"/>
    <col min="2" max="11" width="11.7109375" style="10" customWidth="1"/>
  </cols>
  <sheetData>
    <row r="1" spans="1:11" ht="45" x14ac:dyDescent="0.25">
      <c r="A1" s="34" t="s">
        <v>36</v>
      </c>
      <c r="B1" s="11" t="s">
        <v>59</v>
      </c>
      <c r="C1" s="11" t="s">
        <v>60</v>
      </c>
      <c r="D1" s="11" t="s">
        <v>61</v>
      </c>
      <c r="E1" s="11" t="s">
        <v>62</v>
      </c>
      <c r="F1" s="11" t="s">
        <v>63</v>
      </c>
      <c r="G1" s="11" t="s">
        <v>64</v>
      </c>
      <c r="H1" s="11" t="s">
        <v>65</v>
      </c>
      <c r="I1" s="11" t="s">
        <v>66</v>
      </c>
      <c r="J1" s="11" t="s">
        <v>67</v>
      </c>
      <c r="K1" s="11" t="s">
        <v>68</v>
      </c>
    </row>
    <row r="2" spans="1:11" x14ac:dyDescent="0.25">
      <c r="A2" s="46" t="s">
        <v>1</v>
      </c>
      <c r="B2" s="28">
        <v>18</v>
      </c>
      <c r="C2" s="29">
        <v>1926.2999400000003</v>
      </c>
      <c r="D2" s="30">
        <v>523.02469182731465</v>
      </c>
      <c r="E2" s="29">
        <v>64.209998000000013</v>
      </c>
      <c r="F2" s="29">
        <v>3.6830000000000007</v>
      </c>
      <c r="G2" s="31">
        <v>2.8830000000000009</v>
      </c>
      <c r="H2" s="30">
        <v>17.434156394243821</v>
      </c>
      <c r="I2" s="28">
        <v>615</v>
      </c>
      <c r="J2" s="28">
        <v>657</v>
      </c>
      <c r="K2" s="32">
        <v>0.9360730593607306</v>
      </c>
    </row>
    <row r="3" spans="1:11" x14ac:dyDescent="0.25">
      <c r="A3" s="46" t="s">
        <v>2</v>
      </c>
      <c r="B3" s="28">
        <v>19</v>
      </c>
      <c r="C3" s="29">
        <v>1962.9999720000001</v>
      </c>
      <c r="D3" s="30">
        <v>505.53694875096562</v>
      </c>
      <c r="E3" s="29">
        <v>65.433332400000012</v>
      </c>
      <c r="F3" s="29">
        <v>3.8830000000000013</v>
      </c>
      <c r="G3" s="31">
        <v>2.8830000000000013</v>
      </c>
      <c r="H3" s="30">
        <v>16.851231625032188</v>
      </c>
      <c r="I3" s="28">
        <v>629</v>
      </c>
      <c r="J3" s="28">
        <v>704</v>
      </c>
      <c r="K3" s="32">
        <v>0.89346590909090906</v>
      </c>
    </row>
    <row r="4" spans="1:11" x14ac:dyDescent="0.25">
      <c r="A4" s="46" t="s">
        <v>3</v>
      </c>
      <c r="B4" s="28">
        <v>17</v>
      </c>
      <c r="C4" s="31">
        <v>2271.0999360000001</v>
      </c>
      <c r="D4" s="33">
        <v>651.99665145120991</v>
      </c>
      <c r="E4" s="31">
        <v>75.703331199999994</v>
      </c>
      <c r="F4" s="31">
        <v>3.4833000000000007</v>
      </c>
      <c r="G4" s="31">
        <v>2.4000000000000008</v>
      </c>
      <c r="H4" s="33">
        <v>21.73322171504033</v>
      </c>
      <c r="I4" s="28">
        <v>731</v>
      </c>
      <c r="J4" s="28">
        <v>859</v>
      </c>
      <c r="K4" s="32">
        <v>0.85098952270081485</v>
      </c>
    </row>
    <row r="5" spans="1:11" x14ac:dyDescent="0.25">
      <c r="A5" s="46" t="s">
        <v>4</v>
      </c>
      <c r="B5" s="28">
        <v>18</v>
      </c>
      <c r="C5" s="29">
        <v>2042.3999070000004</v>
      </c>
      <c r="D5" s="30">
        <v>550.76447617506665</v>
      </c>
      <c r="E5" s="29">
        <v>68.079996900000012</v>
      </c>
      <c r="F5" s="29">
        <v>3.7083000000000013</v>
      </c>
      <c r="G5" s="31">
        <v>3.2000000000000011</v>
      </c>
      <c r="H5" s="30">
        <v>18.358815872502223</v>
      </c>
      <c r="I5" s="28">
        <v>651</v>
      </c>
      <c r="J5" s="28">
        <v>872</v>
      </c>
      <c r="K5" s="32">
        <v>0.74655963302752293</v>
      </c>
    </row>
    <row r="6" spans="1:11" x14ac:dyDescent="0.25">
      <c r="A6" s="46" t="s">
        <v>84</v>
      </c>
      <c r="B6" s="28">
        <v>16</v>
      </c>
      <c r="C6" s="29">
        <v>1870.613505</v>
      </c>
      <c r="D6" s="30">
        <v>565.43043405978904</v>
      </c>
      <c r="E6" s="29">
        <v>62.353783500000006</v>
      </c>
      <c r="F6" s="29">
        <v>3.3083</v>
      </c>
      <c r="G6" s="31">
        <v>2.2000000000000002</v>
      </c>
      <c r="H6" s="30">
        <v>18.847681135326301</v>
      </c>
      <c r="I6" s="28">
        <v>590</v>
      </c>
      <c r="J6" s="28">
        <v>721</v>
      </c>
      <c r="K6" s="32">
        <v>0.81830790568654643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2017-09-26T18:52:27Z</cp:lastPrinted>
  <dcterms:created xsi:type="dcterms:W3CDTF">2017-08-31T20:06:16Z</dcterms:created>
  <dcterms:modified xsi:type="dcterms:W3CDTF">2018-08-30T18:18:23Z</dcterms:modified>
</cp:coreProperties>
</file>