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 s="1"/>
  <c r="K34" i="1"/>
  <c r="K33" i="1"/>
  <c r="K30" i="1"/>
  <c r="K28" i="1"/>
  <c r="K27" i="1"/>
  <c r="K26" i="1"/>
  <c r="K24" i="1"/>
  <c r="K23" i="1"/>
  <c r="K22" i="1"/>
  <c r="K21" i="1"/>
  <c r="K20" i="1"/>
  <c r="K18" i="1"/>
  <c r="K16" i="1"/>
  <c r="K15" i="1"/>
  <c r="K13" i="1"/>
  <c r="K11" i="1"/>
  <c r="K5" i="1"/>
  <c r="K4" i="1"/>
  <c r="K7" i="1"/>
  <c r="H35" i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I31" i="1"/>
  <c r="H31" i="1"/>
  <c r="F31" i="1"/>
  <c r="G31" i="1" s="1"/>
  <c r="D31" i="1"/>
  <c r="E31" i="1" s="1"/>
  <c r="B31" i="1"/>
  <c r="C31" i="1" s="1"/>
  <c r="I30" i="1"/>
  <c r="G30" i="1"/>
  <c r="E30" i="1"/>
  <c r="C30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E17" i="1"/>
  <c r="I16" i="1"/>
  <c r="G16" i="1"/>
  <c r="E16" i="1"/>
  <c r="C16" i="1"/>
  <c r="I15" i="1"/>
  <c r="G15" i="1"/>
  <c r="E15" i="1"/>
  <c r="C15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C10" i="1"/>
  <c r="I9" i="1"/>
  <c r="G9" i="1"/>
  <c r="E9" i="1"/>
  <c r="C9" i="1"/>
  <c r="H7" i="1"/>
  <c r="I7" i="1" s="1"/>
  <c r="G7" i="1"/>
  <c r="F7" i="1"/>
  <c r="E7" i="1"/>
  <c r="D7" i="1"/>
  <c r="B7" i="1"/>
  <c r="C7" i="1" s="1"/>
  <c r="E6" i="1"/>
  <c r="I5" i="1"/>
  <c r="G5" i="1"/>
  <c r="E5" i="1"/>
  <c r="C5" i="1"/>
  <c r="I4" i="1"/>
  <c r="G4" i="1"/>
  <c r="E4" i="1"/>
  <c r="C4" i="1"/>
  <c r="J35" i="1" l="1"/>
  <c r="K35" i="1" s="1"/>
  <c r="L34" i="1"/>
  <c r="L33" i="1"/>
  <c r="L30" i="1"/>
  <c r="L28" i="1"/>
  <c r="L27" i="1"/>
  <c r="L26" i="1"/>
  <c r="J24" i="1"/>
  <c r="L23" i="1"/>
  <c r="L22" i="1"/>
  <c r="L21" i="1"/>
  <c r="L20" i="1"/>
  <c r="J18" i="1"/>
  <c r="L16" i="1"/>
  <c r="L15" i="1"/>
  <c r="L13" i="1"/>
  <c r="L11" i="1"/>
  <c r="J7" i="1"/>
  <c r="L5" i="1"/>
  <c r="L4" i="1"/>
  <c r="L24" i="1" l="1"/>
  <c r="L35" i="1"/>
  <c r="L31" i="1"/>
  <c r="L18" i="1"/>
  <c r="L7" i="1"/>
</calcChain>
</file>

<file path=xl/sharedStrings.xml><?xml version="1.0" encoding="utf-8"?>
<sst xmlns="http://schemas.openxmlformats.org/spreadsheetml/2006/main" count="934" uniqueCount="81">
  <si>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</si>
  <si>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</si>
  <si>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</si>
  <si>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</si>
  <si>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</si>
  <si>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</si>
  <si>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</si>
  <si>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</si>
  <si>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</si>
  <si>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</si>
  <si>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</si>
  <si>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</si>
  <si>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</si>
  <si>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</si>
  <si>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</si>
  <si>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</si>
  <si>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</si>
  <si>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</si>
  <si>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</si>
  <si>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</si>
  <si>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</si>
  <si>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</si>
  <si>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</si>
  <si>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</si>
  <si>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</si>
  <si>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</si>
  <si>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</si>
  <si>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</si>
  <si>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</si>
  <si>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</si>
  <si>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</si>
  <si>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</si>
  <si>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</si>
  <si>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</si>
  <si>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Religious Studies
Student Characteristics</t>
  </si>
  <si>
    <t>Program</t>
  </si>
  <si>
    <t>Term</t>
  </si>
  <si>
    <t>Success Rate</t>
  </si>
  <si>
    <t>Course</t>
  </si>
  <si>
    <t>Religious Studies
Success and Retention Rates by Course</t>
  </si>
  <si>
    <t>Religious Studies</t>
  </si>
  <si>
    <t>RELG-120 : World Religions</t>
  </si>
  <si>
    <t>RELG-170 : Intro to the New Testament</t>
  </si>
  <si>
    <t>RELG-210 : Intro to Hebrew Scriptures</t>
  </si>
  <si>
    <t>RELG-215 : Intro to the New Testament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</si>
  <si>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</si>
  <si>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</si>
  <si>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</si>
  <si>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</si>
  <si>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</si>
  <si>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</si>
  <si>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</si>
  <si>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</si>
  <si>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</si>
  <si>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</si>
  <si>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</si>
  <si>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</si>
  <si>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</si>
  <si>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</si>
  <si>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</si>
  <si>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</si>
  <si>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</si>
  <si>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</si>
  <si>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</si>
  <si>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</si>
  <si>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</si>
  <si>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</si>
  <si>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</si>
  <si>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</si>
  <si>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</si>
  <si>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</si>
  <si>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</si>
  <si>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</si>
  <si>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</si>
  <si>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</si>
  <si>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</si>
  <si>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</si>
  <si>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</si>
  <si>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Fall 2017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</si>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</sst>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/>
    </xf>
    <xf numFmtId="9" fontId="0" fillId="0" borderId="2" xfId="1" quotePrefix="1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4" sqref="M4"/>
    </sheetView>
  </sheetViews>
  <sheetFormatPr defaultRowHeight="15" x14ac:dyDescent="0.25"/>
  <cols>
    <col min="1" max="1" width="30" style="35" customWidth="1"/>
    <col min="2" max="12" width="8.28515625" customWidth="1"/>
  </cols>
  <sheetData>
    <row r="1" spans="1:12" x14ac:dyDescent="0.25">
      <c r="A1" s="58" t="s">
        <v>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30" x14ac:dyDescent="0.25">
      <c r="A3" s="38" t="s">
        <v>0</v>
      </c>
      <c r="B3" s="61" t="s">
        <v>1</v>
      </c>
      <c r="C3" s="62"/>
      <c r="D3" s="61" t="s">
        <v>2</v>
      </c>
      <c r="E3" s="62"/>
      <c r="F3" s="61" t="s">
        <v>3</v>
      </c>
      <c r="G3" s="62"/>
      <c r="H3" s="61" t="s">
        <v>4</v>
      </c>
      <c r="I3" s="62"/>
      <c r="J3" s="63" t="s">
        <v>78</v>
      </c>
      <c r="K3" s="63"/>
      <c r="L3" s="1" t="s">
        <v>5</v>
      </c>
    </row>
    <row r="4" spans="1:12" x14ac:dyDescent="0.25">
      <c r="A4" s="34" t="s">
        <v>6</v>
      </c>
      <c r="B4" s="2">
        <v>82</v>
      </c>
      <c r="C4" s="3">
        <f t="shared" ref="C4:C5" si="0">B4/145</f>
        <v>0.56551724137931036</v>
      </c>
      <c r="D4" s="2">
        <v>58</v>
      </c>
      <c r="E4" s="3">
        <f t="shared" ref="E4:E6" si="1">D4/108</f>
        <v>0.53703703703703709</v>
      </c>
      <c r="F4" s="2">
        <v>28</v>
      </c>
      <c r="G4" s="3">
        <f t="shared" ref="G4:G5" si="2">F4/51</f>
        <v>0.5490196078431373</v>
      </c>
      <c r="H4" s="2">
        <v>21</v>
      </c>
      <c r="I4" s="3">
        <f t="shared" ref="I4:I5" si="3">H4/43</f>
        <v>0.48837209302325579</v>
      </c>
      <c r="J4" s="2">
        <v>29</v>
      </c>
      <c r="K4" s="3">
        <f t="shared" ref="K4:K5" si="4">J4/41</f>
        <v>0.70731707317073167</v>
      </c>
      <c r="L4" s="3">
        <f>(J4-B4)/B4</f>
        <v>-0.64634146341463417</v>
      </c>
    </row>
    <row r="5" spans="1:12" x14ac:dyDescent="0.25">
      <c r="A5" s="34" t="s">
        <v>7</v>
      </c>
      <c r="B5" s="2">
        <v>63</v>
      </c>
      <c r="C5" s="3">
        <f t="shared" si="0"/>
        <v>0.43448275862068964</v>
      </c>
      <c r="D5" s="2">
        <v>49</v>
      </c>
      <c r="E5" s="3">
        <f t="shared" si="1"/>
        <v>0.45370370370370372</v>
      </c>
      <c r="F5" s="2">
        <v>23</v>
      </c>
      <c r="G5" s="3">
        <f t="shared" si="2"/>
        <v>0.45098039215686275</v>
      </c>
      <c r="H5" s="2">
        <v>22</v>
      </c>
      <c r="I5" s="3">
        <f t="shared" si="3"/>
        <v>0.51162790697674421</v>
      </c>
      <c r="J5" s="2">
        <v>12</v>
      </c>
      <c r="K5" s="3">
        <f t="shared" si="4"/>
        <v>0.29268292682926828</v>
      </c>
      <c r="L5" s="3">
        <f t="shared" ref="L5:L7" si="5">(J5-B5)/B5</f>
        <v>-0.80952380952380953</v>
      </c>
    </row>
    <row r="6" spans="1:12" x14ac:dyDescent="0.25">
      <c r="A6" s="34" t="s">
        <v>8</v>
      </c>
      <c r="B6" s="31" t="s">
        <v>13</v>
      </c>
      <c r="C6" s="32" t="s">
        <v>13</v>
      </c>
      <c r="D6" s="2">
        <v>1</v>
      </c>
      <c r="E6" s="3">
        <f t="shared" si="1"/>
        <v>9.2592592592592587E-3</v>
      </c>
      <c r="F6" s="31" t="s">
        <v>13</v>
      </c>
      <c r="G6" s="32" t="s">
        <v>13</v>
      </c>
      <c r="H6" s="31" t="s">
        <v>13</v>
      </c>
      <c r="I6" s="32" t="s">
        <v>13</v>
      </c>
      <c r="J6" s="31" t="s">
        <v>13</v>
      </c>
      <c r="K6" s="32" t="s">
        <v>13</v>
      </c>
      <c r="L6" s="3">
        <v>0</v>
      </c>
    </row>
    <row r="7" spans="1:12" s="9" customFormat="1" x14ac:dyDescent="0.25">
      <c r="A7" s="41" t="s">
        <v>9</v>
      </c>
      <c r="B7" s="4">
        <f t="shared" ref="B7" si="6">SUM(B4:B6)</f>
        <v>145</v>
      </c>
      <c r="C7" s="5">
        <f>B7/145</f>
        <v>1</v>
      </c>
      <c r="D7" s="4">
        <f t="shared" ref="D7" si="7">SUM(D4:D6)</f>
        <v>108</v>
      </c>
      <c r="E7" s="5">
        <f>D7/108</f>
        <v>1</v>
      </c>
      <c r="F7" s="4">
        <f t="shared" ref="F7" si="8">SUM(F4:F6)</f>
        <v>51</v>
      </c>
      <c r="G7" s="5">
        <f>F7/51</f>
        <v>1</v>
      </c>
      <c r="H7" s="4">
        <f>SUM(H4:H6)</f>
        <v>43</v>
      </c>
      <c r="I7" s="5">
        <f>H7/43</f>
        <v>1</v>
      </c>
      <c r="J7" s="4">
        <f>SUM(J4:J6)</f>
        <v>41</v>
      </c>
      <c r="K7" s="5">
        <f>J7/41</f>
        <v>1</v>
      </c>
      <c r="L7" s="5">
        <f t="shared" si="5"/>
        <v>-0.71724137931034482</v>
      </c>
    </row>
    <row r="8" spans="1:12" ht="30" x14ac:dyDescent="0.25">
      <c r="A8" s="38" t="s">
        <v>10</v>
      </c>
      <c r="B8" s="61" t="s">
        <v>1</v>
      </c>
      <c r="C8" s="62"/>
      <c r="D8" s="61" t="s">
        <v>2</v>
      </c>
      <c r="E8" s="62"/>
      <c r="F8" s="61" t="s">
        <v>3</v>
      </c>
      <c r="G8" s="62"/>
      <c r="H8" s="61" t="s">
        <v>4</v>
      </c>
      <c r="I8" s="62"/>
      <c r="J8" s="63" t="s">
        <v>78</v>
      </c>
      <c r="K8" s="63"/>
      <c r="L8" s="1" t="s">
        <v>5</v>
      </c>
    </row>
    <row r="9" spans="1:12" x14ac:dyDescent="0.25">
      <c r="A9" s="34" t="s">
        <v>11</v>
      </c>
      <c r="B9" s="2">
        <v>16</v>
      </c>
      <c r="C9" s="3">
        <f>B9/145</f>
        <v>0.1103448275862069</v>
      </c>
      <c r="D9" s="2">
        <v>7</v>
      </c>
      <c r="E9" s="3">
        <f>D9/108</f>
        <v>6.4814814814814811E-2</v>
      </c>
      <c r="F9" s="2">
        <v>3</v>
      </c>
      <c r="G9" s="3">
        <f>F9/51</f>
        <v>5.8823529411764705E-2</v>
      </c>
      <c r="H9" s="2">
        <v>4</v>
      </c>
      <c r="I9" s="3">
        <f>H9/43</f>
        <v>9.3023255813953487E-2</v>
      </c>
      <c r="J9" s="31" t="s">
        <v>13</v>
      </c>
      <c r="K9" s="32" t="s">
        <v>13</v>
      </c>
      <c r="L9" s="3">
        <v>-1</v>
      </c>
    </row>
    <row r="10" spans="1:12" x14ac:dyDescent="0.25">
      <c r="A10" s="34" t="s">
        <v>12</v>
      </c>
      <c r="B10" s="2">
        <v>2</v>
      </c>
      <c r="C10" s="3">
        <f t="shared" ref="C10:C16" si="9">B10/145</f>
        <v>1.3793103448275862E-2</v>
      </c>
      <c r="D10" s="31" t="s">
        <v>13</v>
      </c>
      <c r="E10" s="32" t="s">
        <v>13</v>
      </c>
      <c r="F10" s="31" t="s">
        <v>13</v>
      </c>
      <c r="G10" s="32" t="s">
        <v>13</v>
      </c>
      <c r="H10" s="31" t="s">
        <v>13</v>
      </c>
      <c r="I10" s="32" t="s">
        <v>13</v>
      </c>
      <c r="J10" s="31" t="s">
        <v>13</v>
      </c>
      <c r="K10" s="32" t="s">
        <v>13</v>
      </c>
      <c r="L10" s="3">
        <v>-1</v>
      </c>
    </row>
    <row r="11" spans="1:12" x14ac:dyDescent="0.25">
      <c r="A11" s="34" t="s">
        <v>14</v>
      </c>
      <c r="B11" s="2">
        <v>2</v>
      </c>
      <c r="C11" s="3">
        <f t="shared" si="9"/>
        <v>1.3793103448275862E-2</v>
      </c>
      <c r="D11" s="2">
        <v>5</v>
      </c>
      <c r="E11" s="3">
        <f t="shared" ref="E11:E13" si="10">D11/108</f>
        <v>4.6296296296296294E-2</v>
      </c>
      <c r="F11" s="2">
        <v>3</v>
      </c>
      <c r="G11" s="3">
        <f t="shared" ref="G11:G13" si="11">F11/51</f>
        <v>5.8823529411764705E-2</v>
      </c>
      <c r="H11" s="2">
        <v>1</v>
      </c>
      <c r="I11" s="3">
        <f t="shared" ref="I11:I13" si="12">H11/43</f>
        <v>2.3255813953488372E-2</v>
      </c>
      <c r="J11" s="2">
        <v>1</v>
      </c>
      <c r="K11" s="3">
        <f>J11/41</f>
        <v>2.4390243902439025E-2</v>
      </c>
      <c r="L11" s="3">
        <f t="shared" ref="L11:L18" si="13">(J11-B11)/B11</f>
        <v>-0.5</v>
      </c>
    </row>
    <row r="12" spans="1:12" x14ac:dyDescent="0.25">
      <c r="A12" s="34" t="s">
        <v>15</v>
      </c>
      <c r="B12" s="2">
        <v>1</v>
      </c>
      <c r="C12" s="3">
        <f t="shared" si="9"/>
        <v>6.8965517241379309E-3</v>
      </c>
      <c r="D12" s="2">
        <v>2</v>
      </c>
      <c r="E12" s="3">
        <f t="shared" si="10"/>
        <v>1.8518518518518517E-2</v>
      </c>
      <c r="F12" s="2">
        <v>1</v>
      </c>
      <c r="G12" s="3">
        <f t="shared" si="11"/>
        <v>1.9607843137254902E-2</v>
      </c>
      <c r="H12" s="2">
        <v>1</v>
      </c>
      <c r="I12" s="3">
        <f t="shared" si="12"/>
        <v>2.3255813953488372E-2</v>
      </c>
      <c r="J12" s="31" t="s">
        <v>13</v>
      </c>
      <c r="K12" s="32" t="s">
        <v>13</v>
      </c>
      <c r="L12" s="3">
        <v>-1</v>
      </c>
    </row>
    <row r="13" spans="1:12" x14ac:dyDescent="0.25">
      <c r="A13" s="34" t="s">
        <v>16</v>
      </c>
      <c r="B13" s="2">
        <v>47</v>
      </c>
      <c r="C13" s="3">
        <f t="shared" si="9"/>
        <v>0.32413793103448274</v>
      </c>
      <c r="D13" s="2">
        <v>45</v>
      </c>
      <c r="E13" s="3">
        <f t="shared" si="10"/>
        <v>0.41666666666666669</v>
      </c>
      <c r="F13" s="2">
        <v>18</v>
      </c>
      <c r="G13" s="3">
        <f t="shared" si="11"/>
        <v>0.35294117647058826</v>
      </c>
      <c r="H13" s="2">
        <v>12</v>
      </c>
      <c r="I13" s="3">
        <f t="shared" si="12"/>
        <v>0.27906976744186046</v>
      </c>
      <c r="J13" s="2">
        <v>19</v>
      </c>
      <c r="K13" s="3">
        <f>J13/41</f>
        <v>0.46341463414634149</v>
      </c>
      <c r="L13" s="3">
        <f t="shared" si="13"/>
        <v>-0.5957446808510638</v>
      </c>
    </row>
    <row r="14" spans="1:12" x14ac:dyDescent="0.25">
      <c r="A14" s="34" t="s">
        <v>17</v>
      </c>
      <c r="B14" s="2">
        <v>5</v>
      </c>
      <c r="C14" s="3">
        <f t="shared" si="9"/>
        <v>3.4482758620689655E-2</v>
      </c>
      <c r="D14" s="31" t="s">
        <v>13</v>
      </c>
      <c r="E14" s="32" t="s">
        <v>13</v>
      </c>
      <c r="F14" s="31" t="s">
        <v>13</v>
      </c>
      <c r="G14" s="32" t="s">
        <v>13</v>
      </c>
      <c r="H14" s="31" t="s">
        <v>13</v>
      </c>
      <c r="I14" s="32" t="s">
        <v>13</v>
      </c>
      <c r="J14" s="31" t="s">
        <v>13</v>
      </c>
      <c r="K14" s="32" t="s">
        <v>13</v>
      </c>
      <c r="L14" s="3">
        <v>-1</v>
      </c>
    </row>
    <row r="15" spans="1:12" x14ac:dyDescent="0.25">
      <c r="A15" s="34" t="s">
        <v>18</v>
      </c>
      <c r="B15" s="2">
        <v>57</v>
      </c>
      <c r="C15" s="3">
        <f t="shared" si="9"/>
        <v>0.39310344827586208</v>
      </c>
      <c r="D15" s="2">
        <v>37</v>
      </c>
      <c r="E15" s="3">
        <f t="shared" ref="E15:E18" si="14">D15/108</f>
        <v>0.34259259259259262</v>
      </c>
      <c r="F15" s="2">
        <v>21</v>
      </c>
      <c r="G15" s="3">
        <f t="shared" ref="G15:G16" si="15">F15/51</f>
        <v>0.41176470588235292</v>
      </c>
      <c r="H15" s="2">
        <v>22</v>
      </c>
      <c r="I15" s="3">
        <f t="shared" ref="I15:I16" si="16">H15/43</f>
        <v>0.51162790697674421</v>
      </c>
      <c r="J15" s="2">
        <v>16</v>
      </c>
      <c r="K15" s="3">
        <f>J15/41</f>
        <v>0.3902439024390244</v>
      </c>
      <c r="L15" s="3">
        <f t="shared" si="13"/>
        <v>-0.7192982456140351</v>
      </c>
    </row>
    <row r="16" spans="1:12" x14ac:dyDescent="0.25">
      <c r="A16" s="34" t="s">
        <v>19</v>
      </c>
      <c r="B16" s="2">
        <v>15</v>
      </c>
      <c r="C16" s="3">
        <f t="shared" si="9"/>
        <v>0.10344827586206896</v>
      </c>
      <c r="D16" s="2">
        <v>10</v>
      </c>
      <c r="E16" s="3">
        <f t="shared" si="14"/>
        <v>9.2592592592592587E-2</v>
      </c>
      <c r="F16" s="2">
        <v>5</v>
      </c>
      <c r="G16" s="3">
        <f t="shared" si="15"/>
        <v>9.8039215686274508E-2</v>
      </c>
      <c r="H16" s="2">
        <v>3</v>
      </c>
      <c r="I16" s="3">
        <f t="shared" si="16"/>
        <v>6.9767441860465115E-2</v>
      </c>
      <c r="J16" s="2">
        <v>5</v>
      </c>
      <c r="K16" s="3">
        <f>J16/41</f>
        <v>0.12195121951219512</v>
      </c>
      <c r="L16" s="3">
        <f t="shared" si="13"/>
        <v>-0.66666666666666663</v>
      </c>
    </row>
    <row r="17" spans="1:12" x14ac:dyDescent="0.25">
      <c r="A17" s="34" t="s">
        <v>20</v>
      </c>
      <c r="B17" s="31" t="s">
        <v>13</v>
      </c>
      <c r="C17" s="32" t="s">
        <v>13</v>
      </c>
      <c r="D17" s="2">
        <v>2</v>
      </c>
      <c r="E17" s="3">
        <f t="shared" si="14"/>
        <v>1.8518518518518517E-2</v>
      </c>
      <c r="F17" s="31" t="s">
        <v>13</v>
      </c>
      <c r="G17" s="32" t="s">
        <v>13</v>
      </c>
      <c r="H17" s="31" t="s">
        <v>13</v>
      </c>
      <c r="I17" s="32" t="s">
        <v>13</v>
      </c>
      <c r="J17" s="31" t="s">
        <v>13</v>
      </c>
      <c r="K17" s="32" t="s">
        <v>13</v>
      </c>
      <c r="L17" s="3">
        <v>0</v>
      </c>
    </row>
    <row r="18" spans="1:12" s="9" customFormat="1" x14ac:dyDescent="0.25">
      <c r="A18" s="41" t="s">
        <v>9</v>
      </c>
      <c r="B18" s="4">
        <f t="shared" ref="B18" si="17">SUM(B9:B17)</f>
        <v>145</v>
      </c>
      <c r="C18" s="5">
        <f t="shared" ref="C18" si="18">B18/145</f>
        <v>1</v>
      </c>
      <c r="D18" s="4">
        <f t="shared" ref="D18" si="19">SUM(D9:D17)</f>
        <v>108</v>
      </c>
      <c r="E18" s="5">
        <f t="shared" si="14"/>
        <v>1</v>
      </c>
      <c r="F18" s="4">
        <f t="shared" ref="F18" si="20">SUM(F9:F17)</f>
        <v>51</v>
      </c>
      <c r="G18" s="5">
        <f t="shared" ref="G18" si="21">F18/51</f>
        <v>1</v>
      </c>
      <c r="H18" s="4">
        <f t="shared" ref="H18" si="22">SUM(H9:H17)</f>
        <v>43</v>
      </c>
      <c r="I18" s="5">
        <f t="shared" ref="I18" si="23">H18/43</f>
        <v>1</v>
      </c>
      <c r="J18" s="4">
        <f t="shared" ref="J18" si="24">SUM(J9:J17)</f>
        <v>41</v>
      </c>
      <c r="K18" s="5">
        <f>J18/41</f>
        <v>1</v>
      </c>
      <c r="L18" s="5">
        <f t="shared" si="13"/>
        <v>-0.71724137931034482</v>
      </c>
    </row>
    <row r="19" spans="1:12" ht="30" x14ac:dyDescent="0.25">
      <c r="A19" s="38" t="s">
        <v>21</v>
      </c>
      <c r="B19" s="61" t="s">
        <v>1</v>
      </c>
      <c r="C19" s="62"/>
      <c r="D19" s="61" t="s">
        <v>2</v>
      </c>
      <c r="E19" s="62"/>
      <c r="F19" s="61" t="s">
        <v>3</v>
      </c>
      <c r="G19" s="62"/>
      <c r="H19" s="61" t="s">
        <v>4</v>
      </c>
      <c r="I19" s="62"/>
      <c r="J19" s="63" t="s">
        <v>78</v>
      </c>
      <c r="K19" s="63"/>
      <c r="L19" s="1" t="s">
        <v>5</v>
      </c>
    </row>
    <row r="20" spans="1:12" x14ac:dyDescent="0.25">
      <c r="A20" s="34" t="s">
        <v>22</v>
      </c>
      <c r="B20" s="2">
        <v>60</v>
      </c>
      <c r="C20" s="3">
        <f t="shared" ref="C20:C24" si="25">B20/145</f>
        <v>0.41379310344827586</v>
      </c>
      <c r="D20" s="2">
        <v>41</v>
      </c>
      <c r="E20" s="3">
        <f t="shared" ref="E20:E24" si="26">D20/108</f>
        <v>0.37962962962962965</v>
      </c>
      <c r="F20" s="2">
        <v>23</v>
      </c>
      <c r="G20" s="3">
        <f t="shared" ref="G20:G24" si="27">F20/51</f>
        <v>0.45098039215686275</v>
      </c>
      <c r="H20" s="2">
        <v>6</v>
      </c>
      <c r="I20" s="3">
        <f t="shared" ref="I20:I24" si="28">H20/43</f>
        <v>0.13953488372093023</v>
      </c>
      <c r="J20" s="2">
        <v>9</v>
      </c>
      <c r="K20" s="3">
        <f t="shared" ref="K20:K24" si="29">J20/41</f>
        <v>0.21951219512195122</v>
      </c>
      <c r="L20" s="3">
        <f t="shared" ref="L20:L24" si="30">(J20-B20)/B20</f>
        <v>-0.85</v>
      </c>
    </row>
    <row r="21" spans="1:12" x14ac:dyDescent="0.25">
      <c r="A21" s="34" t="s">
        <v>23</v>
      </c>
      <c r="B21" s="2">
        <v>41</v>
      </c>
      <c r="C21" s="3">
        <f t="shared" si="25"/>
        <v>0.28275862068965518</v>
      </c>
      <c r="D21" s="2">
        <v>41</v>
      </c>
      <c r="E21" s="3">
        <f t="shared" si="26"/>
        <v>0.37962962962962965</v>
      </c>
      <c r="F21" s="2">
        <v>19</v>
      </c>
      <c r="G21" s="3">
        <f t="shared" si="27"/>
        <v>0.37254901960784315</v>
      </c>
      <c r="H21" s="2">
        <v>23</v>
      </c>
      <c r="I21" s="3">
        <f t="shared" si="28"/>
        <v>0.53488372093023251</v>
      </c>
      <c r="J21" s="2">
        <v>14</v>
      </c>
      <c r="K21" s="3">
        <f t="shared" si="29"/>
        <v>0.34146341463414637</v>
      </c>
      <c r="L21" s="3">
        <f t="shared" si="30"/>
        <v>-0.65853658536585369</v>
      </c>
    </row>
    <row r="22" spans="1:12" x14ac:dyDescent="0.25">
      <c r="A22" s="34" t="s">
        <v>24</v>
      </c>
      <c r="B22" s="2">
        <v>29</v>
      </c>
      <c r="C22" s="3">
        <f t="shared" si="25"/>
        <v>0.2</v>
      </c>
      <c r="D22" s="2">
        <v>20</v>
      </c>
      <c r="E22" s="3">
        <f t="shared" si="26"/>
        <v>0.18518518518518517</v>
      </c>
      <c r="F22" s="2">
        <v>8</v>
      </c>
      <c r="G22" s="3">
        <f t="shared" si="27"/>
        <v>0.15686274509803921</v>
      </c>
      <c r="H22" s="2">
        <v>9</v>
      </c>
      <c r="I22" s="3">
        <f t="shared" si="28"/>
        <v>0.20930232558139536</v>
      </c>
      <c r="J22" s="2">
        <v>13</v>
      </c>
      <c r="K22" s="3">
        <f t="shared" si="29"/>
        <v>0.31707317073170732</v>
      </c>
      <c r="L22" s="3">
        <f t="shared" si="30"/>
        <v>-0.55172413793103448</v>
      </c>
    </row>
    <row r="23" spans="1:12" x14ac:dyDescent="0.25">
      <c r="A23" s="34" t="s">
        <v>25</v>
      </c>
      <c r="B23" s="2">
        <v>15</v>
      </c>
      <c r="C23" s="3">
        <f t="shared" si="25"/>
        <v>0.10344827586206896</v>
      </c>
      <c r="D23" s="2">
        <v>6</v>
      </c>
      <c r="E23" s="3">
        <f t="shared" si="26"/>
        <v>5.5555555555555552E-2</v>
      </c>
      <c r="F23" s="2">
        <v>1</v>
      </c>
      <c r="G23" s="3">
        <f t="shared" si="27"/>
        <v>1.9607843137254902E-2</v>
      </c>
      <c r="H23" s="2">
        <v>5</v>
      </c>
      <c r="I23" s="3">
        <f t="shared" si="28"/>
        <v>0.11627906976744186</v>
      </c>
      <c r="J23" s="2">
        <v>5</v>
      </c>
      <c r="K23" s="3">
        <f t="shared" si="29"/>
        <v>0.12195121951219512</v>
      </c>
      <c r="L23" s="3">
        <f t="shared" si="30"/>
        <v>-0.66666666666666663</v>
      </c>
    </row>
    <row r="24" spans="1:12" s="9" customFormat="1" x14ac:dyDescent="0.25">
      <c r="A24" s="41" t="s">
        <v>9</v>
      </c>
      <c r="B24" s="4">
        <f t="shared" ref="B24" si="31">SUM(B20:B23)</f>
        <v>145</v>
      </c>
      <c r="C24" s="5">
        <f t="shared" si="25"/>
        <v>1</v>
      </c>
      <c r="D24" s="4">
        <f t="shared" ref="D24" si="32">SUM(D20:D23)</f>
        <v>108</v>
      </c>
      <c r="E24" s="5">
        <f t="shared" si="26"/>
        <v>1</v>
      </c>
      <c r="F24" s="4">
        <f t="shared" ref="F24" si="33">SUM(F20:F23)</f>
        <v>51</v>
      </c>
      <c r="G24" s="5">
        <f t="shared" si="27"/>
        <v>1</v>
      </c>
      <c r="H24" s="4">
        <f t="shared" ref="H24" si="34">SUM(H20:H23)</f>
        <v>43</v>
      </c>
      <c r="I24" s="5">
        <f t="shared" si="28"/>
        <v>1</v>
      </c>
      <c r="J24" s="4">
        <f t="shared" ref="J24" si="35">SUM(J20:J23)</f>
        <v>41</v>
      </c>
      <c r="K24" s="5">
        <f t="shared" si="29"/>
        <v>1</v>
      </c>
      <c r="L24" s="5">
        <f t="shared" si="30"/>
        <v>-0.71724137931034482</v>
      </c>
    </row>
    <row r="25" spans="1:12" ht="30" x14ac:dyDescent="0.25">
      <c r="A25" s="42" t="s">
        <v>26</v>
      </c>
      <c r="B25" s="61" t="s">
        <v>1</v>
      </c>
      <c r="C25" s="62"/>
      <c r="D25" s="61" t="s">
        <v>2</v>
      </c>
      <c r="E25" s="62"/>
      <c r="F25" s="61" t="s">
        <v>3</v>
      </c>
      <c r="G25" s="62"/>
      <c r="H25" s="61" t="s">
        <v>4</v>
      </c>
      <c r="I25" s="62"/>
      <c r="J25" s="63" t="s">
        <v>78</v>
      </c>
      <c r="K25" s="63"/>
      <c r="L25" s="1" t="s">
        <v>5</v>
      </c>
    </row>
    <row r="26" spans="1:12" x14ac:dyDescent="0.25">
      <c r="A26" s="34" t="s">
        <v>27</v>
      </c>
      <c r="B26" s="2">
        <v>79</v>
      </c>
      <c r="C26" s="3">
        <f t="shared" ref="C26:C31" si="36">B26/145</f>
        <v>0.54482758620689653</v>
      </c>
      <c r="D26" s="2">
        <v>57</v>
      </c>
      <c r="E26" s="3">
        <f t="shared" ref="E26:E31" si="37">D26/108</f>
        <v>0.52777777777777779</v>
      </c>
      <c r="F26" s="2">
        <v>30</v>
      </c>
      <c r="G26" s="3">
        <f t="shared" ref="G26:G28" si="38">F26/51</f>
        <v>0.58823529411764708</v>
      </c>
      <c r="H26" s="2">
        <v>26</v>
      </c>
      <c r="I26" s="3">
        <f t="shared" ref="I26:I28" si="39">H26/43</f>
        <v>0.60465116279069764</v>
      </c>
      <c r="J26" s="2">
        <v>22</v>
      </c>
      <c r="K26" s="3">
        <f t="shared" ref="K26:K31" si="40">J26/41</f>
        <v>0.53658536585365857</v>
      </c>
      <c r="L26" s="3">
        <f t="shared" ref="L26:L31" si="41">(J26-B26)/B26</f>
        <v>-0.72151898734177211</v>
      </c>
    </row>
    <row r="27" spans="1:12" x14ac:dyDescent="0.25">
      <c r="A27" s="34" t="s">
        <v>28</v>
      </c>
      <c r="B27" s="2">
        <v>23</v>
      </c>
      <c r="C27" s="3">
        <f t="shared" si="36"/>
        <v>0.15862068965517243</v>
      </c>
      <c r="D27" s="2">
        <v>21</v>
      </c>
      <c r="E27" s="3">
        <f t="shared" si="37"/>
        <v>0.19444444444444445</v>
      </c>
      <c r="F27" s="2">
        <v>10</v>
      </c>
      <c r="G27" s="3">
        <f t="shared" si="38"/>
        <v>0.19607843137254902</v>
      </c>
      <c r="H27" s="2">
        <v>7</v>
      </c>
      <c r="I27" s="3">
        <f t="shared" si="39"/>
        <v>0.16279069767441862</v>
      </c>
      <c r="J27" s="2">
        <v>4</v>
      </c>
      <c r="K27" s="3">
        <f t="shared" si="40"/>
        <v>9.7560975609756101E-2</v>
      </c>
      <c r="L27" s="3">
        <f t="shared" si="41"/>
        <v>-0.82608695652173914</v>
      </c>
    </row>
    <row r="28" spans="1:12" x14ac:dyDescent="0.25">
      <c r="A28" s="34" t="s">
        <v>29</v>
      </c>
      <c r="B28" s="2">
        <v>20</v>
      </c>
      <c r="C28" s="3">
        <f t="shared" si="36"/>
        <v>0.13793103448275862</v>
      </c>
      <c r="D28" s="2">
        <v>13</v>
      </c>
      <c r="E28" s="3">
        <f t="shared" si="37"/>
        <v>0.12037037037037036</v>
      </c>
      <c r="F28" s="2">
        <v>7</v>
      </c>
      <c r="G28" s="3">
        <f t="shared" si="38"/>
        <v>0.13725490196078433</v>
      </c>
      <c r="H28" s="2">
        <v>3</v>
      </c>
      <c r="I28" s="3">
        <f t="shared" si="39"/>
        <v>6.9767441860465115E-2</v>
      </c>
      <c r="J28" s="2">
        <v>4</v>
      </c>
      <c r="K28" s="3">
        <f t="shared" si="40"/>
        <v>9.7560975609756101E-2</v>
      </c>
      <c r="L28" s="3">
        <f t="shared" si="41"/>
        <v>-0.8</v>
      </c>
    </row>
    <row r="29" spans="1:12" x14ac:dyDescent="0.25">
      <c r="A29" s="34" t="s">
        <v>30</v>
      </c>
      <c r="B29" s="2">
        <v>1</v>
      </c>
      <c r="C29" s="3">
        <f t="shared" si="36"/>
        <v>6.8965517241379309E-3</v>
      </c>
      <c r="D29" s="2">
        <v>2</v>
      </c>
      <c r="E29" s="3">
        <f t="shared" si="37"/>
        <v>1.8518518518518517E-2</v>
      </c>
      <c r="F29" s="31" t="s">
        <v>13</v>
      </c>
      <c r="G29" s="32" t="s">
        <v>13</v>
      </c>
      <c r="H29" s="31" t="s">
        <v>13</v>
      </c>
      <c r="I29" s="32" t="s">
        <v>13</v>
      </c>
      <c r="J29" s="31" t="s">
        <v>13</v>
      </c>
      <c r="K29" s="32" t="s">
        <v>13</v>
      </c>
      <c r="L29" s="3">
        <v>-1</v>
      </c>
    </row>
    <row r="30" spans="1:12" x14ac:dyDescent="0.25">
      <c r="A30" s="34" t="s">
        <v>31</v>
      </c>
      <c r="B30" s="2">
        <v>22</v>
      </c>
      <c r="C30" s="3">
        <f t="shared" si="36"/>
        <v>0.15172413793103448</v>
      </c>
      <c r="D30" s="2">
        <v>15</v>
      </c>
      <c r="E30" s="3">
        <f t="shared" si="37"/>
        <v>0.1388888888888889</v>
      </c>
      <c r="F30" s="2">
        <v>4</v>
      </c>
      <c r="G30" s="3">
        <f t="shared" ref="G30:G31" si="42">F30/51</f>
        <v>7.8431372549019607E-2</v>
      </c>
      <c r="H30" s="2">
        <v>7</v>
      </c>
      <c r="I30" s="3">
        <f t="shared" ref="I30:I31" si="43">H30/43</f>
        <v>0.16279069767441862</v>
      </c>
      <c r="J30" s="2">
        <v>11</v>
      </c>
      <c r="K30" s="3">
        <f t="shared" si="40"/>
        <v>0.26829268292682928</v>
      </c>
      <c r="L30" s="3">
        <f t="shared" si="41"/>
        <v>-0.5</v>
      </c>
    </row>
    <row r="31" spans="1:12" s="9" customFormat="1" x14ac:dyDescent="0.25">
      <c r="A31" s="41" t="s">
        <v>9</v>
      </c>
      <c r="B31" s="4">
        <f t="shared" ref="B31" si="44">SUM(B26:B30)</f>
        <v>145</v>
      </c>
      <c r="C31" s="5">
        <f t="shared" si="36"/>
        <v>1</v>
      </c>
      <c r="D31" s="4">
        <f t="shared" ref="D31" si="45">SUM(D26:D30)</f>
        <v>108</v>
      </c>
      <c r="E31" s="5">
        <f t="shared" si="37"/>
        <v>1</v>
      </c>
      <c r="F31" s="4">
        <f t="shared" ref="F31" si="46">SUM(F26:F30)</f>
        <v>51</v>
      </c>
      <c r="G31" s="5">
        <f t="shared" si="42"/>
        <v>1</v>
      </c>
      <c r="H31" s="4">
        <f t="shared" ref="H31" si="47">SUM(H26:H30)</f>
        <v>43</v>
      </c>
      <c r="I31" s="5">
        <f t="shared" si="43"/>
        <v>1</v>
      </c>
      <c r="J31" s="4">
        <f>SUM(J26:J30)</f>
        <v>41</v>
      </c>
      <c r="K31" s="5">
        <f t="shared" si="40"/>
        <v>1</v>
      </c>
      <c r="L31" s="5">
        <f t="shared" si="41"/>
        <v>-0.71724137931034482</v>
      </c>
    </row>
    <row r="32" spans="1:12" ht="30" x14ac:dyDescent="0.25">
      <c r="A32" s="38" t="s">
        <v>32</v>
      </c>
      <c r="B32" s="61" t="s">
        <v>1</v>
      </c>
      <c r="C32" s="62"/>
      <c r="D32" s="61" t="s">
        <v>2</v>
      </c>
      <c r="E32" s="62"/>
      <c r="F32" s="61" t="s">
        <v>3</v>
      </c>
      <c r="G32" s="62"/>
      <c r="H32" s="61" t="s">
        <v>4</v>
      </c>
      <c r="I32" s="62"/>
      <c r="J32" s="63" t="s">
        <v>78</v>
      </c>
      <c r="K32" s="63"/>
      <c r="L32" s="1" t="s">
        <v>5</v>
      </c>
    </row>
    <row r="33" spans="1:12" ht="30" x14ac:dyDescent="0.25">
      <c r="A33" s="43" t="s">
        <v>77</v>
      </c>
      <c r="B33" s="2">
        <v>91</v>
      </c>
      <c r="C33" s="3">
        <f t="shared" ref="C33:C35" si="48">B33/145</f>
        <v>0.62758620689655176</v>
      </c>
      <c r="D33" s="2">
        <v>63</v>
      </c>
      <c r="E33" s="3">
        <f t="shared" ref="E33:E35" si="49">D33/108</f>
        <v>0.58333333333333337</v>
      </c>
      <c r="F33" s="2">
        <v>33</v>
      </c>
      <c r="G33" s="3">
        <f t="shared" ref="G33:G35" si="50">F33/51</f>
        <v>0.6470588235294118</v>
      </c>
      <c r="H33" s="2">
        <v>31</v>
      </c>
      <c r="I33" s="3">
        <f t="shared" ref="I33:I35" si="51">H33/43</f>
        <v>0.72093023255813948</v>
      </c>
      <c r="J33" s="2">
        <v>28</v>
      </c>
      <c r="K33" s="3">
        <f t="shared" ref="K33:K35" si="52">J33/41</f>
        <v>0.68292682926829273</v>
      </c>
      <c r="L33" s="3">
        <f t="shared" ref="L33:L35" si="53">(J33-B33)/B33</f>
        <v>-0.69230769230769229</v>
      </c>
    </row>
    <row r="34" spans="1:12" x14ac:dyDescent="0.25">
      <c r="A34" s="34" t="s">
        <v>33</v>
      </c>
      <c r="B34" s="2">
        <v>54</v>
      </c>
      <c r="C34" s="3">
        <f t="shared" si="48"/>
        <v>0.3724137931034483</v>
      </c>
      <c r="D34" s="2">
        <v>45</v>
      </c>
      <c r="E34" s="3">
        <f t="shared" si="49"/>
        <v>0.41666666666666669</v>
      </c>
      <c r="F34" s="2">
        <v>18</v>
      </c>
      <c r="G34" s="3">
        <f t="shared" si="50"/>
        <v>0.35294117647058826</v>
      </c>
      <c r="H34" s="2">
        <v>12</v>
      </c>
      <c r="I34" s="3">
        <f t="shared" si="51"/>
        <v>0.27906976744186046</v>
      </c>
      <c r="J34" s="2">
        <v>13</v>
      </c>
      <c r="K34" s="3">
        <f t="shared" si="52"/>
        <v>0.31707317073170732</v>
      </c>
      <c r="L34" s="3">
        <f t="shared" si="53"/>
        <v>-0.7592592592592593</v>
      </c>
    </row>
    <row r="35" spans="1:12" s="9" customFormat="1" x14ac:dyDescent="0.25">
      <c r="A35" s="41" t="s">
        <v>9</v>
      </c>
      <c r="B35" s="4">
        <f t="shared" ref="B35" si="54">SUM(B33:B34)</f>
        <v>145</v>
      </c>
      <c r="C35" s="5">
        <f t="shared" si="48"/>
        <v>1</v>
      </c>
      <c r="D35" s="4">
        <f t="shared" ref="D35" si="55">SUM(D33:D34)</f>
        <v>108</v>
      </c>
      <c r="E35" s="5">
        <f t="shared" si="49"/>
        <v>1</v>
      </c>
      <c r="F35" s="4">
        <f t="shared" ref="F35" si="56">SUM(F33:F34)</f>
        <v>51</v>
      </c>
      <c r="G35" s="5">
        <f t="shared" si="50"/>
        <v>1</v>
      </c>
      <c r="H35" s="4">
        <f t="shared" ref="H35" si="57">SUM(H33:H34)</f>
        <v>43</v>
      </c>
      <c r="I35" s="5">
        <f t="shared" si="51"/>
        <v>1</v>
      </c>
      <c r="J35" s="4">
        <f t="shared" ref="J35" si="58">SUM(J33:J34)</f>
        <v>41</v>
      </c>
      <c r="K35" s="5">
        <f t="shared" si="52"/>
        <v>1</v>
      </c>
      <c r="L35" s="5">
        <f t="shared" si="53"/>
        <v>-0.71724137931034482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M5" sqref="M5"/>
    </sheetView>
  </sheetViews>
  <sheetFormatPr defaultRowHeight="15" x14ac:dyDescent="0.25"/>
  <cols>
    <col min="1" max="1" width="38.140625" style="35" customWidth="1"/>
    <col min="2" max="2" width="18.5703125" style="18" customWidth="1"/>
    <col min="3" max="4" width="13.140625" style="18" customWidth="1"/>
    <col min="5" max="5" width="13.140625" style="19" customWidth="1"/>
    <col min="6" max="6" width="13.140625" style="18" customWidth="1"/>
    <col min="7" max="7" width="13.140625" style="19" customWidth="1"/>
    <col min="8" max="8" width="13.140625" style="20" customWidth="1"/>
  </cols>
  <sheetData>
    <row r="1" spans="1:8" x14ac:dyDescent="0.25">
      <c r="A1" s="58" t="s">
        <v>39</v>
      </c>
      <c r="B1" s="58"/>
      <c r="C1" s="58"/>
      <c r="D1" s="58"/>
      <c r="E1" s="58"/>
      <c r="F1" s="58"/>
      <c r="G1" s="58"/>
      <c r="H1" s="58"/>
    </row>
    <row r="2" spans="1:8" x14ac:dyDescent="0.25">
      <c r="A2" s="65"/>
      <c r="B2" s="65"/>
      <c r="C2" s="65"/>
      <c r="D2" s="65"/>
      <c r="E2" s="65"/>
      <c r="F2" s="65"/>
      <c r="G2" s="65"/>
      <c r="H2" s="65"/>
    </row>
    <row r="3" spans="1:8" ht="30" x14ac:dyDescent="0.25">
      <c r="A3" s="39" t="s">
        <v>35</v>
      </c>
      <c r="B3" s="7" t="s">
        <v>36</v>
      </c>
      <c r="C3" s="10" t="s">
        <v>69</v>
      </c>
      <c r="D3" s="10" t="s">
        <v>70</v>
      </c>
      <c r="E3" s="11" t="s">
        <v>71</v>
      </c>
      <c r="F3" s="10" t="s">
        <v>72</v>
      </c>
      <c r="G3" s="11" t="s">
        <v>37</v>
      </c>
      <c r="H3" s="12" t="s">
        <v>73</v>
      </c>
    </row>
    <row r="4" spans="1:8" x14ac:dyDescent="0.25">
      <c r="A4" s="66" t="s">
        <v>40</v>
      </c>
      <c r="B4" s="8" t="s">
        <v>1</v>
      </c>
      <c r="C4" s="15">
        <v>148</v>
      </c>
      <c r="D4" s="15">
        <v>116</v>
      </c>
      <c r="E4" s="13">
        <v>0.78378378378378377</v>
      </c>
      <c r="F4" s="15">
        <v>81</v>
      </c>
      <c r="G4" s="13">
        <v>0.54729729729729726</v>
      </c>
      <c r="H4" s="14" t="s">
        <v>13</v>
      </c>
    </row>
    <row r="5" spans="1:8" x14ac:dyDescent="0.25">
      <c r="A5" s="67"/>
      <c r="B5" s="8" t="s">
        <v>2</v>
      </c>
      <c r="C5" s="15">
        <v>108</v>
      </c>
      <c r="D5" s="15">
        <v>90</v>
      </c>
      <c r="E5" s="13">
        <v>0.83333333333333337</v>
      </c>
      <c r="F5" s="15">
        <v>70</v>
      </c>
      <c r="G5" s="13">
        <v>0.64814814814814814</v>
      </c>
      <c r="H5" s="17" t="s">
        <v>13</v>
      </c>
    </row>
    <row r="6" spans="1:8" x14ac:dyDescent="0.25">
      <c r="A6" s="67"/>
      <c r="B6" s="8" t="s">
        <v>3</v>
      </c>
      <c r="C6" s="15">
        <v>51</v>
      </c>
      <c r="D6" s="15">
        <v>43</v>
      </c>
      <c r="E6" s="13">
        <v>0.84313725490196079</v>
      </c>
      <c r="F6" s="15">
        <v>30</v>
      </c>
      <c r="G6" s="13">
        <v>0.58823529411764708</v>
      </c>
      <c r="H6" s="17" t="s">
        <v>13</v>
      </c>
    </row>
    <row r="7" spans="1:8" x14ac:dyDescent="0.25">
      <c r="A7" s="67"/>
      <c r="B7" s="8" t="s">
        <v>4</v>
      </c>
      <c r="C7" s="15">
        <v>43</v>
      </c>
      <c r="D7" s="15">
        <v>28</v>
      </c>
      <c r="E7" s="13">
        <v>0.65116279069767447</v>
      </c>
      <c r="F7" s="15">
        <v>20</v>
      </c>
      <c r="G7" s="13">
        <v>0.46511627906976744</v>
      </c>
      <c r="H7" s="17" t="s">
        <v>13</v>
      </c>
    </row>
    <row r="8" spans="1:8" x14ac:dyDescent="0.25">
      <c r="A8" s="68"/>
      <c r="B8" s="8" t="s">
        <v>78</v>
      </c>
      <c r="C8" s="15">
        <v>41</v>
      </c>
      <c r="D8" s="15">
        <v>31</v>
      </c>
      <c r="E8" s="13">
        <v>0.75609756097560976</v>
      </c>
      <c r="F8" s="15">
        <v>25</v>
      </c>
      <c r="G8" s="13">
        <v>0.6097560975609756</v>
      </c>
      <c r="H8" s="17" t="s">
        <v>13</v>
      </c>
    </row>
    <row r="10" spans="1:8" ht="30" x14ac:dyDescent="0.25">
      <c r="A10" s="38" t="s">
        <v>38</v>
      </c>
      <c r="B10" s="7" t="s">
        <v>36</v>
      </c>
      <c r="C10" s="10" t="s">
        <v>69</v>
      </c>
      <c r="D10" s="10" t="s">
        <v>70</v>
      </c>
      <c r="E10" s="11" t="s">
        <v>71</v>
      </c>
      <c r="F10" s="10" t="s">
        <v>72</v>
      </c>
      <c r="G10" s="11" t="s">
        <v>37</v>
      </c>
      <c r="H10" s="12" t="s">
        <v>73</v>
      </c>
    </row>
    <row r="11" spans="1:8" x14ac:dyDescent="0.25">
      <c r="A11" s="64" t="s">
        <v>41</v>
      </c>
      <c r="B11" s="8" t="s">
        <v>1</v>
      </c>
      <c r="C11" s="15">
        <v>93</v>
      </c>
      <c r="D11" s="15">
        <v>73</v>
      </c>
      <c r="E11" s="16">
        <v>0.78494623655913975</v>
      </c>
      <c r="F11" s="15">
        <v>53</v>
      </c>
      <c r="G11" s="16">
        <v>0.56989247311827962</v>
      </c>
      <c r="H11" s="17">
        <v>2.3424657534246576</v>
      </c>
    </row>
    <row r="12" spans="1:8" x14ac:dyDescent="0.25">
      <c r="A12" s="64"/>
      <c r="B12" s="8" t="s">
        <v>2</v>
      </c>
      <c r="C12" s="15">
        <v>100</v>
      </c>
      <c r="D12" s="15">
        <v>84</v>
      </c>
      <c r="E12" s="16">
        <v>0.84</v>
      </c>
      <c r="F12" s="15">
        <v>66</v>
      </c>
      <c r="G12" s="16">
        <v>0.66</v>
      </c>
      <c r="H12" s="17">
        <v>2.6238095238095238</v>
      </c>
    </row>
    <row r="13" spans="1:8" x14ac:dyDescent="0.25">
      <c r="A13" s="64"/>
      <c r="B13" s="8" t="s">
        <v>3</v>
      </c>
      <c r="C13" s="15">
        <v>51</v>
      </c>
      <c r="D13" s="15">
        <v>43</v>
      </c>
      <c r="E13" s="16">
        <v>0.84313725490196079</v>
      </c>
      <c r="F13" s="15">
        <v>30</v>
      </c>
      <c r="G13" s="16">
        <v>0.58823529411764708</v>
      </c>
      <c r="H13" s="17">
        <v>2.2255813953488373</v>
      </c>
    </row>
    <row r="14" spans="1:8" x14ac:dyDescent="0.25">
      <c r="A14" s="64"/>
      <c r="B14" s="8" t="s">
        <v>4</v>
      </c>
      <c r="C14" s="15">
        <v>27</v>
      </c>
      <c r="D14" s="15">
        <v>21</v>
      </c>
      <c r="E14" s="16">
        <v>0.77777777777777779</v>
      </c>
      <c r="F14" s="15">
        <v>15</v>
      </c>
      <c r="G14" s="16">
        <v>0.55555555555555558</v>
      </c>
      <c r="H14" s="17">
        <v>2.4</v>
      </c>
    </row>
    <row r="15" spans="1:8" x14ac:dyDescent="0.25">
      <c r="A15" s="64"/>
      <c r="B15" s="8" t="s">
        <v>78</v>
      </c>
      <c r="C15" s="15">
        <v>41</v>
      </c>
      <c r="D15" s="15">
        <v>31</v>
      </c>
      <c r="E15" s="16">
        <v>0.75609756097560976</v>
      </c>
      <c r="F15" s="15">
        <v>25</v>
      </c>
      <c r="G15" s="16">
        <v>0.6097560975609756</v>
      </c>
      <c r="H15" s="17">
        <v>2.5483870967741935</v>
      </c>
    </row>
    <row r="16" spans="1:8" ht="30" x14ac:dyDescent="0.25">
      <c r="A16" s="40"/>
      <c r="B16" s="7" t="s">
        <v>36</v>
      </c>
      <c r="C16" s="10" t="s">
        <v>69</v>
      </c>
      <c r="D16" s="10" t="s">
        <v>70</v>
      </c>
      <c r="E16" s="11" t="s">
        <v>71</v>
      </c>
      <c r="F16" s="10" t="s">
        <v>72</v>
      </c>
      <c r="G16" s="11" t="s">
        <v>37</v>
      </c>
      <c r="H16" s="12" t="s">
        <v>73</v>
      </c>
    </row>
    <row r="17" spans="1:8" x14ac:dyDescent="0.25">
      <c r="A17" s="64" t="s">
        <v>42</v>
      </c>
      <c r="B17" s="8" t="s">
        <v>1</v>
      </c>
      <c r="C17" s="15" t="s">
        <v>13</v>
      </c>
      <c r="D17" s="15" t="s">
        <v>13</v>
      </c>
      <c r="E17" s="16" t="s">
        <v>13</v>
      </c>
      <c r="F17" s="15" t="s">
        <v>13</v>
      </c>
      <c r="G17" s="16" t="s">
        <v>13</v>
      </c>
      <c r="H17" s="17" t="s">
        <v>13</v>
      </c>
    </row>
    <row r="18" spans="1:8" x14ac:dyDescent="0.25">
      <c r="A18" s="64"/>
      <c r="B18" s="8" t="s">
        <v>2</v>
      </c>
      <c r="C18" s="15" t="s">
        <v>13</v>
      </c>
      <c r="D18" s="15" t="s">
        <v>13</v>
      </c>
      <c r="E18" s="16" t="s">
        <v>13</v>
      </c>
      <c r="F18" s="15" t="s">
        <v>13</v>
      </c>
      <c r="G18" s="16" t="s">
        <v>13</v>
      </c>
      <c r="H18" s="17" t="s">
        <v>13</v>
      </c>
    </row>
    <row r="19" spans="1:8" x14ac:dyDescent="0.25">
      <c r="A19" s="64"/>
      <c r="B19" s="8" t="s">
        <v>3</v>
      </c>
      <c r="C19" s="15" t="s">
        <v>13</v>
      </c>
      <c r="D19" s="15" t="s">
        <v>13</v>
      </c>
      <c r="E19" s="16" t="s">
        <v>13</v>
      </c>
      <c r="F19" s="15" t="s">
        <v>13</v>
      </c>
      <c r="G19" s="16" t="s">
        <v>13</v>
      </c>
      <c r="H19" s="17" t="s">
        <v>13</v>
      </c>
    </row>
    <row r="20" spans="1:8" x14ac:dyDescent="0.25">
      <c r="A20" s="64"/>
      <c r="B20" s="8" t="s">
        <v>4</v>
      </c>
      <c r="C20" s="15">
        <v>16</v>
      </c>
      <c r="D20" s="15">
        <v>7</v>
      </c>
      <c r="E20" s="16">
        <v>0.4375</v>
      </c>
      <c r="F20" s="15">
        <v>5</v>
      </c>
      <c r="G20" s="16">
        <v>0.3125</v>
      </c>
      <c r="H20" s="17">
        <v>2.2857142857142856</v>
      </c>
    </row>
    <row r="21" spans="1:8" x14ac:dyDescent="0.25">
      <c r="A21" s="64"/>
      <c r="B21" s="8" t="s">
        <v>78</v>
      </c>
      <c r="C21" s="15" t="s">
        <v>13</v>
      </c>
      <c r="D21" s="15" t="s">
        <v>13</v>
      </c>
      <c r="E21" s="16" t="s">
        <v>13</v>
      </c>
      <c r="F21" s="15" t="s">
        <v>13</v>
      </c>
      <c r="G21" s="16" t="s">
        <v>13</v>
      </c>
      <c r="H21" s="17" t="s">
        <v>13</v>
      </c>
    </row>
    <row r="22" spans="1:8" ht="30" x14ac:dyDescent="0.25">
      <c r="A22" s="40"/>
      <c r="B22" s="7" t="s">
        <v>36</v>
      </c>
      <c r="C22" s="10" t="s">
        <v>69</v>
      </c>
      <c r="D22" s="10" t="s">
        <v>70</v>
      </c>
      <c r="E22" s="11" t="s">
        <v>71</v>
      </c>
      <c r="F22" s="10" t="s">
        <v>72</v>
      </c>
      <c r="G22" s="11" t="s">
        <v>37</v>
      </c>
      <c r="H22" s="12" t="s">
        <v>73</v>
      </c>
    </row>
    <row r="23" spans="1:8" x14ac:dyDescent="0.25">
      <c r="A23" s="64" t="s">
        <v>43</v>
      </c>
      <c r="B23" s="8" t="s">
        <v>1</v>
      </c>
      <c r="C23" s="15">
        <v>24</v>
      </c>
      <c r="D23" s="15">
        <v>20</v>
      </c>
      <c r="E23" s="16">
        <v>0.83333333333333337</v>
      </c>
      <c r="F23" s="15">
        <v>12</v>
      </c>
      <c r="G23" s="16">
        <v>0.5</v>
      </c>
      <c r="H23" s="17">
        <v>2.1</v>
      </c>
    </row>
    <row r="24" spans="1:8" x14ac:dyDescent="0.25">
      <c r="A24" s="64"/>
      <c r="B24" s="8" t="s">
        <v>2</v>
      </c>
      <c r="C24" s="15">
        <v>8</v>
      </c>
      <c r="D24" s="15">
        <v>6</v>
      </c>
      <c r="E24" s="16">
        <v>0.75</v>
      </c>
      <c r="F24" s="15">
        <v>4</v>
      </c>
      <c r="G24" s="16">
        <v>0.5</v>
      </c>
      <c r="H24" s="17">
        <v>2.5</v>
      </c>
    </row>
    <row r="25" spans="1:8" x14ac:dyDescent="0.25">
      <c r="A25" s="64"/>
      <c r="B25" s="8" t="s">
        <v>3</v>
      </c>
      <c r="C25" s="8" t="s">
        <v>13</v>
      </c>
      <c r="D25" s="8" t="s">
        <v>13</v>
      </c>
      <c r="E25" s="16" t="s">
        <v>13</v>
      </c>
      <c r="F25" s="8" t="s">
        <v>13</v>
      </c>
      <c r="G25" s="16" t="s">
        <v>13</v>
      </c>
      <c r="H25" s="17" t="s">
        <v>13</v>
      </c>
    </row>
    <row r="26" spans="1:8" x14ac:dyDescent="0.25">
      <c r="A26" s="64"/>
      <c r="B26" s="8" t="s">
        <v>4</v>
      </c>
      <c r="C26" s="15" t="s">
        <v>13</v>
      </c>
      <c r="D26" s="15" t="s">
        <v>13</v>
      </c>
      <c r="E26" s="16" t="s">
        <v>13</v>
      </c>
      <c r="F26" s="15" t="s">
        <v>13</v>
      </c>
      <c r="G26" s="16" t="s">
        <v>13</v>
      </c>
      <c r="H26" s="17" t="s">
        <v>13</v>
      </c>
    </row>
    <row r="27" spans="1:8" x14ac:dyDescent="0.25">
      <c r="A27" s="64"/>
      <c r="B27" s="8" t="s">
        <v>78</v>
      </c>
      <c r="C27" s="15" t="s">
        <v>13</v>
      </c>
      <c r="D27" s="15" t="s">
        <v>13</v>
      </c>
      <c r="E27" s="16" t="s">
        <v>13</v>
      </c>
      <c r="F27" s="15" t="s">
        <v>13</v>
      </c>
      <c r="G27" s="16" t="s">
        <v>13</v>
      </c>
      <c r="H27" s="17" t="s">
        <v>13</v>
      </c>
    </row>
    <row r="28" spans="1:8" ht="30" x14ac:dyDescent="0.25">
      <c r="A28" s="40"/>
      <c r="B28" s="7" t="s">
        <v>36</v>
      </c>
      <c r="C28" s="10" t="s">
        <v>69</v>
      </c>
      <c r="D28" s="10" t="s">
        <v>70</v>
      </c>
      <c r="E28" s="11" t="s">
        <v>71</v>
      </c>
      <c r="F28" s="10" t="s">
        <v>72</v>
      </c>
      <c r="G28" s="11" t="s">
        <v>37</v>
      </c>
      <c r="H28" s="12" t="s">
        <v>73</v>
      </c>
    </row>
    <row r="29" spans="1:8" x14ac:dyDescent="0.25">
      <c r="A29" s="64" t="s">
        <v>44</v>
      </c>
      <c r="B29" s="8" t="s">
        <v>1</v>
      </c>
      <c r="C29" s="15">
        <v>31</v>
      </c>
      <c r="D29" s="15">
        <v>23</v>
      </c>
      <c r="E29" s="16">
        <v>0.74193548387096775</v>
      </c>
      <c r="F29" s="15">
        <v>16</v>
      </c>
      <c r="G29" s="16">
        <v>0.5161290322580645</v>
      </c>
      <c r="H29" s="17">
        <v>2.1304347826086958</v>
      </c>
    </row>
    <row r="30" spans="1:8" x14ac:dyDescent="0.25">
      <c r="A30" s="64"/>
      <c r="B30" s="8" t="s">
        <v>2</v>
      </c>
      <c r="C30" s="15" t="s">
        <v>13</v>
      </c>
      <c r="D30" s="15" t="s">
        <v>13</v>
      </c>
      <c r="E30" s="16" t="s">
        <v>13</v>
      </c>
      <c r="F30" s="15" t="s">
        <v>13</v>
      </c>
      <c r="G30" s="16" t="s">
        <v>13</v>
      </c>
      <c r="H30" s="17" t="s">
        <v>13</v>
      </c>
    </row>
    <row r="31" spans="1:8" x14ac:dyDescent="0.25">
      <c r="A31" s="64"/>
      <c r="B31" s="8" t="s">
        <v>3</v>
      </c>
      <c r="C31" s="15" t="s">
        <v>13</v>
      </c>
      <c r="D31" s="15" t="s">
        <v>13</v>
      </c>
      <c r="E31" s="16" t="s">
        <v>13</v>
      </c>
      <c r="F31" s="15" t="s">
        <v>13</v>
      </c>
      <c r="G31" s="16" t="s">
        <v>13</v>
      </c>
      <c r="H31" s="17" t="s">
        <v>13</v>
      </c>
    </row>
    <row r="32" spans="1:8" x14ac:dyDescent="0.25">
      <c r="A32" s="64"/>
      <c r="B32" s="8" t="s">
        <v>4</v>
      </c>
      <c r="C32" s="15" t="s">
        <v>13</v>
      </c>
      <c r="D32" s="15" t="s">
        <v>13</v>
      </c>
      <c r="E32" s="16" t="s">
        <v>13</v>
      </c>
      <c r="F32" s="15" t="s">
        <v>13</v>
      </c>
      <c r="G32" s="16" t="s">
        <v>13</v>
      </c>
      <c r="H32" s="17" t="s">
        <v>13</v>
      </c>
    </row>
    <row r="33" spans="1:8" x14ac:dyDescent="0.25">
      <c r="A33" s="64"/>
      <c r="B33" s="8" t="s">
        <v>78</v>
      </c>
      <c r="C33" s="15" t="s">
        <v>13</v>
      </c>
      <c r="D33" s="15" t="s">
        <v>13</v>
      </c>
      <c r="E33" s="16" t="s">
        <v>13</v>
      </c>
      <c r="F33" s="15" t="s">
        <v>13</v>
      </c>
      <c r="G33" s="16" t="s">
        <v>13</v>
      </c>
      <c r="H33" s="17" t="s">
        <v>13</v>
      </c>
    </row>
  </sheetData>
  <mergeCells count="6"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M5" sqref="M5"/>
    </sheetView>
  </sheetViews>
  <sheetFormatPr defaultRowHeight="15" x14ac:dyDescent="0.25"/>
  <cols>
    <col min="1" max="1" width="20" style="35" customWidth="1"/>
    <col min="2" max="2" width="16.7109375" style="18" customWidth="1"/>
    <col min="3" max="4" width="13.7109375" style="18" customWidth="1"/>
    <col min="5" max="5" width="13.7109375" style="19" customWidth="1"/>
    <col min="6" max="6" width="13.7109375" style="18" customWidth="1"/>
    <col min="7" max="7" width="13.7109375" style="19" customWidth="1"/>
    <col min="8" max="8" width="13.7109375" style="20" customWidth="1"/>
    <col min="9" max="9" width="16.7109375" customWidth="1"/>
    <col min="10" max="15" width="13.7109375" customWidth="1"/>
  </cols>
  <sheetData>
    <row r="1" spans="1:15" ht="30" x14ac:dyDescent="0.25">
      <c r="A1" s="38" t="s">
        <v>68</v>
      </c>
      <c r="B1" s="7" t="s">
        <v>36</v>
      </c>
      <c r="C1" s="10" t="s">
        <v>69</v>
      </c>
      <c r="D1" s="10" t="s">
        <v>70</v>
      </c>
      <c r="E1" s="11" t="s">
        <v>71</v>
      </c>
      <c r="F1" s="10" t="s">
        <v>72</v>
      </c>
      <c r="G1" s="11" t="s">
        <v>37</v>
      </c>
      <c r="H1" s="12" t="s">
        <v>73</v>
      </c>
    </row>
    <row r="2" spans="1:15" x14ac:dyDescent="0.25">
      <c r="A2" s="64" t="s">
        <v>45</v>
      </c>
      <c r="B2" s="8" t="s">
        <v>1</v>
      </c>
      <c r="C2" s="15">
        <v>148</v>
      </c>
      <c r="D2" s="15">
        <v>116</v>
      </c>
      <c r="E2" s="16">
        <v>0.78378378378378377</v>
      </c>
      <c r="F2" s="15">
        <v>81</v>
      </c>
      <c r="G2" s="16">
        <v>0.54729729729729726</v>
      </c>
      <c r="H2" s="24">
        <v>2.2586206896551726</v>
      </c>
    </row>
    <row r="3" spans="1:15" x14ac:dyDescent="0.25">
      <c r="A3" s="64"/>
      <c r="B3" s="8" t="s">
        <v>2</v>
      </c>
      <c r="C3" s="15">
        <v>108</v>
      </c>
      <c r="D3" s="15">
        <v>90</v>
      </c>
      <c r="E3" s="16">
        <v>0.83333333333333337</v>
      </c>
      <c r="F3" s="15">
        <v>70</v>
      </c>
      <c r="G3" s="16">
        <v>0.64814814814814814</v>
      </c>
      <c r="H3" s="24">
        <v>2.6155555555555563</v>
      </c>
    </row>
    <row r="4" spans="1:15" x14ac:dyDescent="0.25">
      <c r="A4" s="64"/>
      <c r="B4" s="8" t="s">
        <v>3</v>
      </c>
      <c r="C4" s="15">
        <v>51</v>
      </c>
      <c r="D4" s="15">
        <v>43</v>
      </c>
      <c r="E4" s="16">
        <v>0.84313725490196079</v>
      </c>
      <c r="F4" s="15">
        <v>30</v>
      </c>
      <c r="G4" s="16">
        <v>0.58823529411764708</v>
      </c>
      <c r="H4" s="24">
        <v>2.2255813953488373</v>
      </c>
    </row>
    <row r="5" spans="1:15" x14ac:dyDescent="0.25">
      <c r="A5" s="64"/>
      <c r="B5" s="8" t="s">
        <v>4</v>
      </c>
      <c r="C5" s="15">
        <v>27</v>
      </c>
      <c r="D5" s="15">
        <v>21</v>
      </c>
      <c r="E5" s="16">
        <v>0.77777777777777779</v>
      </c>
      <c r="F5" s="15">
        <v>15</v>
      </c>
      <c r="G5" s="16">
        <v>0.55555555555555558</v>
      </c>
      <c r="H5" s="24">
        <v>2.4</v>
      </c>
    </row>
    <row r="6" spans="1:15" x14ac:dyDescent="0.25">
      <c r="A6" s="64"/>
      <c r="B6" s="8" t="s">
        <v>78</v>
      </c>
      <c r="C6" s="21" t="s">
        <v>13</v>
      </c>
      <c r="D6" s="21" t="s">
        <v>13</v>
      </c>
      <c r="E6" s="22" t="s">
        <v>13</v>
      </c>
      <c r="F6" s="21" t="s">
        <v>13</v>
      </c>
      <c r="G6" s="22" t="s">
        <v>13</v>
      </c>
      <c r="H6" s="57" t="s">
        <v>13</v>
      </c>
    </row>
    <row r="7" spans="1:15" x14ac:dyDescent="0.25">
      <c r="A7" s="64" t="s">
        <v>46</v>
      </c>
      <c r="B7" s="8" t="s">
        <v>1</v>
      </c>
      <c r="C7" s="21" t="s">
        <v>13</v>
      </c>
      <c r="D7" s="21" t="s">
        <v>13</v>
      </c>
      <c r="E7" s="22" t="s">
        <v>13</v>
      </c>
      <c r="F7" s="21" t="s">
        <v>13</v>
      </c>
      <c r="G7" s="22" t="s">
        <v>13</v>
      </c>
      <c r="H7" s="57" t="s">
        <v>13</v>
      </c>
    </row>
    <row r="8" spans="1:15" x14ac:dyDescent="0.25">
      <c r="A8" s="64"/>
      <c r="B8" s="8" t="s">
        <v>2</v>
      </c>
      <c r="C8" s="21" t="s">
        <v>13</v>
      </c>
      <c r="D8" s="21" t="s">
        <v>13</v>
      </c>
      <c r="E8" s="22" t="s">
        <v>13</v>
      </c>
      <c r="F8" s="21" t="s">
        <v>13</v>
      </c>
      <c r="G8" s="22" t="s">
        <v>13</v>
      </c>
      <c r="H8" s="57" t="s">
        <v>13</v>
      </c>
    </row>
    <row r="9" spans="1:15" x14ac:dyDescent="0.25">
      <c r="A9" s="64"/>
      <c r="B9" s="8" t="s">
        <v>3</v>
      </c>
      <c r="C9" s="21" t="s">
        <v>13</v>
      </c>
      <c r="D9" s="21" t="s">
        <v>13</v>
      </c>
      <c r="E9" s="22" t="s">
        <v>13</v>
      </c>
      <c r="F9" s="21" t="s">
        <v>13</v>
      </c>
      <c r="G9" s="22" t="s">
        <v>13</v>
      </c>
      <c r="H9" s="57" t="s">
        <v>13</v>
      </c>
    </row>
    <row r="10" spans="1:15" x14ac:dyDescent="0.25">
      <c r="A10" s="64"/>
      <c r="B10" s="8" t="s">
        <v>4</v>
      </c>
      <c r="C10" s="21">
        <v>16</v>
      </c>
      <c r="D10" s="21">
        <v>7</v>
      </c>
      <c r="E10" s="22">
        <v>0.4375</v>
      </c>
      <c r="F10" s="21">
        <v>5</v>
      </c>
      <c r="G10" s="22">
        <v>0.3125</v>
      </c>
      <c r="H10" s="57">
        <v>2.2857142857142856</v>
      </c>
    </row>
    <row r="11" spans="1:15" x14ac:dyDescent="0.25">
      <c r="A11" s="64"/>
      <c r="B11" s="8" t="s">
        <v>78</v>
      </c>
      <c r="C11" s="21">
        <v>41</v>
      </c>
      <c r="D11" s="21">
        <v>31</v>
      </c>
      <c r="E11" s="22">
        <v>0.75609756097560976</v>
      </c>
      <c r="F11" s="21">
        <v>25</v>
      </c>
      <c r="G11" s="22">
        <v>0.6097560975609756</v>
      </c>
      <c r="H11" s="57">
        <v>2.5483870967741935</v>
      </c>
    </row>
    <row r="14" spans="1:15" ht="39" customHeight="1" x14ac:dyDescent="0.25">
      <c r="A14" s="73" t="s">
        <v>45</v>
      </c>
      <c r="B14" s="73"/>
      <c r="C14" s="73"/>
      <c r="D14" s="73"/>
      <c r="E14" s="73"/>
      <c r="F14" s="73"/>
      <c r="G14" s="73"/>
      <c r="H14" s="73"/>
      <c r="I14" s="73" t="s">
        <v>46</v>
      </c>
      <c r="J14" s="73"/>
      <c r="K14" s="73"/>
      <c r="L14" s="73"/>
      <c r="M14" s="73"/>
      <c r="N14" s="73"/>
      <c r="O14" s="73"/>
    </row>
    <row r="15" spans="1:15" ht="30" x14ac:dyDescent="0.25">
      <c r="A15" s="44" t="s">
        <v>47</v>
      </c>
      <c r="B15" s="45" t="s">
        <v>36</v>
      </c>
      <c r="C15" s="10" t="s">
        <v>69</v>
      </c>
      <c r="D15" s="10" t="s">
        <v>70</v>
      </c>
      <c r="E15" s="10" t="s">
        <v>71</v>
      </c>
      <c r="F15" s="10" t="s">
        <v>72</v>
      </c>
      <c r="G15" s="10" t="s">
        <v>37</v>
      </c>
      <c r="H15" s="10" t="s">
        <v>73</v>
      </c>
      <c r="I15" s="45" t="s">
        <v>36</v>
      </c>
      <c r="J15" s="10" t="s">
        <v>69</v>
      </c>
      <c r="K15" s="10" t="s">
        <v>70</v>
      </c>
      <c r="L15" s="10" t="s">
        <v>71</v>
      </c>
      <c r="M15" s="10" t="s">
        <v>72</v>
      </c>
      <c r="N15" s="10" t="s">
        <v>37</v>
      </c>
      <c r="O15" s="10" t="s">
        <v>73</v>
      </c>
    </row>
    <row r="16" spans="1:15" x14ac:dyDescent="0.25">
      <c r="A16" s="74" t="s">
        <v>48</v>
      </c>
      <c r="B16" s="48" t="s">
        <v>1</v>
      </c>
      <c r="C16" s="49">
        <v>16</v>
      </c>
      <c r="D16" s="49">
        <v>12</v>
      </c>
      <c r="E16" s="50">
        <v>0.75</v>
      </c>
      <c r="F16" s="49">
        <v>5</v>
      </c>
      <c r="G16" s="50">
        <v>0.3125</v>
      </c>
      <c r="H16" s="51">
        <v>1.3333333333333333</v>
      </c>
      <c r="I16" s="48" t="s">
        <v>1</v>
      </c>
      <c r="J16" s="49" t="s">
        <v>13</v>
      </c>
      <c r="K16" s="49" t="s">
        <v>13</v>
      </c>
      <c r="L16" s="50" t="s">
        <v>13</v>
      </c>
      <c r="M16" s="49" t="s">
        <v>13</v>
      </c>
      <c r="N16" s="50" t="s">
        <v>13</v>
      </c>
      <c r="O16" s="51" t="s">
        <v>13</v>
      </c>
    </row>
    <row r="17" spans="1:15" x14ac:dyDescent="0.25">
      <c r="A17" s="75"/>
      <c r="B17" s="48" t="s">
        <v>2</v>
      </c>
      <c r="C17" s="49">
        <v>7</v>
      </c>
      <c r="D17" s="49">
        <v>6</v>
      </c>
      <c r="E17" s="50">
        <v>0.8571428571428571</v>
      </c>
      <c r="F17" s="49">
        <v>3</v>
      </c>
      <c r="G17" s="50">
        <v>0.42857142857142855</v>
      </c>
      <c r="H17" s="51">
        <v>2.4200000000000004</v>
      </c>
      <c r="I17" s="48" t="s">
        <v>2</v>
      </c>
      <c r="J17" s="49" t="s">
        <v>13</v>
      </c>
      <c r="K17" s="49" t="s">
        <v>13</v>
      </c>
      <c r="L17" s="50" t="s">
        <v>13</v>
      </c>
      <c r="M17" s="49" t="s">
        <v>13</v>
      </c>
      <c r="N17" s="50" t="s">
        <v>13</v>
      </c>
      <c r="O17" s="51" t="s">
        <v>13</v>
      </c>
    </row>
    <row r="18" spans="1:15" x14ac:dyDescent="0.25">
      <c r="A18" s="75"/>
      <c r="B18" s="48" t="s">
        <v>3</v>
      </c>
      <c r="C18" s="49">
        <v>3</v>
      </c>
      <c r="D18" s="49">
        <v>3</v>
      </c>
      <c r="E18" s="50">
        <v>1</v>
      </c>
      <c r="F18" s="49">
        <v>0</v>
      </c>
      <c r="G18" s="50">
        <v>0</v>
      </c>
      <c r="H18" s="51">
        <v>0</v>
      </c>
      <c r="I18" s="48" t="s">
        <v>3</v>
      </c>
      <c r="J18" s="49" t="s">
        <v>13</v>
      </c>
      <c r="K18" s="49" t="s">
        <v>13</v>
      </c>
      <c r="L18" s="50" t="s">
        <v>13</v>
      </c>
      <c r="M18" s="49" t="s">
        <v>13</v>
      </c>
      <c r="N18" s="50" t="s">
        <v>13</v>
      </c>
      <c r="O18" s="51" t="s">
        <v>13</v>
      </c>
    </row>
    <row r="19" spans="1:15" x14ac:dyDescent="0.25">
      <c r="A19" s="75"/>
      <c r="B19" s="48" t="s">
        <v>4</v>
      </c>
      <c r="C19" s="49">
        <v>3</v>
      </c>
      <c r="D19" s="49">
        <v>3</v>
      </c>
      <c r="E19" s="50">
        <v>1</v>
      </c>
      <c r="F19" s="49">
        <v>1</v>
      </c>
      <c r="G19" s="50">
        <v>0.33333333333333331</v>
      </c>
      <c r="H19" s="51">
        <v>1</v>
      </c>
      <c r="I19" s="48" t="s">
        <v>4</v>
      </c>
      <c r="J19" s="49">
        <v>1</v>
      </c>
      <c r="K19" s="49">
        <v>1</v>
      </c>
      <c r="L19" s="50">
        <v>1</v>
      </c>
      <c r="M19" s="49">
        <v>1</v>
      </c>
      <c r="N19" s="50">
        <v>1</v>
      </c>
      <c r="O19" s="51">
        <v>2</v>
      </c>
    </row>
    <row r="20" spans="1:15" x14ac:dyDescent="0.25">
      <c r="A20" s="76"/>
      <c r="B20" s="48" t="s">
        <v>78</v>
      </c>
      <c r="C20" s="49" t="s">
        <v>13</v>
      </c>
      <c r="D20" s="49" t="s">
        <v>13</v>
      </c>
      <c r="E20" s="50" t="s">
        <v>13</v>
      </c>
      <c r="F20" s="49" t="s">
        <v>13</v>
      </c>
      <c r="G20" s="50" t="s">
        <v>13</v>
      </c>
      <c r="H20" s="51" t="s">
        <v>13</v>
      </c>
      <c r="I20" s="48" t="s">
        <v>78</v>
      </c>
      <c r="J20" s="49" t="s">
        <v>13</v>
      </c>
      <c r="K20" s="49" t="s">
        <v>13</v>
      </c>
      <c r="L20" s="50" t="s">
        <v>13</v>
      </c>
      <c r="M20" s="49" t="s">
        <v>13</v>
      </c>
      <c r="N20" s="50" t="s">
        <v>13</v>
      </c>
      <c r="O20" s="51" t="s">
        <v>13</v>
      </c>
    </row>
    <row r="21" spans="1:15" x14ac:dyDescent="0.25">
      <c r="A21" s="70" t="s">
        <v>49</v>
      </c>
      <c r="B21" s="52" t="s">
        <v>1</v>
      </c>
      <c r="C21" s="53">
        <v>2</v>
      </c>
      <c r="D21" s="53">
        <v>2</v>
      </c>
      <c r="E21" s="54">
        <v>1</v>
      </c>
      <c r="F21" s="53">
        <v>2</v>
      </c>
      <c r="G21" s="54">
        <v>1</v>
      </c>
      <c r="H21" s="55">
        <v>3</v>
      </c>
      <c r="I21" s="52" t="s">
        <v>1</v>
      </c>
      <c r="J21" s="53" t="s">
        <v>13</v>
      </c>
      <c r="K21" s="53" t="s">
        <v>13</v>
      </c>
      <c r="L21" s="54" t="s">
        <v>13</v>
      </c>
      <c r="M21" s="53" t="s">
        <v>13</v>
      </c>
      <c r="N21" s="54" t="s">
        <v>13</v>
      </c>
      <c r="O21" s="55" t="s">
        <v>13</v>
      </c>
    </row>
    <row r="22" spans="1:15" x14ac:dyDescent="0.25">
      <c r="A22" s="70"/>
      <c r="B22" s="52" t="s">
        <v>2</v>
      </c>
      <c r="C22" s="53" t="s">
        <v>13</v>
      </c>
      <c r="D22" s="53" t="s">
        <v>13</v>
      </c>
      <c r="E22" s="54" t="s">
        <v>13</v>
      </c>
      <c r="F22" s="53" t="s">
        <v>13</v>
      </c>
      <c r="G22" s="54" t="s">
        <v>13</v>
      </c>
      <c r="H22" s="55" t="s">
        <v>13</v>
      </c>
      <c r="I22" s="52" t="s">
        <v>2</v>
      </c>
      <c r="J22" s="53" t="s">
        <v>13</v>
      </c>
      <c r="K22" s="53" t="s">
        <v>13</v>
      </c>
      <c r="L22" s="54" t="s">
        <v>13</v>
      </c>
      <c r="M22" s="53" t="s">
        <v>13</v>
      </c>
      <c r="N22" s="54" t="s">
        <v>13</v>
      </c>
      <c r="O22" s="55" t="s">
        <v>13</v>
      </c>
    </row>
    <row r="23" spans="1:15" x14ac:dyDescent="0.25">
      <c r="A23" s="70"/>
      <c r="B23" s="52" t="s">
        <v>3</v>
      </c>
      <c r="C23" s="53" t="s">
        <v>13</v>
      </c>
      <c r="D23" s="53" t="s">
        <v>13</v>
      </c>
      <c r="E23" s="54" t="s">
        <v>13</v>
      </c>
      <c r="F23" s="53" t="s">
        <v>13</v>
      </c>
      <c r="G23" s="54" t="s">
        <v>13</v>
      </c>
      <c r="H23" s="55" t="s">
        <v>13</v>
      </c>
      <c r="I23" s="52" t="s">
        <v>3</v>
      </c>
      <c r="J23" s="53" t="s">
        <v>13</v>
      </c>
      <c r="K23" s="53" t="s">
        <v>13</v>
      </c>
      <c r="L23" s="54" t="s">
        <v>13</v>
      </c>
      <c r="M23" s="53" t="s">
        <v>13</v>
      </c>
      <c r="N23" s="54" t="s">
        <v>13</v>
      </c>
      <c r="O23" s="55" t="s">
        <v>13</v>
      </c>
    </row>
    <row r="24" spans="1:15" x14ac:dyDescent="0.25">
      <c r="A24" s="70"/>
      <c r="B24" s="52" t="s">
        <v>4</v>
      </c>
      <c r="C24" s="53" t="s">
        <v>13</v>
      </c>
      <c r="D24" s="53" t="s">
        <v>13</v>
      </c>
      <c r="E24" s="54" t="s">
        <v>13</v>
      </c>
      <c r="F24" s="53" t="s">
        <v>13</v>
      </c>
      <c r="G24" s="54" t="s">
        <v>13</v>
      </c>
      <c r="H24" s="55" t="s">
        <v>13</v>
      </c>
      <c r="I24" s="52" t="s">
        <v>4</v>
      </c>
      <c r="J24" s="53" t="s">
        <v>13</v>
      </c>
      <c r="K24" s="53" t="s">
        <v>13</v>
      </c>
      <c r="L24" s="54" t="s">
        <v>13</v>
      </c>
      <c r="M24" s="53" t="s">
        <v>13</v>
      </c>
      <c r="N24" s="54" t="s">
        <v>13</v>
      </c>
      <c r="O24" s="55" t="s">
        <v>13</v>
      </c>
    </row>
    <row r="25" spans="1:15" x14ac:dyDescent="0.25">
      <c r="A25" s="70"/>
      <c r="B25" s="52" t="s">
        <v>78</v>
      </c>
      <c r="C25" s="53" t="s">
        <v>13</v>
      </c>
      <c r="D25" s="53" t="s">
        <v>13</v>
      </c>
      <c r="E25" s="54" t="s">
        <v>13</v>
      </c>
      <c r="F25" s="53" t="s">
        <v>13</v>
      </c>
      <c r="G25" s="54" t="s">
        <v>13</v>
      </c>
      <c r="H25" s="55" t="s">
        <v>13</v>
      </c>
      <c r="I25" s="52" t="s">
        <v>78</v>
      </c>
      <c r="J25" s="53" t="s">
        <v>13</v>
      </c>
      <c r="K25" s="53" t="s">
        <v>13</v>
      </c>
      <c r="L25" s="54" t="s">
        <v>13</v>
      </c>
      <c r="M25" s="53" t="s">
        <v>13</v>
      </c>
      <c r="N25" s="54" t="s">
        <v>13</v>
      </c>
      <c r="O25" s="55" t="s">
        <v>13</v>
      </c>
    </row>
    <row r="26" spans="1:15" x14ac:dyDescent="0.25">
      <c r="A26" s="71" t="s">
        <v>14</v>
      </c>
      <c r="B26" s="48" t="s">
        <v>1</v>
      </c>
      <c r="C26" s="49">
        <v>2</v>
      </c>
      <c r="D26" s="49">
        <v>1</v>
      </c>
      <c r="E26" s="50">
        <v>0.5</v>
      </c>
      <c r="F26" s="49">
        <v>0</v>
      </c>
      <c r="G26" s="50">
        <v>0</v>
      </c>
      <c r="H26" s="51">
        <v>0</v>
      </c>
      <c r="I26" s="48" t="s">
        <v>1</v>
      </c>
      <c r="J26" s="49" t="s">
        <v>13</v>
      </c>
      <c r="K26" s="49" t="s">
        <v>13</v>
      </c>
      <c r="L26" s="50" t="s">
        <v>13</v>
      </c>
      <c r="M26" s="49" t="s">
        <v>13</v>
      </c>
      <c r="N26" s="50" t="s">
        <v>13</v>
      </c>
      <c r="O26" s="51" t="s">
        <v>13</v>
      </c>
    </row>
    <row r="27" spans="1:15" x14ac:dyDescent="0.25">
      <c r="A27" s="71"/>
      <c r="B27" s="48" t="s">
        <v>2</v>
      </c>
      <c r="C27" s="49">
        <v>5</v>
      </c>
      <c r="D27" s="49">
        <v>4</v>
      </c>
      <c r="E27" s="50">
        <v>0.8</v>
      </c>
      <c r="F27" s="49">
        <v>4</v>
      </c>
      <c r="G27" s="50">
        <v>0.8</v>
      </c>
      <c r="H27" s="51">
        <v>2.8250000000000002</v>
      </c>
      <c r="I27" s="48" t="s">
        <v>2</v>
      </c>
      <c r="J27" s="49" t="s">
        <v>13</v>
      </c>
      <c r="K27" s="49" t="s">
        <v>13</v>
      </c>
      <c r="L27" s="50" t="s">
        <v>13</v>
      </c>
      <c r="M27" s="49" t="s">
        <v>13</v>
      </c>
      <c r="N27" s="50" t="s">
        <v>13</v>
      </c>
      <c r="O27" s="51" t="s">
        <v>13</v>
      </c>
    </row>
    <row r="28" spans="1:15" x14ac:dyDescent="0.25">
      <c r="A28" s="71"/>
      <c r="B28" s="48" t="s">
        <v>3</v>
      </c>
      <c r="C28" s="49">
        <v>3</v>
      </c>
      <c r="D28" s="49">
        <v>2</v>
      </c>
      <c r="E28" s="50">
        <v>0.66666666666666663</v>
      </c>
      <c r="F28" s="49">
        <v>1</v>
      </c>
      <c r="G28" s="50">
        <v>0.33333333333333331</v>
      </c>
      <c r="H28" s="51">
        <v>1.5</v>
      </c>
      <c r="I28" s="48" t="s">
        <v>3</v>
      </c>
      <c r="J28" s="49" t="s">
        <v>13</v>
      </c>
      <c r="K28" s="49" t="s">
        <v>13</v>
      </c>
      <c r="L28" s="50" t="s">
        <v>13</v>
      </c>
      <c r="M28" s="49" t="s">
        <v>13</v>
      </c>
      <c r="N28" s="50" t="s">
        <v>13</v>
      </c>
      <c r="O28" s="51" t="s">
        <v>13</v>
      </c>
    </row>
    <row r="29" spans="1:15" x14ac:dyDescent="0.25">
      <c r="A29" s="71"/>
      <c r="B29" s="48" t="s">
        <v>4</v>
      </c>
      <c r="C29" s="49" t="s">
        <v>13</v>
      </c>
      <c r="D29" s="49" t="s">
        <v>13</v>
      </c>
      <c r="E29" s="50" t="s">
        <v>13</v>
      </c>
      <c r="F29" s="49" t="s">
        <v>13</v>
      </c>
      <c r="G29" s="50" t="s">
        <v>13</v>
      </c>
      <c r="H29" s="51" t="s">
        <v>13</v>
      </c>
      <c r="I29" s="48" t="s">
        <v>4</v>
      </c>
      <c r="J29" s="49">
        <v>1</v>
      </c>
      <c r="K29" s="49">
        <v>0</v>
      </c>
      <c r="L29" s="50">
        <v>0</v>
      </c>
      <c r="M29" s="49">
        <v>0</v>
      </c>
      <c r="N29" s="50">
        <v>0</v>
      </c>
      <c r="O29" s="51"/>
    </row>
    <row r="30" spans="1:15" x14ac:dyDescent="0.25">
      <c r="A30" s="71"/>
      <c r="B30" s="48" t="s">
        <v>78</v>
      </c>
      <c r="C30" s="49" t="s">
        <v>13</v>
      </c>
      <c r="D30" s="49" t="s">
        <v>13</v>
      </c>
      <c r="E30" s="50" t="s">
        <v>13</v>
      </c>
      <c r="F30" s="49" t="s">
        <v>13</v>
      </c>
      <c r="G30" s="50" t="s">
        <v>13</v>
      </c>
      <c r="H30" s="51" t="s">
        <v>13</v>
      </c>
      <c r="I30" s="48" t="s">
        <v>78</v>
      </c>
      <c r="J30" s="49">
        <v>1</v>
      </c>
      <c r="K30" s="49">
        <v>1</v>
      </c>
      <c r="L30" s="50">
        <v>1</v>
      </c>
      <c r="M30" s="49">
        <v>1</v>
      </c>
      <c r="N30" s="50">
        <v>1</v>
      </c>
      <c r="O30" s="51">
        <v>4</v>
      </c>
    </row>
    <row r="31" spans="1:15" x14ac:dyDescent="0.25">
      <c r="A31" s="72" t="s">
        <v>15</v>
      </c>
      <c r="B31" s="52" t="s">
        <v>1</v>
      </c>
      <c r="C31" s="53">
        <v>1</v>
      </c>
      <c r="D31" s="53">
        <v>1</v>
      </c>
      <c r="E31" s="54">
        <v>1</v>
      </c>
      <c r="F31" s="53">
        <v>1</v>
      </c>
      <c r="G31" s="54">
        <v>1</v>
      </c>
      <c r="H31" s="55">
        <v>3</v>
      </c>
      <c r="I31" s="52" t="s">
        <v>1</v>
      </c>
      <c r="J31" s="53" t="s">
        <v>13</v>
      </c>
      <c r="K31" s="53" t="s">
        <v>13</v>
      </c>
      <c r="L31" s="54" t="s">
        <v>13</v>
      </c>
      <c r="M31" s="53" t="s">
        <v>13</v>
      </c>
      <c r="N31" s="54" t="s">
        <v>13</v>
      </c>
      <c r="O31" s="55" t="s">
        <v>13</v>
      </c>
    </row>
    <row r="32" spans="1:15" x14ac:dyDescent="0.25">
      <c r="A32" s="72"/>
      <c r="B32" s="52" t="s">
        <v>2</v>
      </c>
      <c r="C32" s="53">
        <v>2</v>
      </c>
      <c r="D32" s="53">
        <v>1</v>
      </c>
      <c r="E32" s="54">
        <v>0.5</v>
      </c>
      <c r="F32" s="53">
        <v>1</v>
      </c>
      <c r="G32" s="54">
        <v>0.5</v>
      </c>
      <c r="H32" s="55">
        <v>4</v>
      </c>
      <c r="I32" s="52" t="s">
        <v>2</v>
      </c>
      <c r="J32" s="53" t="s">
        <v>13</v>
      </c>
      <c r="K32" s="53" t="s">
        <v>13</v>
      </c>
      <c r="L32" s="54" t="s">
        <v>13</v>
      </c>
      <c r="M32" s="53" t="s">
        <v>13</v>
      </c>
      <c r="N32" s="54" t="s">
        <v>13</v>
      </c>
      <c r="O32" s="55" t="s">
        <v>13</v>
      </c>
    </row>
    <row r="33" spans="1:15" x14ac:dyDescent="0.25">
      <c r="A33" s="72"/>
      <c r="B33" s="52" t="s">
        <v>3</v>
      </c>
      <c r="C33" s="53">
        <v>1</v>
      </c>
      <c r="D33" s="53">
        <v>1</v>
      </c>
      <c r="E33" s="54">
        <v>1</v>
      </c>
      <c r="F33" s="53">
        <v>1</v>
      </c>
      <c r="G33" s="54">
        <v>1</v>
      </c>
      <c r="H33" s="55">
        <v>3</v>
      </c>
      <c r="I33" s="52" t="s">
        <v>3</v>
      </c>
      <c r="J33" s="53" t="s">
        <v>13</v>
      </c>
      <c r="K33" s="53" t="s">
        <v>13</v>
      </c>
      <c r="L33" s="54" t="s">
        <v>13</v>
      </c>
      <c r="M33" s="53" t="s">
        <v>13</v>
      </c>
      <c r="N33" s="54" t="s">
        <v>13</v>
      </c>
      <c r="O33" s="55" t="s">
        <v>13</v>
      </c>
    </row>
    <row r="34" spans="1:15" x14ac:dyDescent="0.25">
      <c r="A34" s="72"/>
      <c r="B34" s="52" t="s">
        <v>4</v>
      </c>
      <c r="C34" s="53">
        <v>1</v>
      </c>
      <c r="D34" s="53">
        <v>1</v>
      </c>
      <c r="E34" s="54">
        <v>1</v>
      </c>
      <c r="F34" s="53">
        <v>1</v>
      </c>
      <c r="G34" s="54">
        <v>1</v>
      </c>
      <c r="H34" s="55">
        <v>3</v>
      </c>
      <c r="I34" s="52" t="s">
        <v>4</v>
      </c>
      <c r="J34" s="53" t="s">
        <v>13</v>
      </c>
      <c r="K34" s="53" t="s">
        <v>13</v>
      </c>
      <c r="L34" s="54" t="s">
        <v>13</v>
      </c>
      <c r="M34" s="53" t="s">
        <v>13</v>
      </c>
      <c r="N34" s="54" t="s">
        <v>13</v>
      </c>
      <c r="O34" s="55" t="s">
        <v>13</v>
      </c>
    </row>
    <row r="35" spans="1:15" x14ac:dyDescent="0.25">
      <c r="A35" s="72"/>
      <c r="B35" s="52" t="s">
        <v>78</v>
      </c>
      <c r="C35" s="53" t="s">
        <v>13</v>
      </c>
      <c r="D35" s="53" t="s">
        <v>13</v>
      </c>
      <c r="E35" s="54" t="s">
        <v>13</v>
      </c>
      <c r="F35" s="53" t="s">
        <v>13</v>
      </c>
      <c r="G35" s="54" t="s">
        <v>13</v>
      </c>
      <c r="H35" s="55" t="s">
        <v>13</v>
      </c>
      <c r="I35" s="52" t="s">
        <v>78</v>
      </c>
      <c r="J35" s="53" t="s">
        <v>13</v>
      </c>
      <c r="K35" s="53" t="s">
        <v>13</v>
      </c>
      <c r="L35" s="54" t="s">
        <v>13</v>
      </c>
      <c r="M35" s="53" t="s">
        <v>13</v>
      </c>
      <c r="N35" s="54" t="s">
        <v>13</v>
      </c>
      <c r="O35" s="55" t="s">
        <v>13</v>
      </c>
    </row>
    <row r="36" spans="1:15" x14ac:dyDescent="0.25">
      <c r="A36" s="71" t="s">
        <v>16</v>
      </c>
      <c r="B36" s="48" t="s">
        <v>1</v>
      </c>
      <c r="C36" s="49">
        <v>48</v>
      </c>
      <c r="D36" s="49">
        <v>36</v>
      </c>
      <c r="E36" s="50">
        <v>0.75</v>
      </c>
      <c r="F36" s="49">
        <v>26</v>
      </c>
      <c r="G36" s="50">
        <v>0.54166666666666663</v>
      </c>
      <c r="H36" s="51">
        <v>2.1666666666666665</v>
      </c>
      <c r="I36" s="48" t="s">
        <v>1</v>
      </c>
      <c r="J36" s="49" t="s">
        <v>13</v>
      </c>
      <c r="K36" s="49" t="s">
        <v>13</v>
      </c>
      <c r="L36" s="50" t="s">
        <v>13</v>
      </c>
      <c r="M36" s="49" t="s">
        <v>13</v>
      </c>
      <c r="N36" s="50" t="s">
        <v>13</v>
      </c>
      <c r="O36" s="51" t="s">
        <v>13</v>
      </c>
    </row>
    <row r="37" spans="1:15" x14ac:dyDescent="0.25">
      <c r="A37" s="71"/>
      <c r="B37" s="48" t="s">
        <v>2</v>
      </c>
      <c r="C37" s="49">
        <v>45</v>
      </c>
      <c r="D37" s="49">
        <v>40</v>
      </c>
      <c r="E37" s="50">
        <v>0.88888888888888884</v>
      </c>
      <c r="F37" s="49">
        <v>28</v>
      </c>
      <c r="G37" s="50">
        <v>0.62222222222222223</v>
      </c>
      <c r="H37" s="51">
        <v>2.25</v>
      </c>
      <c r="I37" s="48" t="s">
        <v>2</v>
      </c>
      <c r="J37" s="49" t="s">
        <v>13</v>
      </c>
      <c r="K37" s="49" t="s">
        <v>13</v>
      </c>
      <c r="L37" s="50" t="s">
        <v>13</v>
      </c>
      <c r="M37" s="49" t="s">
        <v>13</v>
      </c>
      <c r="N37" s="50" t="s">
        <v>13</v>
      </c>
      <c r="O37" s="51" t="s">
        <v>13</v>
      </c>
    </row>
    <row r="38" spans="1:15" x14ac:dyDescent="0.25">
      <c r="A38" s="71"/>
      <c r="B38" s="48" t="s">
        <v>3</v>
      </c>
      <c r="C38" s="49">
        <v>18</v>
      </c>
      <c r="D38" s="49">
        <v>15</v>
      </c>
      <c r="E38" s="50">
        <v>0.83333333333333337</v>
      </c>
      <c r="F38" s="49">
        <v>12</v>
      </c>
      <c r="G38" s="50">
        <v>0.66666666666666663</v>
      </c>
      <c r="H38" s="51">
        <v>2.4666666666666668</v>
      </c>
      <c r="I38" s="48" t="s">
        <v>3</v>
      </c>
      <c r="J38" s="49" t="s">
        <v>13</v>
      </c>
      <c r="K38" s="49" t="s">
        <v>13</v>
      </c>
      <c r="L38" s="50" t="s">
        <v>13</v>
      </c>
      <c r="M38" s="49" t="s">
        <v>13</v>
      </c>
      <c r="N38" s="50" t="s">
        <v>13</v>
      </c>
      <c r="O38" s="51" t="s">
        <v>13</v>
      </c>
    </row>
    <row r="39" spans="1:15" x14ac:dyDescent="0.25">
      <c r="A39" s="71"/>
      <c r="B39" s="48" t="s">
        <v>4</v>
      </c>
      <c r="C39" s="49">
        <v>11</v>
      </c>
      <c r="D39" s="49">
        <v>10</v>
      </c>
      <c r="E39" s="50">
        <v>0.90909090909090906</v>
      </c>
      <c r="F39" s="49">
        <v>6</v>
      </c>
      <c r="G39" s="50">
        <v>0.54545454545454541</v>
      </c>
      <c r="H39" s="51">
        <v>2.1</v>
      </c>
      <c r="I39" s="48" t="s">
        <v>4</v>
      </c>
      <c r="J39" s="49">
        <v>1</v>
      </c>
      <c r="K39" s="49">
        <v>0</v>
      </c>
      <c r="L39" s="50">
        <v>0</v>
      </c>
      <c r="M39" s="49">
        <v>0</v>
      </c>
      <c r="N39" s="50">
        <v>0</v>
      </c>
      <c r="O39" s="51"/>
    </row>
    <row r="40" spans="1:15" x14ac:dyDescent="0.25">
      <c r="A40" s="71"/>
      <c r="B40" s="48" t="s">
        <v>78</v>
      </c>
      <c r="C40" s="49" t="s">
        <v>13</v>
      </c>
      <c r="D40" s="49" t="s">
        <v>13</v>
      </c>
      <c r="E40" s="50" t="s">
        <v>13</v>
      </c>
      <c r="F40" s="49" t="s">
        <v>13</v>
      </c>
      <c r="G40" s="50" t="s">
        <v>13</v>
      </c>
      <c r="H40" s="51" t="s">
        <v>13</v>
      </c>
      <c r="I40" s="48" t="s">
        <v>78</v>
      </c>
      <c r="J40" s="49">
        <v>19</v>
      </c>
      <c r="K40" s="49">
        <v>16</v>
      </c>
      <c r="L40" s="50">
        <v>0.84210526315789469</v>
      </c>
      <c r="M40" s="49">
        <v>12</v>
      </c>
      <c r="N40" s="50">
        <v>0.63157894736842102</v>
      </c>
      <c r="O40" s="51">
        <v>2.25</v>
      </c>
    </row>
    <row r="41" spans="1:15" x14ac:dyDescent="0.25">
      <c r="A41" s="72" t="s">
        <v>17</v>
      </c>
      <c r="B41" s="52" t="s">
        <v>1</v>
      </c>
      <c r="C41" s="53">
        <v>5</v>
      </c>
      <c r="D41" s="53">
        <v>4</v>
      </c>
      <c r="E41" s="54">
        <v>0.8</v>
      </c>
      <c r="F41" s="53">
        <v>2</v>
      </c>
      <c r="G41" s="54">
        <v>0.4</v>
      </c>
      <c r="H41" s="55">
        <v>1.5</v>
      </c>
      <c r="I41" s="52" t="s">
        <v>1</v>
      </c>
      <c r="J41" s="53" t="s">
        <v>13</v>
      </c>
      <c r="K41" s="53" t="s">
        <v>13</v>
      </c>
      <c r="L41" s="54" t="s">
        <v>13</v>
      </c>
      <c r="M41" s="53" t="s">
        <v>13</v>
      </c>
      <c r="N41" s="54" t="s">
        <v>13</v>
      </c>
      <c r="O41" s="55" t="s">
        <v>13</v>
      </c>
    </row>
    <row r="42" spans="1:15" x14ac:dyDescent="0.25">
      <c r="A42" s="72"/>
      <c r="B42" s="52" t="s">
        <v>2</v>
      </c>
      <c r="C42" s="53" t="s">
        <v>13</v>
      </c>
      <c r="D42" s="53" t="s">
        <v>13</v>
      </c>
      <c r="E42" s="54" t="s">
        <v>13</v>
      </c>
      <c r="F42" s="53" t="s">
        <v>13</v>
      </c>
      <c r="G42" s="54" t="s">
        <v>13</v>
      </c>
      <c r="H42" s="55" t="s">
        <v>13</v>
      </c>
      <c r="I42" s="52" t="s">
        <v>2</v>
      </c>
      <c r="J42" s="53" t="s">
        <v>13</v>
      </c>
      <c r="K42" s="53" t="s">
        <v>13</v>
      </c>
      <c r="L42" s="54" t="s">
        <v>13</v>
      </c>
      <c r="M42" s="53" t="s">
        <v>13</v>
      </c>
      <c r="N42" s="54" t="s">
        <v>13</v>
      </c>
      <c r="O42" s="55" t="s">
        <v>13</v>
      </c>
    </row>
    <row r="43" spans="1:15" x14ac:dyDescent="0.25">
      <c r="A43" s="72"/>
      <c r="B43" s="52" t="s">
        <v>3</v>
      </c>
      <c r="C43" s="53" t="s">
        <v>13</v>
      </c>
      <c r="D43" s="53" t="s">
        <v>13</v>
      </c>
      <c r="E43" s="54" t="s">
        <v>13</v>
      </c>
      <c r="F43" s="53" t="s">
        <v>13</v>
      </c>
      <c r="G43" s="54" t="s">
        <v>13</v>
      </c>
      <c r="H43" s="55" t="s">
        <v>13</v>
      </c>
      <c r="I43" s="52" t="s">
        <v>3</v>
      </c>
      <c r="J43" s="53" t="s">
        <v>13</v>
      </c>
      <c r="K43" s="53" t="s">
        <v>13</v>
      </c>
      <c r="L43" s="54" t="s">
        <v>13</v>
      </c>
      <c r="M43" s="53" t="s">
        <v>13</v>
      </c>
      <c r="N43" s="54" t="s">
        <v>13</v>
      </c>
      <c r="O43" s="55" t="s">
        <v>13</v>
      </c>
    </row>
    <row r="44" spans="1:15" x14ac:dyDescent="0.25">
      <c r="A44" s="72"/>
      <c r="B44" s="52" t="s">
        <v>4</v>
      </c>
      <c r="C44" s="53" t="s">
        <v>13</v>
      </c>
      <c r="D44" s="53" t="s">
        <v>13</v>
      </c>
      <c r="E44" s="54" t="s">
        <v>13</v>
      </c>
      <c r="F44" s="53" t="s">
        <v>13</v>
      </c>
      <c r="G44" s="54" t="s">
        <v>13</v>
      </c>
      <c r="H44" s="55" t="s">
        <v>13</v>
      </c>
      <c r="I44" s="52" t="s">
        <v>4</v>
      </c>
      <c r="J44" s="53" t="s">
        <v>13</v>
      </c>
      <c r="K44" s="53" t="s">
        <v>13</v>
      </c>
      <c r="L44" s="54" t="s">
        <v>13</v>
      </c>
      <c r="M44" s="53" t="s">
        <v>13</v>
      </c>
      <c r="N44" s="54" t="s">
        <v>13</v>
      </c>
      <c r="O44" s="55" t="s">
        <v>13</v>
      </c>
    </row>
    <row r="45" spans="1:15" x14ac:dyDescent="0.25">
      <c r="A45" s="72"/>
      <c r="B45" s="52" t="s">
        <v>78</v>
      </c>
      <c r="C45" s="53" t="s">
        <v>13</v>
      </c>
      <c r="D45" s="53" t="s">
        <v>13</v>
      </c>
      <c r="E45" s="54" t="s">
        <v>13</v>
      </c>
      <c r="F45" s="53" t="s">
        <v>13</v>
      </c>
      <c r="G45" s="54" t="s">
        <v>13</v>
      </c>
      <c r="H45" s="55" t="s">
        <v>13</v>
      </c>
      <c r="I45" s="52" t="s">
        <v>78</v>
      </c>
      <c r="J45" s="53" t="s">
        <v>13</v>
      </c>
      <c r="K45" s="53" t="s">
        <v>13</v>
      </c>
      <c r="L45" s="54" t="s">
        <v>13</v>
      </c>
      <c r="M45" s="53" t="s">
        <v>13</v>
      </c>
      <c r="N45" s="54" t="s">
        <v>13</v>
      </c>
      <c r="O45" s="55" t="s">
        <v>13</v>
      </c>
    </row>
    <row r="46" spans="1:15" x14ac:dyDescent="0.25">
      <c r="A46" s="69" t="s">
        <v>79</v>
      </c>
      <c r="B46" s="48" t="s">
        <v>1</v>
      </c>
      <c r="C46" s="49">
        <v>58</v>
      </c>
      <c r="D46" s="49">
        <v>46</v>
      </c>
      <c r="E46" s="50">
        <v>0.7931034482758621</v>
      </c>
      <c r="F46" s="49">
        <v>35</v>
      </c>
      <c r="G46" s="50">
        <v>0.60344827586206895</v>
      </c>
      <c r="H46" s="51">
        <v>2.5434782608695654</v>
      </c>
      <c r="I46" s="48" t="s">
        <v>1</v>
      </c>
      <c r="J46" s="49" t="s">
        <v>13</v>
      </c>
      <c r="K46" s="49" t="s">
        <v>13</v>
      </c>
      <c r="L46" s="50" t="s">
        <v>13</v>
      </c>
      <c r="M46" s="49" t="s">
        <v>13</v>
      </c>
      <c r="N46" s="50" t="s">
        <v>13</v>
      </c>
      <c r="O46" s="51" t="s">
        <v>13</v>
      </c>
    </row>
    <row r="47" spans="1:15" x14ac:dyDescent="0.25">
      <c r="A47" s="69"/>
      <c r="B47" s="48" t="s">
        <v>2</v>
      </c>
      <c r="C47" s="49">
        <v>38</v>
      </c>
      <c r="D47" s="49">
        <v>31</v>
      </c>
      <c r="E47" s="50">
        <v>0.81578947368421051</v>
      </c>
      <c r="F47" s="49">
        <v>29</v>
      </c>
      <c r="G47" s="50">
        <v>0.76315789473684215</v>
      </c>
      <c r="H47" s="51">
        <v>3.3548387096774195</v>
      </c>
      <c r="I47" s="48" t="s">
        <v>2</v>
      </c>
      <c r="J47" s="49" t="s">
        <v>13</v>
      </c>
      <c r="K47" s="49" t="s">
        <v>13</v>
      </c>
      <c r="L47" s="50" t="s">
        <v>13</v>
      </c>
      <c r="M47" s="49" t="s">
        <v>13</v>
      </c>
      <c r="N47" s="50" t="s">
        <v>13</v>
      </c>
      <c r="O47" s="51" t="s">
        <v>13</v>
      </c>
    </row>
    <row r="48" spans="1:15" x14ac:dyDescent="0.25">
      <c r="A48" s="69"/>
      <c r="B48" s="48" t="s">
        <v>3</v>
      </c>
      <c r="C48" s="49">
        <v>21</v>
      </c>
      <c r="D48" s="49">
        <v>17</v>
      </c>
      <c r="E48" s="50">
        <v>0.80952380952380953</v>
      </c>
      <c r="F48" s="49">
        <v>13</v>
      </c>
      <c r="G48" s="50">
        <v>0.61904761904761907</v>
      </c>
      <c r="H48" s="51">
        <v>2.335294117647059</v>
      </c>
      <c r="I48" s="48" t="s">
        <v>3</v>
      </c>
      <c r="J48" s="49" t="s">
        <v>13</v>
      </c>
      <c r="K48" s="49" t="s">
        <v>13</v>
      </c>
      <c r="L48" s="50" t="s">
        <v>13</v>
      </c>
      <c r="M48" s="49" t="s">
        <v>13</v>
      </c>
      <c r="N48" s="50" t="s">
        <v>13</v>
      </c>
      <c r="O48" s="51" t="s">
        <v>13</v>
      </c>
    </row>
    <row r="49" spans="1:15" x14ac:dyDescent="0.25">
      <c r="A49" s="69"/>
      <c r="B49" s="48" t="s">
        <v>4</v>
      </c>
      <c r="C49" s="49">
        <v>10</v>
      </c>
      <c r="D49" s="49">
        <v>6</v>
      </c>
      <c r="E49" s="50">
        <v>0.6</v>
      </c>
      <c r="F49" s="49">
        <v>6</v>
      </c>
      <c r="G49" s="50">
        <v>0.6</v>
      </c>
      <c r="H49" s="51">
        <v>3.1666666666666665</v>
      </c>
      <c r="I49" s="48" t="s">
        <v>4</v>
      </c>
      <c r="J49" s="49">
        <v>12</v>
      </c>
      <c r="K49" s="49">
        <v>6</v>
      </c>
      <c r="L49" s="50">
        <v>0.5</v>
      </c>
      <c r="M49" s="49">
        <v>4</v>
      </c>
      <c r="N49" s="50">
        <v>0.33333333333333331</v>
      </c>
      <c r="O49" s="51">
        <v>2.3333333333333335</v>
      </c>
    </row>
    <row r="50" spans="1:15" x14ac:dyDescent="0.25">
      <c r="A50" s="69"/>
      <c r="B50" s="48" t="s">
        <v>78</v>
      </c>
      <c r="C50" s="49" t="s">
        <v>13</v>
      </c>
      <c r="D50" s="49" t="s">
        <v>13</v>
      </c>
      <c r="E50" s="50" t="s">
        <v>13</v>
      </c>
      <c r="F50" s="49" t="s">
        <v>13</v>
      </c>
      <c r="G50" s="50" t="s">
        <v>13</v>
      </c>
      <c r="H50" s="51" t="s">
        <v>13</v>
      </c>
      <c r="I50" s="48" t="s">
        <v>78</v>
      </c>
      <c r="J50" s="49">
        <v>16</v>
      </c>
      <c r="K50" s="49">
        <v>10</v>
      </c>
      <c r="L50" s="50">
        <v>0.625</v>
      </c>
      <c r="M50" s="49">
        <v>9</v>
      </c>
      <c r="N50" s="50">
        <v>0.5625</v>
      </c>
      <c r="O50" s="51">
        <v>2.7</v>
      </c>
    </row>
    <row r="51" spans="1:15" x14ac:dyDescent="0.25">
      <c r="A51" s="70" t="s">
        <v>51</v>
      </c>
      <c r="B51" s="52" t="s">
        <v>1</v>
      </c>
      <c r="C51" s="56">
        <v>16</v>
      </c>
      <c r="D51" s="53">
        <v>14</v>
      </c>
      <c r="E51" s="54">
        <v>0.875</v>
      </c>
      <c r="F51" s="53">
        <v>10</v>
      </c>
      <c r="G51" s="54">
        <v>0.625</v>
      </c>
      <c r="H51" s="55">
        <v>2.5714285714285716</v>
      </c>
      <c r="I51" s="52" t="s">
        <v>1</v>
      </c>
      <c r="J51" s="56" t="s">
        <v>13</v>
      </c>
      <c r="K51" s="53" t="s">
        <v>13</v>
      </c>
      <c r="L51" s="54" t="s">
        <v>13</v>
      </c>
      <c r="M51" s="53" t="s">
        <v>13</v>
      </c>
      <c r="N51" s="54" t="s">
        <v>13</v>
      </c>
      <c r="O51" s="55" t="s">
        <v>13</v>
      </c>
    </row>
    <row r="52" spans="1:15" x14ac:dyDescent="0.25">
      <c r="A52" s="70"/>
      <c r="B52" s="52" t="s">
        <v>2</v>
      </c>
      <c r="C52" s="53">
        <v>10</v>
      </c>
      <c r="D52" s="53">
        <v>7</v>
      </c>
      <c r="E52" s="54">
        <v>0.7</v>
      </c>
      <c r="F52" s="53">
        <v>4</v>
      </c>
      <c r="G52" s="54">
        <v>0.4</v>
      </c>
      <c r="H52" s="55">
        <v>1.7142857142857142</v>
      </c>
      <c r="I52" s="52" t="s">
        <v>2</v>
      </c>
      <c r="J52" s="53" t="s">
        <v>13</v>
      </c>
      <c r="K52" s="53" t="s">
        <v>13</v>
      </c>
      <c r="L52" s="54" t="s">
        <v>13</v>
      </c>
      <c r="M52" s="53" t="s">
        <v>13</v>
      </c>
      <c r="N52" s="54" t="s">
        <v>13</v>
      </c>
      <c r="O52" s="55" t="s">
        <v>13</v>
      </c>
    </row>
    <row r="53" spans="1:15" x14ac:dyDescent="0.25">
      <c r="A53" s="70"/>
      <c r="B53" s="52" t="s">
        <v>3</v>
      </c>
      <c r="C53" s="53">
        <v>5</v>
      </c>
      <c r="D53" s="53">
        <v>5</v>
      </c>
      <c r="E53" s="54">
        <v>1</v>
      </c>
      <c r="F53" s="53">
        <v>3</v>
      </c>
      <c r="G53" s="54">
        <v>0.6</v>
      </c>
      <c r="H53" s="55">
        <v>2.6</v>
      </c>
      <c r="I53" s="52" t="s">
        <v>3</v>
      </c>
      <c r="J53" s="53" t="s">
        <v>13</v>
      </c>
      <c r="K53" s="53" t="s">
        <v>13</v>
      </c>
      <c r="L53" s="54" t="s">
        <v>13</v>
      </c>
      <c r="M53" s="53" t="s">
        <v>13</v>
      </c>
      <c r="N53" s="54" t="s">
        <v>13</v>
      </c>
      <c r="O53" s="55" t="s">
        <v>13</v>
      </c>
    </row>
    <row r="54" spans="1:15" x14ac:dyDescent="0.25">
      <c r="A54" s="70"/>
      <c r="B54" s="52" t="s">
        <v>4</v>
      </c>
      <c r="C54" s="53">
        <v>2</v>
      </c>
      <c r="D54" s="53">
        <v>1</v>
      </c>
      <c r="E54" s="54">
        <v>0.5</v>
      </c>
      <c r="F54" s="53">
        <v>1</v>
      </c>
      <c r="G54" s="54">
        <v>0.5</v>
      </c>
      <c r="H54" s="55">
        <v>3</v>
      </c>
      <c r="I54" s="52" t="s">
        <v>4</v>
      </c>
      <c r="J54" s="53">
        <v>1</v>
      </c>
      <c r="K54" s="53">
        <v>0</v>
      </c>
      <c r="L54" s="54">
        <v>0</v>
      </c>
      <c r="M54" s="53">
        <v>0</v>
      </c>
      <c r="N54" s="54">
        <v>0</v>
      </c>
      <c r="O54" s="55" t="s">
        <v>13</v>
      </c>
    </row>
    <row r="55" spans="1:15" x14ac:dyDescent="0.25">
      <c r="A55" s="70"/>
      <c r="B55" s="52" t="s">
        <v>78</v>
      </c>
      <c r="C55" s="53" t="s">
        <v>13</v>
      </c>
      <c r="D55" s="53" t="s">
        <v>13</v>
      </c>
      <c r="E55" s="54" t="s">
        <v>13</v>
      </c>
      <c r="F55" s="53" t="s">
        <v>13</v>
      </c>
      <c r="G55" s="54" t="s">
        <v>13</v>
      </c>
      <c r="H55" s="55" t="s">
        <v>13</v>
      </c>
      <c r="I55" s="52" t="s">
        <v>78</v>
      </c>
      <c r="J55" s="53">
        <v>5</v>
      </c>
      <c r="K55" s="53">
        <v>4</v>
      </c>
      <c r="L55" s="54">
        <v>0.8</v>
      </c>
      <c r="M55" s="53">
        <v>3</v>
      </c>
      <c r="N55" s="54">
        <v>0.6</v>
      </c>
      <c r="O55" s="55">
        <v>3</v>
      </c>
    </row>
    <row r="56" spans="1:15" x14ac:dyDescent="0.25">
      <c r="A56" s="69" t="s">
        <v>52</v>
      </c>
      <c r="B56" s="48" t="s">
        <v>1</v>
      </c>
      <c r="C56" s="49" t="s">
        <v>13</v>
      </c>
      <c r="D56" s="49" t="s">
        <v>13</v>
      </c>
      <c r="E56" s="50" t="s">
        <v>13</v>
      </c>
      <c r="F56" s="49" t="s">
        <v>13</v>
      </c>
      <c r="G56" s="50" t="s">
        <v>13</v>
      </c>
      <c r="H56" s="51" t="s">
        <v>13</v>
      </c>
      <c r="I56" s="48" t="s">
        <v>1</v>
      </c>
      <c r="J56" s="49" t="s">
        <v>13</v>
      </c>
      <c r="K56" s="49" t="s">
        <v>13</v>
      </c>
      <c r="L56" s="50" t="s">
        <v>13</v>
      </c>
      <c r="M56" s="49" t="s">
        <v>13</v>
      </c>
      <c r="N56" s="50" t="s">
        <v>13</v>
      </c>
      <c r="O56" s="51" t="s">
        <v>13</v>
      </c>
    </row>
    <row r="57" spans="1:15" x14ac:dyDescent="0.25">
      <c r="A57" s="69"/>
      <c r="B57" s="48" t="s">
        <v>2</v>
      </c>
      <c r="C57" s="49">
        <v>2</v>
      </c>
      <c r="D57" s="49">
        <v>2</v>
      </c>
      <c r="E57" s="50">
        <v>1</v>
      </c>
      <c r="F57" s="49">
        <v>1</v>
      </c>
      <c r="G57" s="50">
        <v>0.5</v>
      </c>
      <c r="H57" s="51">
        <v>1</v>
      </c>
      <c r="I57" s="48" t="s">
        <v>2</v>
      </c>
      <c r="J57" s="49" t="s">
        <v>13</v>
      </c>
      <c r="K57" s="49" t="s">
        <v>13</v>
      </c>
      <c r="L57" s="50" t="s">
        <v>13</v>
      </c>
      <c r="M57" s="49" t="s">
        <v>13</v>
      </c>
      <c r="N57" s="50" t="s">
        <v>13</v>
      </c>
      <c r="O57" s="51" t="s">
        <v>13</v>
      </c>
    </row>
    <row r="58" spans="1:15" x14ac:dyDescent="0.25">
      <c r="A58" s="69"/>
      <c r="B58" s="48" t="s">
        <v>3</v>
      </c>
      <c r="C58" s="49" t="s">
        <v>13</v>
      </c>
      <c r="D58" s="49" t="s">
        <v>13</v>
      </c>
      <c r="E58" s="50" t="s">
        <v>13</v>
      </c>
      <c r="F58" s="49" t="s">
        <v>13</v>
      </c>
      <c r="G58" s="50" t="s">
        <v>13</v>
      </c>
      <c r="H58" s="51" t="s">
        <v>13</v>
      </c>
      <c r="I58" s="48" t="s">
        <v>3</v>
      </c>
      <c r="J58" s="49" t="s">
        <v>13</v>
      </c>
      <c r="K58" s="49" t="s">
        <v>13</v>
      </c>
      <c r="L58" s="50" t="s">
        <v>13</v>
      </c>
      <c r="M58" s="49" t="s">
        <v>13</v>
      </c>
      <c r="N58" s="50" t="s">
        <v>13</v>
      </c>
      <c r="O58" s="51" t="s">
        <v>13</v>
      </c>
    </row>
    <row r="59" spans="1:15" x14ac:dyDescent="0.25">
      <c r="A59" s="69"/>
      <c r="B59" s="48" t="s">
        <v>4</v>
      </c>
      <c r="C59" s="49" t="s">
        <v>13</v>
      </c>
      <c r="D59" s="49" t="s">
        <v>13</v>
      </c>
      <c r="E59" s="50" t="s">
        <v>13</v>
      </c>
      <c r="F59" s="49" t="s">
        <v>13</v>
      </c>
      <c r="G59" s="50" t="s">
        <v>13</v>
      </c>
      <c r="H59" s="51" t="s">
        <v>13</v>
      </c>
      <c r="I59" s="48" t="s">
        <v>4</v>
      </c>
      <c r="J59" s="49" t="s">
        <v>13</v>
      </c>
      <c r="K59" s="49" t="s">
        <v>13</v>
      </c>
      <c r="L59" s="50" t="s">
        <v>13</v>
      </c>
      <c r="M59" s="49" t="s">
        <v>13</v>
      </c>
      <c r="N59" s="50" t="s">
        <v>13</v>
      </c>
      <c r="O59" s="51" t="s">
        <v>13</v>
      </c>
    </row>
    <row r="60" spans="1:15" x14ac:dyDescent="0.25">
      <c r="A60" s="69"/>
      <c r="B60" s="48" t="s">
        <v>78</v>
      </c>
      <c r="C60" s="49" t="s">
        <v>13</v>
      </c>
      <c r="D60" s="49" t="s">
        <v>13</v>
      </c>
      <c r="E60" s="50" t="s">
        <v>13</v>
      </c>
      <c r="F60" s="49" t="s">
        <v>13</v>
      </c>
      <c r="G60" s="50" t="s">
        <v>13</v>
      </c>
      <c r="H60" s="51" t="s">
        <v>13</v>
      </c>
      <c r="I60" s="48" t="s">
        <v>78</v>
      </c>
      <c r="J60" s="49" t="s">
        <v>13</v>
      </c>
      <c r="K60" s="49" t="s">
        <v>13</v>
      </c>
      <c r="L60" s="50" t="s">
        <v>13</v>
      </c>
      <c r="M60" s="49" t="s">
        <v>13</v>
      </c>
      <c r="N60" s="50" t="s">
        <v>13</v>
      </c>
      <c r="O60" s="51" t="s">
        <v>13</v>
      </c>
    </row>
  </sheetData>
  <mergeCells count="13">
    <mergeCell ref="A2:A6"/>
    <mergeCell ref="A7:A11"/>
    <mergeCell ref="A14:H14"/>
    <mergeCell ref="I14:O14"/>
    <mergeCell ref="A16:A20"/>
    <mergeCell ref="A46:A50"/>
    <mergeCell ref="A51:A55"/>
    <mergeCell ref="A56:A60"/>
    <mergeCell ref="A21:A25"/>
    <mergeCell ref="A26:A30"/>
    <mergeCell ref="A31:A35"/>
    <mergeCell ref="A36:A40"/>
    <mergeCell ref="A41:A4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M5" sqref="M5"/>
    </sheetView>
  </sheetViews>
  <sheetFormatPr defaultRowHeight="15" x14ac:dyDescent="0.25"/>
  <cols>
    <col min="1" max="1" width="14" style="35" customWidth="1"/>
    <col min="2" max="4" width="14" style="18" customWidth="1"/>
    <col min="5" max="5" width="14" style="19" customWidth="1"/>
    <col min="6" max="6" width="14" style="18" customWidth="1"/>
    <col min="7" max="7" width="14" style="19" customWidth="1"/>
    <col min="8" max="8" width="14" style="20" customWidth="1"/>
  </cols>
  <sheetData>
    <row r="1" spans="1:8" ht="30" x14ac:dyDescent="0.25">
      <c r="A1" s="38" t="s">
        <v>0</v>
      </c>
      <c r="B1" s="7" t="s">
        <v>36</v>
      </c>
      <c r="C1" s="10" t="s">
        <v>69</v>
      </c>
      <c r="D1" s="10" t="s">
        <v>70</v>
      </c>
      <c r="E1" s="11" t="s">
        <v>71</v>
      </c>
      <c r="F1" s="10" t="s">
        <v>72</v>
      </c>
      <c r="G1" s="11" t="s">
        <v>37</v>
      </c>
      <c r="H1" s="12" t="s">
        <v>73</v>
      </c>
    </row>
    <row r="2" spans="1:8" x14ac:dyDescent="0.25">
      <c r="A2" s="64" t="s">
        <v>6</v>
      </c>
      <c r="B2" s="8" t="s">
        <v>1</v>
      </c>
      <c r="C2" s="15">
        <v>85</v>
      </c>
      <c r="D2" s="15">
        <v>67</v>
      </c>
      <c r="E2" s="16">
        <v>0.78823529411764703</v>
      </c>
      <c r="F2" s="15">
        <v>50</v>
      </c>
      <c r="G2" s="16">
        <v>0.58823529411764708</v>
      </c>
      <c r="H2" s="17">
        <v>2.4776119402985075</v>
      </c>
    </row>
    <row r="3" spans="1:8" x14ac:dyDescent="0.25">
      <c r="A3" s="64"/>
      <c r="B3" s="8" t="s">
        <v>2</v>
      </c>
      <c r="C3" s="15">
        <v>57</v>
      </c>
      <c r="D3" s="15">
        <v>46</v>
      </c>
      <c r="E3" s="16">
        <v>0.80701754385964908</v>
      </c>
      <c r="F3" s="15">
        <v>39</v>
      </c>
      <c r="G3" s="16">
        <v>0.68421052631578949</v>
      </c>
      <c r="H3" s="17">
        <v>2.9782608695652173</v>
      </c>
    </row>
    <row r="4" spans="1:8" x14ac:dyDescent="0.25">
      <c r="A4" s="64"/>
      <c r="B4" s="8" t="s">
        <v>3</v>
      </c>
      <c r="C4" s="15">
        <v>28</v>
      </c>
      <c r="D4" s="15">
        <v>25</v>
      </c>
      <c r="E4" s="16">
        <v>0.8928571428571429</v>
      </c>
      <c r="F4" s="15">
        <v>20</v>
      </c>
      <c r="G4" s="16">
        <v>0.7142857142857143</v>
      </c>
      <c r="H4" s="17">
        <v>2.52</v>
      </c>
    </row>
    <row r="5" spans="1:8" x14ac:dyDescent="0.25">
      <c r="A5" s="64"/>
      <c r="B5" s="8" t="s">
        <v>4</v>
      </c>
      <c r="C5" s="15">
        <v>21</v>
      </c>
      <c r="D5" s="15">
        <v>16</v>
      </c>
      <c r="E5" s="16">
        <v>0.76190476190476186</v>
      </c>
      <c r="F5" s="15">
        <v>13</v>
      </c>
      <c r="G5" s="16">
        <v>0.61904761904761907</v>
      </c>
      <c r="H5" s="17">
        <v>2.5</v>
      </c>
    </row>
    <row r="6" spans="1:8" x14ac:dyDescent="0.25">
      <c r="A6" s="64"/>
      <c r="B6" s="8" t="s">
        <v>78</v>
      </c>
      <c r="C6" s="15">
        <v>29</v>
      </c>
      <c r="D6" s="15">
        <v>25</v>
      </c>
      <c r="E6" s="16">
        <v>0.86206896551724133</v>
      </c>
      <c r="F6" s="15">
        <v>21</v>
      </c>
      <c r="G6" s="16">
        <v>0.72413793103448276</v>
      </c>
      <c r="H6" s="17">
        <v>2.6</v>
      </c>
    </row>
    <row r="7" spans="1:8" x14ac:dyDescent="0.25">
      <c r="A7" s="64" t="s">
        <v>7</v>
      </c>
      <c r="B7" s="8" t="s">
        <v>1</v>
      </c>
      <c r="C7" s="15">
        <v>63</v>
      </c>
      <c r="D7" s="15">
        <v>49</v>
      </c>
      <c r="E7" s="16">
        <v>0.77777777777777779</v>
      </c>
      <c r="F7" s="15">
        <v>31</v>
      </c>
      <c r="G7" s="16">
        <v>0.49206349206349204</v>
      </c>
      <c r="H7" s="17">
        <v>1.9591836734693877</v>
      </c>
    </row>
    <row r="8" spans="1:8" x14ac:dyDescent="0.25">
      <c r="A8" s="64"/>
      <c r="B8" s="8" t="s">
        <v>2</v>
      </c>
      <c r="C8" s="15">
        <v>49</v>
      </c>
      <c r="D8" s="15">
        <v>43</v>
      </c>
      <c r="E8" s="16">
        <v>0.87755102040816324</v>
      </c>
      <c r="F8" s="15">
        <v>31</v>
      </c>
      <c r="G8" s="16">
        <v>0.63265306122448983</v>
      </c>
      <c r="H8" s="17">
        <v>2.2883720930232556</v>
      </c>
    </row>
    <row r="9" spans="1:8" x14ac:dyDescent="0.25">
      <c r="A9" s="64"/>
      <c r="B9" s="8" t="s">
        <v>3</v>
      </c>
      <c r="C9" s="15">
        <v>23</v>
      </c>
      <c r="D9" s="15">
        <v>18</v>
      </c>
      <c r="E9" s="16">
        <v>0.78260869565217395</v>
      </c>
      <c r="F9" s="15">
        <v>10</v>
      </c>
      <c r="G9" s="16">
        <v>0.43478260869565216</v>
      </c>
      <c r="H9" s="17">
        <v>1.8166666666666669</v>
      </c>
    </row>
    <row r="10" spans="1:8" x14ac:dyDescent="0.25">
      <c r="A10" s="64"/>
      <c r="B10" s="8" t="s">
        <v>4</v>
      </c>
      <c r="C10" s="15">
        <v>22</v>
      </c>
      <c r="D10" s="15">
        <v>12</v>
      </c>
      <c r="E10" s="16">
        <v>0.54545454545454541</v>
      </c>
      <c r="F10" s="15">
        <v>7</v>
      </c>
      <c r="G10" s="16">
        <v>0.31818181818181818</v>
      </c>
      <c r="H10" s="17">
        <v>2.1818181818181817</v>
      </c>
    </row>
    <row r="11" spans="1:8" x14ac:dyDescent="0.25">
      <c r="A11" s="64"/>
      <c r="B11" s="8" t="s">
        <v>78</v>
      </c>
      <c r="C11" s="15">
        <v>12</v>
      </c>
      <c r="D11" s="15">
        <v>6</v>
      </c>
      <c r="E11" s="16">
        <v>0.5</v>
      </c>
      <c r="F11" s="15">
        <v>4</v>
      </c>
      <c r="G11" s="16">
        <v>0.33333333333333331</v>
      </c>
      <c r="H11" s="17">
        <v>2.3333333333333335</v>
      </c>
    </row>
    <row r="12" spans="1:8" ht="30" x14ac:dyDescent="0.25">
      <c r="A12" s="38" t="s">
        <v>47</v>
      </c>
      <c r="B12" s="7" t="s">
        <v>36</v>
      </c>
      <c r="C12" s="10" t="s">
        <v>69</v>
      </c>
      <c r="D12" s="10" t="s">
        <v>70</v>
      </c>
      <c r="E12" s="11" t="s">
        <v>71</v>
      </c>
      <c r="F12" s="10" t="s">
        <v>72</v>
      </c>
      <c r="G12" s="11" t="s">
        <v>37</v>
      </c>
      <c r="H12" s="12" t="s">
        <v>73</v>
      </c>
    </row>
    <row r="13" spans="1:8" x14ac:dyDescent="0.25">
      <c r="A13" s="77" t="s">
        <v>48</v>
      </c>
      <c r="B13" s="8" t="s">
        <v>1</v>
      </c>
      <c r="C13" s="15">
        <v>16</v>
      </c>
      <c r="D13" s="15">
        <v>12</v>
      </c>
      <c r="E13" s="16">
        <v>0.75</v>
      </c>
      <c r="F13" s="15">
        <v>5</v>
      </c>
      <c r="G13" s="16">
        <v>0.3125</v>
      </c>
      <c r="H13" s="17">
        <v>1.3333333333333333</v>
      </c>
    </row>
    <row r="14" spans="1:8" x14ac:dyDescent="0.25">
      <c r="A14" s="78"/>
      <c r="B14" s="8" t="s">
        <v>2</v>
      </c>
      <c r="C14" s="15">
        <v>6</v>
      </c>
      <c r="D14" s="15">
        <v>5</v>
      </c>
      <c r="E14" s="16">
        <v>0.83333333333333337</v>
      </c>
      <c r="F14" s="15">
        <v>3</v>
      </c>
      <c r="G14" s="16">
        <v>0.5</v>
      </c>
      <c r="H14" s="17">
        <v>2.4200000000000004</v>
      </c>
    </row>
    <row r="15" spans="1:8" x14ac:dyDescent="0.25">
      <c r="A15" s="78"/>
      <c r="B15" s="8" t="s">
        <v>3</v>
      </c>
      <c r="C15" s="15">
        <v>3</v>
      </c>
      <c r="D15" s="15">
        <v>3</v>
      </c>
      <c r="E15" s="16">
        <v>1</v>
      </c>
      <c r="F15" s="15">
        <v>0</v>
      </c>
      <c r="G15" s="16">
        <v>0</v>
      </c>
      <c r="H15" s="17">
        <v>0</v>
      </c>
    </row>
    <row r="16" spans="1:8" x14ac:dyDescent="0.25">
      <c r="A16" s="78"/>
      <c r="B16" s="8" t="s">
        <v>4</v>
      </c>
      <c r="C16" s="15">
        <v>4</v>
      </c>
      <c r="D16" s="15">
        <v>4</v>
      </c>
      <c r="E16" s="16">
        <v>1</v>
      </c>
      <c r="F16" s="15">
        <v>2</v>
      </c>
      <c r="G16" s="16">
        <v>0.5</v>
      </c>
      <c r="H16" s="17">
        <v>1.3333333333333333</v>
      </c>
    </row>
    <row r="17" spans="1:8" x14ac:dyDescent="0.25">
      <c r="A17" s="79"/>
      <c r="B17" s="8" t="s">
        <v>78</v>
      </c>
      <c r="C17" s="15" t="s">
        <v>13</v>
      </c>
      <c r="D17" s="15" t="s">
        <v>13</v>
      </c>
      <c r="E17" s="16" t="s">
        <v>13</v>
      </c>
      <c r="F17" s="15" t="s">
        <v>13</v>
      </c>
      <c r="G17" s="16" t="s">
        <v>13</v>
      </c>
      <c r="H17" s="17" t="s">
        <v>13</v>
      </c>
    </row>
    <row r="18" spans="1:8" x14ac:dyDescent="0.25">
      <c r="A18" s="80" t="s">
        <v>49</v>
      </c>
      <c r="B18" s="8" t="s">
        <v>1</v>
      </c>
      <c r="C18" s="15">
        <v>2</v>
      </c>
      <c r="D18" s="15">
        <v>2</v>
      </c>
      <c r="E18" s="16">
        <v>1</v>
      </c>
      <c r="F18" s="15">
        <v>2</v>
      </c>
      <c r="G18" s="16">
        <v>1</v>
      </c>
      <c r="H18" s="17">
        <v>3</v>
      </c>
    </row>
    <row r="19" spans="1:8" x14ac:dyDescent="0.25">
      <c r="A19" s="80"/>
      <c r="B19" s="8" t="s">
        <v>2</v>
      </c>
      <c r="C19" s="23" t="s">
        <v>13</v>
      </c>
      <c r="D19" s="23" t="s">
        <v>13</v>
      </c>
      <c r="E19" s="16" t="s">
        <v>13</v>
      </c>
      <c r="F19" s="23" t="s">
        <v>13</v>
      </c>
      <c r="G19" s="16" t="s">
        <v>13</v>
      </c>
      <c r="H19" s="24" t="s">
        <v>13</v>
      </c>
    </row>
    <row r="20" spans="1:8" x14ac:dyDescent="0.25">
      <c r="A20" s="80"/>
      <c r="B20" s="8" t="s">
        <v>3</v>
      </c>
      <c r="C20" s="15" t="s">
        <v>13</v>
      </c>
      <c r="D20" s="15" t="s">
        <v>13</v>
      </c>
      <c r="E20" s="16" t="s">
        <v>13</v>
      </c>
      <c r="F20" s="15" t="s">
        <v>13</v>
      </c>
      <c r="G20" s="16" t="s">
        <v>13</v>
      </c>
      <c r="H20" s="17" t="s">
        <v>13</v>
      </c>
    </row>
    <row r="21" spans="1:8" x14ac:dyDescent="0.25">
      <c r="A21" s="80"/>
      <c r="B21" s="8" t="s">
        <v>4</v>
      </c>
      <c r="C21" s="15" t="s">
        <v>13</v>
      </c>
      <c r="D21" s="15" t="s">
        <v>13</v>
      </c>
      <c r="E21" s="16" t="s">
        <v>13</v>
      </c>
      <c r="F21" s="15" t="s">
        <v>13</v>
      </c>
      <c r="G21" s="16" t="s">
        <v>13</v>
      </c>
      <c r="H21" s="17" t="s">
        <v>13</v>
      </c>
    </row>
    <row r="22" spans="1:8" x14ac:dyDescent="0.25">
      <c r="A22" s="80"/>
      <c r="B22" s="8" t="s">
        <v>78</v>
      </c>
      <c r="C22" s="15" t="s">
        <v>13</v>
      </c>
      <c r="D22" s="15" t="s">
        <v>13</v>
      </c>
      <c r="E22" s="16" t="s">
        <v>13</v>
      </c>
      <c r="F22" s="15" t="s">
        <v>13</v>
      </c>
      <c r="G22" s="16" t="s">
        <v>13</v>
      </c>
      <c r="H22" s="17" t="s">
        <v>13</v>
      </c>
    </row>
    <row r="23" spans="1:8" x14ac:dyDescent="0.25">
      <c r="A23" s="64" t="s">
        <v>14</v>
      </c>
      <c r="B23" s="8" t="s">
        <v>1</v>
      </c>
      <c r="C23" s="15">
        <v>2</v>
      </c>
      <c r="D23" s="15">
        <v>1</v>
      </c>
      <c r="E23" s="16">
        <v>0.5</v>
      </c>
      <c r="F23" s="15">
        <v>0</v>
      </c>
      <c r="G23" s="16">
        <v>0</v>
      </c>
      <c r="H23" s="17">
        <v>0</v>
      </c>
    </row>
    <row r="24" spans="1:8" x14ac:dyDescent="0.25">
      <c r="A24" s="64"/>
      <c r="B24" s="8" t="s">
        <v>2</v>
      </c>
      <c r="C24" s="23">
        <v>5</v>
      </c>
      <c r="D24" s="23">
        <v>4</v>
      </c>
      <c r="E24" s="16">
        <v>0.8</v>
      </c>
      <c r="F24" s="23">
        <v>4</v>
      </c>
      <c r="G24" s="16">
        <v>0.8</v>
      </c>
      <c r="H24" s="24">
        <v>2.8250000000000002</v>
      </c>
    </row>
    <row r="25" spans="1:8" x14ac:dyDescent="0.25">
      <c r="A25" s="64"/>
      <c r="B25" s="8" t="s">
        <v>3</v>
      </c>
      <c r="C25" s="15">
        <v>3</v>
      </c>
      <c r="D25" s="15">
        <v>2</v>
      </c>
      <c r="E25" s="16">
        <v>0.66666666666666663</v>
      </c>
      <c r="F25" s="15">
        <v>1</v>
      </c>
      <c r="G25" s="16">
        <v>0.33333333333333331</v>
      </c>
      <c r="H25" s="17">
        <v>1.5</v>
      </c>
    </row>
    <row r="26" spans="1:8" x14ac:dyDescent="0.25">
      <c r="A26" s="64"/>
      <c r="B26" s="8" t="s">
        <v>4</v>
      </c>
      <c r="C26" s="15">
        <v>1</v>
      </c>
      <c r="D26" s="15">
        <v>0</v>
      </c>
      <c r="E26" s="16">
        <v>0</v>
      </c>
      <c r="F26" s="15">
        <v>0</v>
      </c>
      <c r="G26" s="16">
        <v>0</v>
      </c>
      <c r="H26" s="17" t="s">
        <v>13</v>
      </c>
    </row>
    <row r="27" spans="1:8" x14ac:dyDescent="0.25">
      <c r="A27" s="64"/>
      <c r="B27" s="8" t="s">
        <v>78</v>
      </c>
      <c r="C27" s="15">
        <v>1</v>
      </c>
      <c r="D27" s="15">
        <v>1</v>
      </c>
      <c r="E27" s="16">
        <v>1</v>
      </c>
      <c r="F27" s="15">
        <v>1</v>
      </c>
      <c r="G27" s="16">
        <v>1</v>
      </c>
      <c r="H27" s="17">
        <v>4</v>
      </c>
    </row>
    <row r="28" spans="1:8" x14ac:dyDescent="0.25">
      <c r="A28" s="64" t="s">
        <v>15</v>
      </c>
      <c r="B28" s="8" t="s">
        <v>1</v>
      </c>
      <c r="C28" s="15">
        <v>1</v>
      </c>
      <c r="D28" s="15">
        <v>1</v>
      </c>
      <c r="E28" s="16">
        <v>1</v>
      </c>
      <c r="F28" s="15">
        <v>1</v>
      </c>
      <c r="G28" s="16">
        <v>1</v>
      </c>
      <c r="H28" s="17">
        <v>3</v>
      </c>
    </row>
    <row r="29" spans="1:8" x14ac:dyDescent="0.25">
      <c r="A29" s="64"/>
      <c r="B29" s="8" t="s">
        <v>2</v>
      </c>
      <c r="C29" s="15">
        <v>2</v>
      </c>
      <c r="D29" s="15">
        <v>1</v>
      </c>
      <c r="E29" s="16">
        <v>0.5</v>
      </c>
      <c r="F29" s="15">
        <v>1</v>
      </c>
      <c r="G29" s="16">
        <v>0.5</v>
      </c>
      <c r="H29" s="17">
        <v>4</v>
      </c>
    </row>
    <row r="30" spans="1:8" x14ac:dyDescent="0.25">
      <c r="A30" s="64"/>
      <c r="B30" s="8" t="s">
        <v>3</v>
      </c>
      <c r="C30" s="15">
        <v>1</v>
      </c>
      <c r="D30" s="15">
        <v>1</v>
      </c>
      <c r="E30" s="16">
        <v>1</v>
      </c>
      <c r="F30" s="15">
        <v>1</v>
      </c>
      <c r="G30" s="16">
        <v>1</v>
      </c>
      <c r="H30" s="17">
        <v>3</v>
      </c>
    </row>
    <row r="31" spans="1:8" x14ac:dyDescent="0.25">
      <c r="A31" s="64"/>
      <c r="B31" s="8" t="s">
        <v>4</v>
      </c>
      <c r="C31" s="15">
        <v>1</v>
      </c>
      <c r="D31" s="15">
        <v>1</v>
      </c>
      <c r="E31" s="16">
        <v>1</v>
      </c>
      <c r="F31" s="15">
        <v>1</v>
      </c>
      <c r="G31" s="16">
        <v>1</v>
      </c>
      <c r="H31" s="17">
        <v>3</v>
      </c>
    </row>
    <row r="32" spans="1:8" x14ac:dyDescent="0.25">
      <c r="A32" s="64"/>
      <c r="B32" s="8" t="s">
        <v>78</v>
      </c>
      <c r="C32" s="15" t="s">
        <v>13</v>
      </c>
      <c r="D32" s="15" t="s">
        <v>13</v>
      </c>
      <c r="E32" s="16" t="s">
        <v>13</v>
      </c>
      <c r="F32" s="15" t="s">
        <v>13</v>
      </c>
      <c r="G32" s="16" t="s">
        <v>13</v>
      </c>
      <c r="H32" s="17" t="s">
        <v>13</v>
      </c>
    </row>
    <row r="33" spans="1:8" x14ac:dyDescent="0.25">
      <c r="A33" s="64" t="s">
        <v>16</v>
      </c>
      <c r="B33" s="8" t="s">
        <v>1</v>
      </c>
      <c r="C33" s="15">
        <v>48</v>
      </c>
      <c r="D33" s="15">
        <v>36</v>
      </c>
      <c r="E33" s="16">
        <v>0.75</v>
      </c>
      <c r="F33" s="15">
        <v>26</v>
      </c>
      <c r="G33" s="16">
        <v>0.54166666666666663</v>
      </c>
      <c r="H33" s="17">
        <v>2.1666666666666665</v>
      </c>
    </row>
    <row r="34" spans="1:8" x14ac:dyDescent="0.25">
      <c r="A34" s="64"/>
      <c r="B34" s="8" t="s">
        <v>2</v>
      </c>
      <c r="C34" s="15">
        <v>45</v>
      </c>
      <c r="D34" s="15">
        <v>40</v>
      </c>
      <c r="E34" s="16">
        <v>0.88888888888888884</v>
      </c>
      <c r="F34" s="15">
        <v>28</v>
      </c>
      <c r="G34" s="16">
        <v>0.62222222222222223</v>
      </c>
      <c r="H34" s="17">
        <v>2.25</v>
      </c>
    </row>
    <row r="35" spans="1:8" x14ac:dyDescent="0.25">
      <c r="A35" s="64"/>
      <c r="B35" s="8" t="s">
        <v>3</v>
      </c>
      <c r="C35" s="15">
        <v>18</v>
      </c>
      <c r="D35" s="15">
        <v>15</v>
      </c>
      <c r="E35" s="16">
        <v>0.83333333333333337</v>
      </c>
      <c r="F35" s="15">
        <v>12</v>
      </c>
      <c r="G35" s="16">
        <v>0.66666666666666663</v>
      </c>
      <c r="H35" s="17">
        <v>2.4666666666666668</v>
      </c>
    </row>
    <row r="36" spans="1:8" x14ac:dyDescent="0.25">
      <c r="A36" s="64"/>
      <c r="B36" s="8" t="s">
        <v>4</v>
      </c>
      <c r="C36" s="15">
        <v>12</v>
      </c>
      <c r="D36" s="15">
        <v>10</v>
      </c>
      <c r="E36" s="16">
        <v>0.83333333333333337</v>
      </c>
      <c r="F36" s="15">
        <v>6</v>
      </c>
      <c r="G36" s="16">
        <v>0.5</v>
      </c>
      <c r="H36" s="17">
        <v>2.1</v>
      </c>
    </row>
    <row r="37" spans="1:8" x14ac:dyDescent="0.25">
      <c r="A37" s="64"/>
      <c r="B37" s="8" t="s">
        <v>78</v>
      </c>
      <c r="C37" s="15">
        <v>19</v>
      </c>
      <c r="D37" s="15">
        <v>16</v>
      </c>
      <c r="E37" s="16">
        <v>0.84210526315789469</v>
      </c>
      <c r="F37" s="15">
        <v>12</v>
      </c>
      <c r="G37" s="16">
        <v>0.63157894736842102</v>
      </c>
      <c r="H37" s="17">
        <v>2.25</v>
      </c>
    </row>
    <row r="38" spans="1:8" x14ac:dyDescent="0.25">
      <c r="A38" s="64" t="s">
        <v>17</v>
      </c>
      <c r="B38" s="8" t="s">
        <v>1</v>
      </c>
      <c r="C38" s="15">
        <v>5</v>
      </c>
      <c r="D38" s="15">
        <v>4</v>
      </c>
      <c r="E38" s="16">
        <v>0.8</v>
      </c>
      <c r="F38" s="15">
        <v>2</v>
      </c>
      <c r="G38" s="16">
        <v>0.4</v>
      </c>
      <c r="H38" s="17">
        <v>1.5</v>
      </c>
    </row>
    <row r="39" spans="1:8" x14ac:dyDescent="0.25">
      <c r="A39" s="64"/>
      <c r="B39" s="8" t="s">
        <v>2</v>
      </c>
      <c r="C39" s="15" t="s">
        <v>13</v>
      </c>
      <c r="D39" s="15" t="s">
        <v>13</v>
      </c>
      <c r="E39" s="16" t="s">
        <v>13</v>
      </c>
      <c r="F39" s="15" t="s">
        <v>13</v>
      </c>
      <c r="G39" s="16" t="s">
        <v>13</v>
      </c>
      <c r="H39" s="17" t="s">
        <v>13</v>
      </c>
    </row>
    <row r="40" spans="1:8" x14ac:dyDescent="0.25">
      <c r="A40" s="64"/>
      <c r="B40" s="8" t="s">
        <v>3</v>
      </c>
      <c r="C40" s="15" t="s">
        <v>13</v>
      </c>
      <c r="D40" s="15" t="s">
        <v>13</v>
      </c>
      <c r="E40" s="16" t="s">
        <v>13</v>
      </c>
      <c r="F40" s="15" t="s">
        <v>13</v>
      </c>
      <c r="G40" s="16" t="s">
        <v>13</v>
      </c>
      <c r="H40" s="17" t="s">
        <v>13</v>
      </c>
    </row>
    <row r="41" spans="1:8" x14ac:dyDescent="0.25">
      <c r="A41" s="64"/>
      <c r="B41" s="8" t="s">
        <v>4</v>
      </c>
      <c r="C41" s="15" t="s">
        <v>13</v>
      </c>
      <c r="D41" s="15" t="s">
        <v>13</v>
      </c>
      <c r="E41" s="16" t="s">
        <v>13</v>
      </c>
      <c r="F41" s="15" t="s">
        <v>13</v>
      </c>
      <c r="G41" s="16" t="s">
        <v>13</v>
      </c>
      <c r="H41" s="17" t="s">
        <v>13</v>
      </c>
    </row>
    <row r="42" spans="1:8" x14ac:dyDescent="0.25">
      <c r="A42" s="64"/>
      <c r="B42" s="8" t="s">
        <v>78</v>
      </c>
      <c r="C42" s="15" t="s">
        <v>13</v>
      </c>
      <c r="D42" s="15" t="s">
        <v>13</v>
      </c>
      <c r="E42" s="16" t="s">
        <v>13</v>
      </c>
      <c r="F42" s="15" t="s">
        <v>13</v>
      </c>
      <c r="G42" s="16" t="s">
        <v>13</v>
      </c>
      <c r="H42" s="17" t="s">
        <v>13</v>
      </c>
    </row>
    <row r="43" spans="1:8" x14ac:dyDescent="0.25">
      <c r="A43" s="80" t="s">
        <v>50</v>
      </c>
      <c r="B43" s="8" t="s">
        <v>1</v>
      </c>
      <c r="C43" s="15">
        <v>58</v>
      </c>
      <c r="D43" s="15">
        <v>46</v>
      </c>
      <c r="E43" s="16">
        <v>0.7931034482758621</v>
      </c>
      <c r="F43" s="15">
        <v>35</v>
      </c>
      <c r="G43" s="16">
        <v>0.60344827586206895</v>
      </c>
      <c r="H43" s="17">
        <v>2.5434782608695654</v>
      </c>
    </row>
    <row r="44" spans="1:8" x14ac:dyDescent="0.25">
      <c r="A44" s="80"/>
      <c r="B44" s="8" t="s">
        <v>2</v>
      </c>
      <c r="C44" s="15">
        <v>38</v>
      </c>
      <c r="D44" s="15">
        <v>31</v>
      </c>
      <c r="E44" s="16">
        <v>0.81578947368421051</v>
      </c>
      <c r="F44" s="15">
        <v>29</v>
      </c>
      <c r="G44" s="16">
        <v>0.76315789473684215</v>
      </c>
      <c r="H44" s="17">
        <v>3.3548387096774195</v>
      </c>
    </row>
    <row r="45" spans="1:8" x14ac:dyDescent="0.25">
      <c r="A45" s="80"/>
      <c r="B45" s="8" t="s">
        <v>3</v>
      </c>
      <c r="C45" s="15">
        <v>21</v>
      </c>
      <c r="D45" s="15">
        <v>17</v>
      </c>
      <c r="E45" s="16">
        <v>0.80952380952380953</v>
      </c>
      <c r="F45" s="15">
        <v>13</v>
      </c>
      <c r="G45" s="16">
        <v>0.61904761904761907</v>
      </c>
      <c r="H45" s="17">
        <v>2.3352941176470585</v>
      </c>
    </row>
    <row r="46" spans="1:8" x14ac:dyDescent="0.25">
      <c r="A46" s="80"/>
      <c r="B46" s="8" t="s">
        <v>4</v>
      </c>
      <c r="C46" s="15">
        <v>22</v>
      </c>
      <c r="D46" s="15">
        <v>12</v>
      </c>
      <c r="E46" s="16">
        <v>0.54545454545454541</v>
      </c>
      <c r="F46" s="15">
        <v>10</v>
      </c>
      <c r="G46" s="16">
        <v>0.45454545454545453</v>
      </c>
      <c r="H46" s="17">
        <v>2.75</v>
      </c>
    </row>
    <row r="47" spans="1:8" x14ac:dyDescent="0.25">
      <c r="A47" s="80"/>
      <c r="B47" s="8" t="s">
        <v>78</v>
      </c>
      <c r="C47" s="15">
        <v>16</v>
      </c>
      <c r="D47" s="15">
        <v>10</v>
      </c>
      <c r="E47" s="16">
        <v>0.625</v>
      </c>
      <c r="F47" s="15">
        <v>9</v>
      </c>
      <c r="G47" s="16">
        <v>0.5625</v>
      </c>
      <c r="H47" s="17">
        <v>2.7</v>
      </c>
    </row>
    <row r="48" spans="1:8" x14ac:dyDescent="0.25">
      <c r="A48" s="80" t="s">
        <v>51</v>
      </c>
      <c r="B48" s="8" t="s">
        <v>1</v>
      </c>
      <c r="C48" s="15">
        <v>16</v>
      </c>
      <c r="D48" s="15">
        <v>14</v>
      </c>
      <c r="E48" s="16">
        <v>0.875</v>
      </c>
      <c r="F48" s="15">
        <v>10</v>
      </c>
      <c r="G48" s="16">
        <v>0.625</v>
      </c>
      <c r="H48" s="17">
        <v>2.5714285714285716</v>
      </c>
    </row>
    <row r="49" spans="1:8" x14ac:dyDescent="0.25">
      <c r="A49" s="80"/>
      <c r="B49" s="8" t="s">
        <v>2</v>
      </c>
      <c r="C49" s="15">
        <v>10</v>
      </c>
      <c r="D49" s="15">
        <v>7</v>
      </c>
      <c r="E49" s="16">
        <v>0.7</v>
      </c>
      <c r="F49" s="15">
        <v>4</v>
      </c>
      <c r="G49" s="16">
        <v>0.4</v>
      </c>
      <c r="H49" s="17">
        <v>1.7142857142857142</v>
      </c>
    </row>
    <row r="50" spans="1:8" x14ac:dyDescent="0.25">
      <c r="A50" s="80"/>
      <c r="B50" s="8" t="s">
        <v>3</v>
      </c>
      <c r="C50" s="15">
        <v>5</v>
      </c>
      <c r="D50" s="15">
        <v>5</v>
      </c>
      <c r="E50" s="16">
        <v>1</v>
      </c>
      <c r="F50" s="15">
        <v>3</v>
      </c>
      <c r="G50" s="16">
        <v>0.6</v>
      </c>
      <c r="H50" s="17">
        <v>2.6</v>
      </c>
    </row>
    <row r="51" spans="1:8" x14ac:dyDescent="0.25">
      <c r="A51" s="80"/>
      <c r="B51" s="8" t="s">
        <v>4</v>
      </c>
      <c r="C51" s="15">
        <v>3</v>
      </c>
      <c r="D51" s="15">
        <v>1</v>
      </c>
      <c r="E51" s="16">
        <v>0.33333333333333331</v>
      </c>
      <c r="F51" s="15">
        <v>1</v>
      </c>
      <c r="G51" s="16">
        <v>0.33333333333333331</v>
      </c>
      <c r="H51" s="17">
        <v>3</v>
      </c>
    </row>
    <row r="52" spans="1:8" x14ac:dyDescent="0.25">
      <c r="A52" s="80"/>
      <c r="B52" s="8" t="s">
        <v>78</v>
      </c>
      <c r="C52" s="15">
        <v>5</v>
      </c>
      <c r="D52" s="15">
        <v>4</v>
      </c>
      <c r="E52" s="16">
        <v>0.8</v>
      </c>
      <c r="F52" s="15">
        <v>3</v>
      </c>
      <c r="G52" s="16">
        <v>0.6</v>
      </c>
      <c r="H52" s="17">
        <v>3</v>
      </c>
    </row>
    <row r="53" spans="1:8" x14ac:dyDescent="0.25">
      <c r="A53" s="80" t="s">
        <v>52</v>
      </c>
      <c r="B53" s="8" t="s">
        <v>1</v>
      </c>
      <c r="C53" s="15" t="s">
        <v>13</v>
      </c>
      <c r="D53" s="15" t="s">
        <v>13</v>
      </c>
      <c r="E53" s="16" t="s">
        <v>13</v>
      </c>
      <c r="F53" s="15" t="s">
        <v>13</v>
      </c>
      <c r="G53" s="16" t="s">
        <v>13</v>
      </c>
      <c r="H53" s="17" t="s">
        <v>13</v>
      </c>
    </row>
    <row r="54" spans="1:8" x14ac:dyDescent="0.25">
      <c r="A54" s="80"/>
      <c r="B54" s="8" t="s">
        <v>2</v>
      </c>
      <c r="C54" s="15">
        <v>2</v>
      </c>
      <c r="D54" s="15">
        <v>2</v>
      </c>
      <c r="E54" s="16">
        <v>1</v>
      </c>
      <c r="F54" s="15">
        <v>1</v>
      </c>
      <c r="G54" s="16">
        <v>0.5</v>
      </c>
      <c r="H54" s="17">
        <v>1</v>
      </c>
    </row>
    <row r="55" spans="1:8" x14ac:dyDescent="0.25">
      <c r="A55" s="80"/>
      <c r="B55" s="8" t="s">
        <v>3</v>
      </c>
      <c r="C55" s="15" t="s">
        <v>13</v>
      </c>
      <c r="D55" s="15" t="s">
        <v>13</v>
      </c>
      <c r="E55" s="16" t="s">
        <v>13</v>
      </c>
      <c r="F55" s="15" t="s">
        <v>13</v>
      </c>
      <c r="G55" s="16" t="s">
        <v>13</v>
      </c>
      <c r="H55" s="17" t="s">
        <v>13</v>
      </c>
    </row>
    <row r="56" spans="1:8" x14ac:dyDescent="0.25">
      <c r="A56" s="80"/>
      <c r="B56" s="8" t="s">
        <v>4</v>
      </c>
      <c r="C56" s="15" t="s">
        <v>13</v>
      </c>
      <c r="D56" s="15" t="s">
        <v>13</v>
      </c>
      <c r="E56" s="16" t="s">
        <v>13</v>
      </c>
      <c r="F56" s="15" t="s">
        <v>13</v>
      </c>
      <c r="G56" s="16" t="s">
        <v>13</v>
      </c>
      <c r="H56" s="17" t="s">
        <v>13</v>
      </c>
    </row>
    <row r="57" spans="1:8" x14ac:dyDescent="0.25">
      <c r="A57" s="80"/>
      <c r="B57" s="8" t="s">
        <v>78</v>
      </c>
      <c r="C57" s="15" t="s">
        <v>13</v>
      </c>
      <c r="D57" s="15" t="s">
        <v>13</v>
      </c>
      <c r="E57" s="16" t="s">
        <v>13</v>
      </c>
      <c r="F57" s="15" t="s">
        <v>13</v>
      </c>
      <c r="G57" s="16" t="s">
        <v>13</v>
      </c>
      <c r="H57" s="17" t="s">
        <v>13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5" sqref="M5"/>
    </sheetView>
  </sheetViews>
  <sheetFormatPr defaultRowHeight="15" x14ac:dyDescent="0.25"/>
  <cols>
    <col min="1" max="1" width="23.28515625" customWidth="1"/>
  </cols>
  <sheetData>
    <row r="1" spans="1:6" x14ac:dyDescent="0.25">
      <c r="A1" s="81" t="s">
        <v>40</v>
      </c>
      <c r="B1" s="82"/>
      <c r="C1" s="82"/>
      <c r="D1" s="82"/>
      <c r="E1" s="82"/>
      <c r="F1" s="82"/>
    </row>
    <row r="2" spans="1:6" x14ac:dyDescent="0.25">
      <c r="A2" s="83" t="s">
        <v>74</v>
      </c>
      <c r="B2" s="63" t="s">
        <v>75</v>
      </c>
      <c r="C2" s="63"/>
      <c r="D2" s="63"/>
      <c r="E2" s="63"/>
      <c r="F2" s="63"/>
    </row>
    <row r="3" spans="1:6" x14ac:dyDescent="0.25">
      <c r="A3" s="83"/>
      <c r="B3" s="47" t="s">
        <v>64</v>
      </c>
      <c r="C3" s="47" t="s">
        <v>65</v>
      </c>
      <c r="D3" s="47" t="s">
        <v>66</v>
      </c>
      <c r="E3" s="47" t="s">
        <v>67</v>
      </c>
      <c r="F3" s="47" t="s">
        <v>80</v>
      </c>
    </row>
    <row r="4" spans="1:6" x14ac:dyDescent="0.25">
      <c r="A4" s="36" t="s">
        <v>63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25">
      <c r="A5" s="36" t="s">
        <v>76</v>
      </c>
      <c r="B5" s="37" t="s">
        <v>13</v>
      </c>
      <c r="C5" s="37" t="s">
        <v>13</v>
      </c>
      <c r="D5" s="37" t="s">
        <v>13</v>
      </c>
      <c r="E5" s="37" t="s">
        <v>13</v>
      </c>
      <c r="F5" s="37" t="s">
        <v>13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5" sqref="M5"/>
    </sheetView>
  </sheetViews>
  <sheetFormatPr defaultRowHeight="15" x14ac:dyDescent="0.25"/>
  <cols>
    <col min="1" max="1" width="15.42578125" style="35" customWidth="1"/>
    <col min="2" max="11" width="11.7109375" style="18" customWidth="1"/>
  </cols>
  <sheetData>
    <row r="1" spans="1:11" ht="45" x14ac:dyDescent="0.25">
      <c r="A1" s="33" t="s">
        <v>36</v>
      </c>
      <c r="B1" s="10" t="s">
        <v>53</v>
      </c>
      <c r="C1" s="10" t="s">
        <v>54</v>
      </c>
      <c r="D1" s="10" t="s">
        <v>55</v>
      </c>
      <c r="E1" s="10" t="s">
        <v>56</v>
      </c>
      <c r="F1" s="10" t="s">
        <v>57</v>
      </c>
      <c r="G1" s="10" t="s">
        <v>58</v>
      </c>
      <c r="H1" s="10" t="s">
        <v>59</v>
      </c>
      <c r="I1" s="10" t="s">
        <v>60</v>
      </c>
      <c r="J1" s="10" t="s">
        <v>61</v>
      </c>
      <c r="K1" s="10" t="s">
        <v>62</v>
      </c>
    </row>
    <row r="2" spans="1:11" x14ac:dyDescent="0.25">
      <c r="A2" s="46" t="s">
        <v>1</v>
      </c>
      <c r="B2" s="25">
        <v>5</v>
      </c>
      <c r="C2" s="26">
        <v>441</v>
      </c>
      <c r="D2" s="27">
        <v>441</v>
      </c>
      <c r="E2" s="26">
        <v>14.7</v>
      </c>
      <c r="F2" s="26">
        <v>1</v>
      </c>
      <c r="G2" s="28">
        <v>0.6</v>
      </c>
      <c r="H2" s="27">
        <v>14.7</v>
      </c>
      <c r="I2" s="25">
        <v>147</v>
      </c>
      <c r="J2" s="25">
        <v>175</v>
      </c>
      <c r="K2" s="29">
        <v>0.84</v>
      </c>
    </row>
    <row r="3" spans="1:11" x14ac:dyDescent="0.25">
      <c r="A3" s="46" t="s">
        <v>2</v>
      </c>
      <c r="B3" s="25">
        <v>4</v>
      </c>
      <c r="C3" s="26">
        <v>315</v>
      </c>
      <c r="D3" s="27">
        <v>393.75</v>
      </c>
      <c r="E3" s="26">
        <v>10.5</v>
      </c>
      <c r="F3" s="26">
        <v>0.8</v>
      </c>
      <c r="G3" s="28">
        <v>0.8</v>
      </c>
      <c r="H3" s="27">
        <v>13.125</v>
      </c>
      <c r="I3" s="25">
        <v>105</v>
      </c>
      <c r="J3" s="25">
        <v>140</v>
      </c>
      <c r="K3" s="29">
        <v>0.75</v>
      </c>
    </row>
    <row r="4" spans="1:11" x14ac:dyDescent="0.25">
      <c r="A4" s="46" t="s">
        <v>3</v>
      </c>
      <c r="B4" s="25">
        <v>2</v>
      </c>
      <c r="C4" s="28">
        <v>152.99999999999997</v>
      </c>
      <c r="D4" s="30">
        <v>382.49999999999994</v>
      </c>
      <c r="E4" s="28">
        <v>5.0999999999999996</v>
      </c>
      <c r="F4" s="28">
        <v>0.4</v>
      </c>
      <c r="G4" s="28">
        <v>0.2</v>
      </c>
      <c r="H4" s="30">
        <v>12.749999999999998</v>
      </c>
      <c r="I4" s="25">
        <v>51</v>
      </c>
      <c r="J4" s="25">
        <v>70</v>
      </c>
      <c r="K4" s="29">
        <v>0.72857142857142854</v>
      </c>
    </row>
    <row r="5" spans="1:11" x14ac:dyDescent="0.25">
      <c r="A5" s="46" t="s">
        <v>4</v>
      </c>
      <c r="B5" s="25">
        <v>2</v>
      </c>
      <c r="C5" s="26">
        <v>126</v>
      </c>
      <c r="D5" s="27">
        <v>315</v>
      </c>
      <c r="E5" s="26">
        <v>4.2</v>
      </c>
      <c r="F5" s="26">
        <v>0.4</v>
      </c>
      <c r="G5" s="28">
        <v>0.2</v>
      </c>
      <c r="H5" s="27">
        <v>10.5</v>
      </c>
      <c r="I5" s="25">
        <v>42</v>
      </c>
      <c r="J5" s="25">
        <v>85</v>
      </c>
      <c r="K5" s="29">
        <v>0.49411764705882355</v>
      </c>
    </row>
    <row r="6" spans="1:11" x14ac:dyDescent="0.25">
      <c r="A6" s="46" t="s">
        <v>78</v>
      </c>
      <c r="B6" s="25">
        <v>1</v>
      </c>
      <c r="C6" s="26">
        <v>108</v>
      </c>
      <c r="D6" s="27">
        <v>540</v>
      </c>
      <c r="E6" s="26">
        <v>3.6</v>
      </c>
      <c r="F6" s="26">
        <v>0.2</v>
      </c>
      <c r="G6" s="28">
        <v>0.2</v>
      </c>
      <c r="H6" s="27">
        <v>18</v>
      </c>
      <c r="I6" s="25">
        <v>36</v>
      </c>
      <c r="J6" s="25">
        <v>50</v>
      </c>
      <c r="K6" s="29">
        <v>0.72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2017-09-26T19:02:59Z</cp:lastPrinted>
  <dcterms:created xsi:type="dcterms:W3CDTF">2017-08-31T21:44:50Z</dcterms:created>
  <dcterms:modified xsi:type="dcterms:W3CDTF">2018-08-30T18:22:19Z</dcterms:modified>
</cp:coreProperties>
</file>