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" i="1" l="1"/>
  <c r="K34" i="1"/>
  <c r="K33" i="1"/>
  <c r="K31" i="1"/>
  <c r="K30" i="1"/>
  <c r="K29" i="1"/>
  <c r="K28" i="1"/>
  <c r="K27" i="1"/>
  <c r="K26" i="1"/>
  <c r="K24" i="1"/>
  <c r="K23" i="1"/>
  <c r="K22" i="1"/>
  <c r="K21" i="1"/>
  <c r="K20" i="1"/>
  <c r="K18" i="1"/>
  <c r="K16" i="1"/>
  <c r="K15" i="1"/>
  <c r="K13" i="1"/>
  <c r="K11" i="1"/>
  <c r="K9" i="1"/>
  <c r="K6" i="1"/>
  <c r="K5" i="1"/>
  <c r="K4" i="1"/>
  <c r="K7" i="1"/>
  <c r="L29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E24" i="1"/>
  <c r="D24" i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I18" i="1"/>
  <c r="H18" i="1"/>
  <c r="F18" i="1"/>
  <c r="G18" i="1" s="1"/>
  <c r="D18" i="1"/>
  <c r="E18" i="1" s="1"/>
  <c r="B18" i="1"/>
  <c r="C18" i="1" s="1"/>
  <c r="G17" i="1"/>
  <c r="E17" i="1"/>
  <c r="C17" i="1"/>
  <c r="I16" i="1"/>
  <c r="G16" i="1"/>
  <c r="E16" i="1"/>
  <c r="C16" i="1"/>
  <c r="I15" i="1"/>
  <c r="G15" i="1"/>
  <c r="E15" i="1"/>
  <c r="C15" i="1"/>
  <c r="I14" i="1"/>
  <c r="I13" i="1"/>
  <c r="G13" i="1"/>
  <c r="E13" i="1"/>
  <c r="C13" i="1"/>
  <c r="I12" i="1"/>
  <c r="G12" i="1"/>
  <c r="C12" i="1"/>
  <c r="I11" i="1"/>
  <c r="G11" i="1"/>
  <c r="E11" i="1"/>
  <c r="E10" i="1"/>
  <c r="I9" i="1"/>
  <c r="G9" i="1"/>
  <c r="E9" i="1"/>
  <c r="C9" i="1"/>
  <c r="H7" i="1"/>
  <c r="I7" i="1" s="1"/>
  <c r="G7" i="1"/>
  <c r="F7" i="1"/>
  <c r="E7" i="1"/>
  <c r="D7" i="1"/>
  <c r="B7" i="1"/>
  <c r="C7" i="1" s="1"/>
  <c r="I6" i="1"/>
  <c r="G6" i="1"/>
  <c r="I5" i="1"/>
  <c r="G5" i="1"/>
  <c r="E5" i="1"/>
  <c r="C5" i="1"/>
  <c r="I4" i="1"/>
  <c r="G4" i="1"/>
  <c r="E4" i="1"/>
  <c r="C4" i="1"/>
  <c r="J35" i="1" l="1"/>
  <c r="L34" i="1"/>
  <c r="L33" i="1"/>
  <c r="J31" i="1"/>
  <c r="L30" i="1"/>
  <c r="L28" i="1"/>
  <c r="L27" i="1"/>
  <c r="L26" i="1"/>
  <c r="J24" i="1"/>
  <c r="L23" i="1"/>
  <c r="L22" i="1"/>
  <c r="L21" i="1"/>
  <c r="L20" i="1"/>
  <c r="J18" i="1"/>
  <c r="L16" i="1"/>
  <c r="L15" i="1"/>
  <c r="L13" i="1"/>
  <c r="L9" i="1"/>
  <c r="J7" i="1"/>
  <c r="L5" i="1"/>
  <c r="L4" i="1"/>
  <c r="L7" i="1" l="1"/>
  <c r="L35" i="1"/>
  <c r="L31" i="1"/>
  <c r="L18" i="1"/>
  <c r="L24" i="1"/>
</calcChain>
</file>

<file path=xl/sharedStrings.xml><?xml version="1.0" encoding="utf-8"?>
<sst xmlns="http://schemas.openxmlformats.org/spreadsheetml/2006/main" count="527" uniqueCount="79">
  <si>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</si>
  <si>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</si>
  <si>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</si>
  <si>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</si>
  <si>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</si>
  <si>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</si>
  <si>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</si>
  <si>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</si>
  <si>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</si>
  <si>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</si>
  <si>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</si>
  <si>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</si>
  <si>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</si>
  <si>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</si>
  <si>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</si>
  <si>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</si>
  <si>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</si>
  <si>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</si>
  <si>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</si>
  <si>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</si>
  <si>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</si>
  <si>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</si>
  <si>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</si>
  <si>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</si>
  <si>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</si>
  <si>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</si>
  <si>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</si>
  <si>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</si>
  <si>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</si>
  <si>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</si>
  <si>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</si>
  <si>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</si>
  <si>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</si>
  <si>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</si>
  <si>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Social Work
Student Characteristics</t>
  </si>
  <si>
    <t>Program</t>
  </si>
  <si>
    <t>Term</t>
  </si>
  <si>
    <t>Success Rate</t>
  </si>
  <si>
    <t>Course</t>
  </si>
  <si>
    <t>Social Work
Success and Retention Rates by Course</t>
  </si>
  <si>
    <t>Social Work</t>
  </si>
  <si>
    <t>SW-110 : Social Work Fields of Service</t>
  </si>
  <si>
    <t>SW-120 : Introduction to Social Work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</si>
  <si>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</si>
  <si>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</si>
  <si>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</si>
  <si>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</si>
  <si>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</si>
  <si>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</si>
  <si>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</si>
  <si>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</si>
  <si>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Certificates Awarded</t>
  </si>
  <si>
    <t>2013-14</t>
  </si>
  <si>
    <t>2014-15</t>
  </si>
  <si>
    <t>2015-16</t>
  </si>
  <si>
    <t>2016-17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</si>
  <si>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</si>
  <si>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</si>
  <si>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</si>
  <si>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</si>
  <si>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</si>
  <si>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</si>
  <si>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</si>
  <si>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</si>
  <si>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</si>
  <si>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</si>
  <si>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Location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</si>
  <si>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</si>
  <si>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</si>
  <si>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</si>
  <si>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</si>
  <si>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</si>
  <si>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</si>
  <si>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</si>
  <si>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Degrees Awarded</t>
  </si>
  <si>
    <t>Less than full-time (less than 12 units)</t>
  </si>
  <si>
    <t>Fall 2017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</si>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</sst>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9" fontId="0" fillId="0" borderId="0" xfId="0" applyNumberFormat="1"/>
    <xf numFmtId="2" fontId="0" fillId="0" borderId="0" xfId="0" applyNumberFormat="1"/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quotePrefix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9" fontId="0" fillId="4" borderId="2" xfId="0" quotePrefix="1" applyNumberFormat="1" applyFill="1" applyBorder="1" applyAlignment="1">
      <alignment horizontal="center" vertical="center"/>
    </xf>
    <xf numFmtId="2" fontId="0" fillId="0" borderId="2" xfId="0" quotePrefix="1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activeCell="M5" sqref="M5"/>
    </sheetView>
  </sheetViews>
  <sheetFormatPr defaultRowHeight="15" x14ac:dyDescent="0.25"/>
  <cols>
    <col min="1" max="1" width="30" style="34" customWidth="1"/>
    <col min="2" max="12" width="8.28515625" style="12" customWidth="1"/>
  </cols>
  <sheetData>
    <row r="1" spans="1:12" x14ac:dyDescent="0.25">
      <c r="A1" s="59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30" x14ac:dyDescent="0.25">
      <c r="A3" s="36" t="s">
        <v>0</v>
      </c>
      <c r="B3" s="56" t="s">
        <v>1</v>
      </c>
      <c r="C3" s="57"/>
      <c r="D3" s="56" t="s">
        <v>2</v>
      </c>
      <c r="E3" s="57"/>
      <c r="F3" s="56" t="s">
        <v>3</v>
      </c>
      <c r="G3" s="57"/>
      <c r="H3" s="56" t="s">
        <v>4</v>
      </c>
      <c r="I3" s="57"/>
      <c r="J3" s="58" t="s">
        <v>76</v>
      </c>
      <c r="K3" s="58"/>
      <c r="L3" s="6" t="s">
        <v>5</v>
      </c>
    </row>
    <row r="4" spans="1:12" x14ac:dyDescent="0.25">
      <c r="A4" s="33" t="s">
        <v>6</v>
      </c>
      <c r="B4" s="7">
        <v>49</v>
      </c>
      <c r="C4" s="8">
        <f t="shared" ref="C4:C5" si="0">B4/56</f>
        <v>0.875</v>
      </c>
      <c r="D4" s="7">
        <v>49</v>
      </c>
      <c r="E4" s="8">
        <f t="shared" ref="E4:E5" si="1">D4/56</f>
        <v>0.875</v>
      </c>
      <c r="F4" s="7">
        <v>71</v>
      </c>
      <c r="G4" s="8">
        <f t="shared" ref="G4:G6" si="2">F4/77</f>
        <v>0.92207792207792205</v>
      </c>
      <c r="H4" s="7">
        <v>72</v>
      </c>
      <c r="I4" s="8">
        <f t="shared" ref="I4:I6" si="3">H4/87</f>
        <v>0.82758620689655171</v>
      </c>
      <c r="J4" s="7">
        <v>83</v>
      </c>
      <c r="K4" s="8">
        <f t="shared" ref="K4:K6" si="4">J4/91</f>
        <v>0.91208791208791207</v>
      </c>
      <c r="L4" s="8">
        <f>(J4-B4)/B4</f>
        <v>0.69387755102040816</v>
      </c>
    </row>
    <row r="5" spans="1:12" x14ac:dyDescent="0.25">
      <c r="A5" s="33" t="s">
        <v>7</v>
      </c>
      <c r="B5" s="7">
        <v>7</v>
      </c>
      <c r="C5" s="8">
        <f t="shared" si="0"/>
        <v>0.125</v>
      </c>
      <c r="D5" s="7">
        <v>7</v>
      </c>
      <c r="E5" s="8">
        <f t="shared" si="1"/>
        <v>0.125</v>
      </c>
      <c r="F5" s="7">
        <v>5</v>
      </c>
      <c r="G5" s="8">
        <f t="shared" si="2"/>
        <v>6.4935064935064929E-2</v>
      </c>
      <c r="H5" s="7">
        <v>14</v>
      </c>
      <c r="I5" s="8">
        <f t="shared" si="3"/>
        <v>0.16091954022988506</v>
      </c>
      <c r="J5" s="7">
        <v>6</v>
      </c>
      <c r="K5" s="8">
        <f t="shared" si="4"/>
        <v>6.5934065934065936E-2</v>
      </c>
      <c r="L5" s="8">
        <f t="shared" ref="L5:L7" si="5">(J5-B5)/B5</f>
        <v>-0.14285714285714285</v>
      </c>
    </row>
    <row r="6" spans="1:12" x14ac:dyDescent="0.25">
      <c r="A6" s="33" t="s">
        <v>8</v>
      </c>
      <c r="B6" s="31" t="s">
        <v>13</v>
      </c>
      <c r="C6" s="9" t="s">
        <v>13</v>
      </c>
      <c r="D6" s="31" t="s">
        <v>13</v>
      </c>
      <c r="E6" s="9" t="s">
        <v>13</v>
      </c>
      <c r="F6" s="7">
        <v>1</v>
      </c>
      <c r="G6" s="8">
        <f t="shared" si="2"/>
        <v>1.2987012987012988E-2</v>
      </c>
      <c r="H6" s="7">
        <v>1</v>
      </c>
      <c r="I6" s="8">
        <f t="shared" si="3"/>
        <v>1.1494252873563218E-2</v>
      </c>
      <c r="J6" s="7">
        <v>2</v>
      </c>
      <c r="K6" s="8">
        <f t="shared" si="4"/>
        <v>2.197802197802198E-2</v>
      </c>
      <c r="L6" s="8">
        <v>1</v>
      </c>
    </row>
    <row r="7" spans="1:12" s="13" customFormat="1" x14ac:dyDescent="0.25">
      <c r="A7" s="39" t="s">
        <v>9</v>
      </c>
      <c r="B7" s="10">
        <f t="shared" ref="B7" si="6">SUM(B4:B6)</f>
        <v>56</v>
      </c>
      <c r="C7" s="11">
        <f>B7/56</f>
        <v>1</v>
      </c>
      <c r="D7" s="10">
        <f t="shared" ref="D7" si="7">SUM(D4:D6)</f>
        <v>56</v>
      </c>
      <c r="E7" s="11">
        <f>D7/56</f>
        <v>1</v>
      </c>
      <c r="F7" s="10">
        <f t="shared" ref="F7" si="8">SUM(F4:F6)</f>
        <v>77</v>
      </c>
      <c r="G7" s="11">
        <f>F7/77</f>
        <v>1</v>
      </c>
      <c r="H7" s="10">
        <f>SUM(H4:H6)</f>
        <v>87</v>
      </c>
      <c r="I7" s="11">
        <f>H7/87</f>
        <v>1</v>
      </c>
      <c r="J7" s="10">
        <f>SUM(J4:J6)</f>
        <v>91</v>
      </c>
      <c r="K7" s="11">
        <f>J7/91</f>
        <v>1</v>
      </c>
      <c r="L7" s="11">
        <f t="shared" si="5"/>
        <v>0.625</v>
      </c>
    </row>
    <row r="8" spans="1:12" ht="30" x14ac:dyDescent="0.25">
      <c r="A8" s="36" t="s">
        <v>10</v>
      </c>
      <c r="B8" s="56" t="s">
        <v>1</v>
      </c>
      <c r="C8" s="57"/>
      <c r="D8" s="56" t="s">
        <v>2</v>
      </c>
      <c r="E8" s="57"/>
      <c r="F8" s="56" t="s">
        <v>3</v>
      </c>
      <c r="G8" s="57"/>
      <c r="H8" s="56" t="s">
        <v>4</v>
      </c>
      <c r="I8" s="57"/>
      <c r="J8" s="58" t="s">
        <v>76</v>
      </c>
      <c r="K8" s="58"/>
      <c r="L8" s="6" t="s">
        <v>5</v>
      </c>
    </row>
    <row r="9" spans="1:12" x14ac:dyDescent="0.25">
      <c r="A9" s="33" t="s">
        <v>11</v>
      </c>
      <c r="B9" s="7">
        <v>5</v>
      </c>
      <c r="C9" s="8">
        <f>B9/56</f>
        <v>8.9285714285714288E-2</v>
      </c>
      <c r="D9" s="7">
        <v>8</v>
      </c>
      <c r="E9" s="8">
        <f>D9/56</f>
        <v>0.14285714285714285</v>
      </c>
      <c r="F9" s="7">
        <v>7</v>
      </c>
      <c r="G9" s="8">
        <f>F9/77</f>
        <v>9.0909090909090912E-2</v>
      </c>
      <c r="H9" s="7">
        <v>5</v>
      </c>
      <c r="I9" s="8">
        <f>H9/87</f>
        <v>5.7471264367816091E-2</v>
      </c>
      <c r="J9" s="7">
        <v>7</v>
      </c>
      <c r="K9" s="8">
        <f>J9/91</f>
        <v>7.6923076923076927E-2</v>
      </c>
      <c r="L9" s="8">
        <f t="shared" ref="L9:L18" si="9">(J9-B9)/B9</f>
        <v>0.4</v>
      </c>
    </row>
    <row r="10" spans="1:12" x14ac:dyDescent="0.25">
      <c r="A10" s="33" t="s">
        <v>12</v>
      </c>
      <c r="B10" s="31" t="s">
        <v>13</v>
      </c>
      <c r="C10" s="9" t="s">
        <v>13</v>
      </c>
      <c r="D10" s="7">
        <v>2</v>
      </c>
      <c r="E10" s="8">
        <f t="shared" ref="E10:E11" si="10">D10/56</f>
        <v>3.5714285714285712E-2</v>
      </c>
      <c r="F10" s="31" t="s">
        <v>13</v>
      </c>
      <c r="G10" s="9" t="s">
        <v>13</v>
      </c>
      <c r="H10" s="31" t="s">
        <v>13</v>
      </c>
      <c r="I10" s="9" t="s">
        <v>13</v>
      </c>
      <c r="J10" s="31" t="s">
        <v>13</v>
      </c>
      <c r="K10" s="9" t="s">
        <v>13</v>
      </c>
      <c r="L10" s="9">
        <v>0</v>
      </c>
    </row>
    <row r="11" spans="1:12" x14ac:dyDescent="0.25">
      <c r="A11" s="33" t="s">
        <v>14</v>
      </c>
      <c r="B11" s="31" t="s">
        <v>13</v>
      </c>
      <c r="C11" s="9" t="s">
        <v>13</v>
      </c>
      <c r="D11" s="7">
        <v>1</v>
      </c>
      <c r="E11" s="8">
        <f t="shared" si="10"/>
        <v>1.7857142857142856E-2</v>
      </c>
      <c r="F11" s="7">
        <v>2</v>
      </c>
      <c r="G11" s="8">
        <f t="shared" ref="G11:G13" si="11">F11/77</f>
        <v>2.5974025974025976E-2</v>
      </c>
      <c r="H11" s="7">
        <v>2</v>
      </c>
      <c r="I11" s="8">
        <f t="shared" ref="I11:I16" si="12">H11/87</f>
        <v>2.2988505747126436E-2</v>
      </c>
      <c r="J11" s="7">
        <v>1</v>
      </c>
      <c r="K11" s="8">
        <f>J11/91</f>
        <v>1.098901098901099E-2</v>
      </c>
      <c r="L11" s="8">
        <v>1</v>
      </c>
    </row>
    <row r="12" spans="1:12" x14ac:dyDescent="0.25">
      <c r="A12" s="33" t="s">
        <v>15</v>
      </c>
      <c r="B12" s="7">
        <v>1</v>
      </c>
      <c r="C12" s="8">
        <f t="shared" ref="C12:C13" si="13">B12/56</f>
        <v>1.7857142857142856E-2</v>
      </c>
      <c r="D12" s="31" t="s">
        <v>13</v>
      </c>
      <c r="E12" s="9" t="s">
        <v>13</v>
      </c>
      <c r="F12" s="7">
        <v>1</v>
      </c>
      <c r="G12" s="8">
        <f t="shared" si="11"/>
        <v>1.2987012987012988E-2</v>
      </c>
      <c r="H12" s="7">
        <v>2</v>
      </c>
      <c r="I12" s="8">
        <f t="shared" si="12"/>
        <v>2.2988505747126436E-2</v>
      </c>
      <c r="J12" s="31" t="s">
        <v>13</v>
      </c>
      <c r="K12" s="9" t="s">
        <v>13</v>
      </c>
      <c r="L12" s="8">
        <v>-1</v>
      </c>
    </row>
    <row r="13" spans="1:12" x14ac:dyDescent="0.25">
      <c r="A13" s="33" t="s">
        <v>16</v>
      </c>
      <c r="B13" s="7">
        <v>17</v>
      </c>
      <c r="C13" s="8">
        <f t="shared" si="13"/>
        <v>0.30357142857142855</v>
      </c>
      <c r="D13" s="7">
        <v>26</v>
      </c>
      <c r="E13" s="8">
        <f t="shared" ref="E13" si="14">D13/56</f>
        <v>0.4642857142857143</v>
      </c>
      <c r="F13" s="7">
        <v>21</v>
      </c>
      <c r="G13" s="8">
        <f t="shared" si="11"/>
        <v>0.27272727272727271</v>
      </c>
      <c r="H13" s="7">
        <v>23</v>
      </c>
      <c r="I13" s="8">
        <f t="shared" si="12"/>
        <v>0.26436781609195403</v>
      </c>
      <c r="J13" s="7">
        <v>49</v>
      </c>
      <c r="K13" s="8">
        <f>J13/91</f>
        <v>0.53846153846153844</v>
      </c>
      <c r="L13" s="8">
        <f t="shared" si="9"/>
        <v>1.8823529411764706</v>
      </c>
    </row>
    <row r="14" spans="1:12" x14ac:dyDescent="0.25">
      <c r="A14" s="33" t="s">
        <v>17</v>
      </c>
      <c r="B14" s="31" t="s">
        <v>13</v>
      </c>
      <c r="C14" s="9" t="s">
        <v>13</v>
      </c>
      <c r="D14" s="31" t="s">
        <v>13</v>
      </c>
      <c r="E14" s="9" t="s">
        <v>13</v>
      </c>
      <c r="F14" s="31" t="s">
        <v>13</v>
      </c>
      <c r="G14" s="9" t="s">
        <v>13</v>
      </c>
      <c r="H14" s="7">
        <v>1</v>
      </c>
      <c r="I14" s="8">
        <f t="shared" si="12"/>
        <v>1.1494252873563218E-2</v>
      </c>
      <c r="J14" s="31" t="s">
        <v>13</v>
      </c>
      <c r="K14" s="9" t="s">
        <v>13</v>
      </c>
      <c r="L14" s="8">
        <v>0</v>
      </c>
    </row>
    <row r="15" spans="1:12" x14ac:dyDescent="0.25">
      <c r="A15" s="33" t="s">
        <v>18</v>
      </c>
      <c r="B15" s="7">
        <v>29</v>
      </c>
      <c r="C15" s="8">
        <f t="shared" ref="C15:C18" si="15">B15/56</f>
        <v>0.5178571428571429</v>
      </c>
      <c r="D15" s="7">
        <v>12</v>
      </c>
      <c r="E15" s="8">
        <f t="shared" ref="E15:E18" si="16">D15/56</f>
        <v>0.21428571428571427</v>
      </c>
      <c r="F15" s="7">
        <v>31</v>
      </c>
      <c r="G15" s="8">
        <f t="shared" ref="G15:G18" si="17">F15/77</f>
        <v>0.40259740259740262</v>
      </c>
      <c r="H15" s="7">
        <v>46</v>
      </c>
      <c r="I15" s="8">
        <f t="shared" si="12"/>
        <v>0.52873563218390807</v>
      </c>
      <c r="J15" s="7">
        <v>30</v>
      </c>
      <c r="K15" s="8">
        <f>J15/91</f>
        <v>0.32967032967032966</v>
      </c>
      <c r="L15" s="8">
        <f t="shared" si="9"/>
        <v>3.4482758620689655E-2</v>
      </c>
    </row>
    <row r="16" spans="1:12" x14ac:dyDescent="0.25">
      <c r="A16" s="33" t="s">
        <v>19</v>
      </c>
      <c r="B16" s="7">
        <v>2</v>
      </c>
      <c r="C16" s="8">
        <f t="shared" si="15"/>
        <v>3.5714285714285712E-2</v>
      </c>
      <c r="D16" s="7">
        <v>6</v>
      </c>
      <c r="E16" s="8">
        <f t="shared" si="16"/>
        <v>0.10714285714285714</v>
      </c>
      <c r="F16" s="7">
        <v>11</v>
      </c>
      <c r="G16" s="8">
        <f t="shared" si="17"/>
        <v>0.14285714285714285</v>
      </c>
      <c r="H16" s="7">
        <v>8</v>
      </c>
      <c r="I16" s="8">
        <f t="shared" si="12"/>
        <v>9.1954022988505746E-2</v>
      </c>
      <c r="J16" s="7">
        <v>4</v>
      </c>
      <c r="K16" s="8">
        <f>J16/91</f>
        <v>4.3956043956043959E-2</v>
      </c>
      <c r="L16" s="8">
        <f t="shared" si="9"/>
        <v>1</v>
      </c>
    </row>
    <row r="17" spans="1:12" x14ac:dyDescent="0.25">
      <c r="A17" s="33" t="s">
        <v>20</v>
      </c>
      <c r="B17" s="7">
        <v>2</v>
      </c>
      <c r="C17" s="8">
        <f t="shared" si="15"/>
        <v>3.5714285714285712E-2</v>
      </c>
      <c r="D17" s="7">
        <v>1</v>
      </c>
      <c r="E17" s="8">
        <f t="shared" si="16"/>
        <v>1.7857142857142856E-2</v>
      </c>
      <c r="F17" s="7">
        <v>4</v>
      </c>
      <c r="G17" s="8">
        <f t="shared" si="17"/>
        <v>5.1948051948051951E-2</v>
      </c>
      <c r="H17" s="31" t="s">
        <v>13</v>
      </c>
      <c r="I17" s="9" t="s">
        <v>13</v>
      </c>
      <c r="J17" s="31" t="s">
        <v>13</v>
      </c>
      <c r="K17" s="9" t="s">
        <v>13</v>
      </c>
      <c r="L17" s="8">
        <v>-1</v>
      </c>
    </row>
    <row r="18" spans="1:12" s="13" customFormat="1" x14ac:dyDescent="0.25">
      <c r="A18" s="39" t="s">
        <v>9</v>
      </c>
      <c r="B18" s="10">
        <f t="shared" ref="B18" si="18">SUM(B9:B17)</f>
        <v>56</v>
      </c>
      <c r="C18" s="11">
        <f t="shared" si="15"/>
        <v>1</v>
      </c>
      <c r="D18" s="10">
        <f t="shared" ref="D18" si="19">SUM(D9:D17)</f>
        <v>56</v>
      </c>
      <c r="E18" s="11">
        <f t="shared" si="16"/>
        <v>1</v>
      </c>
      <c r="F18" s="10">
        <f t="shared" ref="F18" si="20">SUM(F9:F17)</f>
        <v>77</v>
      </c>
      <c r="G18" s="11">
        <f t="shared" si="17"/>
        <v>1</v>
      </c>
      <c r="H18" s="10">
        <f t="shared" ref="H18" si="21">SUM(H9:H17)</f>
        <v>87</v>
      </c>
      <c r="I18" s="11">
        <f t="shared" ref="I18" si="22">H18/87</f>
        <v>1</v>
      </c>
      <c r="J18" s="10">
        <f t="shared" ref="J18" si="23">SUM(J9:J17)</f>
        <v>91</v>
      </c>
      <c r="K18" s="11">
        <f>J18/91</f>
        <v>1</v>
      </c>
      <c r="L18" s="11">
        <f t="shared" si="9"/>
        <v>0.625</v>
      </c>
    </row>
    <row r="19" spans="1:12" ht="30" x14ac:dyDescent="0.25">
      <c r="A19" s="36" t="s">
        <v>21</v>
      </c>
      <c r="B19" s="56" t="s">
        <v>1</v>
      </c>
      <c r="C19" s="57"/>
      <c r="D19" s="56" t="s">
        <v>2</v>
      </c>
      <c r="E19" s="57"/>
      <c r="F19" s="56" t="s">
        <v>3</v>
      </c>
      <c r="G19" s="57"/>
      <c r="H19" s="56" t="s">
        <v>4</v>
      </c>
      <c r="I19" s="57"/>
      <c r="J19" s="58" t="s">
        <v>76</v>
      </c>
      <c r="K19" s="58"/>
      <c r="L19" s="6" t="s">
        <v>5</v>
      </c>
    </row>
    <row r="20" spans="1:12" x14ac:dyDescent="0.25">
      <c r="A20" s="33" t="s">
        <v>22</v>
      </c>
      <c r="B20" s="7">
        <v>1</v>
      </c>
      <c r="C20" s="8">
        <f t="shared" ref="C20:C24" si="24">B20/56</f>
        <v>1.7857142857142856E-2</v>
      </c>
      <c r="D20" s="7">
        <v>3</v>
      </c>
      <c r="E20" s="8">
        <f t="shared" ref="E20:E24" si="25">D20/56</f>
        <v>5.3571428571428568E-2</v>
      </c>
      <c r="F20" s="7">
        <v>7</v>
      </c>
      <c r="G20" s="8">
        <f t="shared" ref="G20:G24" si="26">F20/77</f>
        <v>9.0909090909090912E-2</v>
      </c>
      <c r="H20" s="7">
        <v>6</v>
      </c>
      <c r="I20" s="8">
        <f t="shared" ref="I20:I24" si="27">H20/87</f>
        <v>6.8965517241379309E-2</v>
      </c>
      <c r="J20" s="7">
        <v>14</v>
      </c>
      <c r="K20" s="8">
        <f t="shared" ref="K20:K24" si="28">J20/91</f>
        <v>0.15384615384615385</v>
      </c>
      <c r="L20" s="8">
        <f t="shared" ref="L20:L24" si="29">(J20-B20)/B20</f>
        <v>13</v>
      </c>
    </row>
    <row r="21" spans="1:12" x14ac:dyDescent="0.25">
      <c r="A21" s="33" t="s">
        <v>23</v>
      </c>
      <c r="B21" s="7">
        <v>25</v>
      </c>
      <c r="C21" s="8">
        <f t="shared" si="24"/>
        <v>0.44642857142857145</v>
      </c>
      <c r="D21" s="7">
        <v>24</v>
      </c>
      <c r="E21" s="8">
        <f t="shared" si="25"/>
        <v>0.42857142857142855</v>
      </c>
      <c r="F21" s="7">
        <v>32</v>
      </c>
      <c r="G21" s="8">
        <f t="shared" si="26"/>
        <v>0.41558441558441561</v>
      </c>
      <c r="H21" s="7">
        <v>30</v>
      </c>
      <c r="I21" s="8">
        <f t="shared" si="27"/>
        <v>0.34482758620689657</v>
      </c>
      <c r="J21" s="7">
        <v>40</v>
      </c>
      <c r="K21" s="8">
        <f t="shared" si="28"/>
        <v>0.43956043956043955</v>
      </c>
      <c r="L21" s="8">
        <f t="shared" si="29"/>
        <v>0.6</v>
      </c>
    </row>
    <row r="22" spans="1:12" x14ac:dyDescent="0.25">
      <c r="A22" s="33" t="s">
        <v>24</v>
      </c>
      <c r="B22" s="7">
        <v>17</v>
      </c>
      <c r="C22" s="8">
        <f t="shared" si="24"/>
        <v>0.30357142857142855</v>
      </c>
      <c r="D22" s="7">
        <v>18</v>
      </c>
      <c r="E22" s="8">
        <f t="shared" si="25"/>
        <v>0.32142857142857145</v>
      </c>
      <c r="F22" s="7">
        <v>26</v>
      </c>
      <c r="G22" s="8">
        <f t="shared" si="26"/>
        <v>0.33766233766233766</v>
      </c>
      <c r="H22" s="7">
        <v>36</v>
      </c>
      <c r="I22" s="8">
        <f t="shared" si="27"/>
        <v>0.41379310344827586</v>
      </c>
      <c r="J22" s="7">
        <v>33</v>
      </c>
      <c r="K22" s="8">
        <f t="shared" si="28"/>
        <v>0.36263736263736263</v>
      </c>
      <c r="L22" s="8">
        <f t="shared" si="29"/>
        <v>0.94117647058823528</v>
      </c>
    </row>
    <row r="23" spans="1:12" x14ac:dyDescent="0.25">
      <c r="A23" s="33" t="s">
        <v>25</v>
      </c>
      <c r="B23" s="7">
        <v>13</v>
      </c>
      <c r="C23" s="8">
        <f t="shared" si="24"/>
        <v>0.23214285714285715</v>
      </c>
      <c r="D23" s="7">
        <v>11</v>
      </c>
      <c r="E23" s="8">
        <f t="shared" si="25"/>
        <v>0.19642857142857142</v>
      </c>
      <c r="F23" s="7">
        <v>12</v>
      </c>
      <c r="G23" s="8">
        <f t="shared" si="26"/>
        <v>0.15584415584415584</v>
      </c>
      <c r="H23" s="7">
        <v>15</v>
      </c>
      <c r="I23" s="8">
        <f t="shared" si="27"/>
        <v>0.17241379310344829</v>
      </c>
      <c r="J23" s="7">
        <v>4</v>
      </c>
      <c r="K23" s="8">
        <f t="shared" si="28"/>
        <v>4.3956043956043959E-2</v>
      </c>
      <c r="L23" s="8">
        <f t="shared" si="29"/>
        <v>-0.69230769230769229</v>
      </c>
    </row>
    <row r="24" spans="1:12" s="13" customFormat="1" x14ac:dyDescent="0.25">
      <c r="A24" s="39" t="s">
        <v>9</v>
      </c>
      <c r="B24" s="10">
        <f t="shared" ref="B24" si="30">SUM(B20:B23)</f>
        <v>56</v>
      </c>
      <c r="C24" s="11">
        <f t="shared" si="24"/>
        <v>1</v>
      </c>
      <c r="D24" s="10">
        <f t="shared" ref="D24" si="31">SUM(D20:D23)</f>
        <v>56</v>
      </c>
      <c r="E24" s="11">
        <f t="shared" si="25"/>
        <v>1</v>
      </c>
      <c r="F24" s="10">
        <f t="shared" ref="F24" si="32">SUM(F20:F23)</f>
        <v>77</v>
      </c>
      <c r="G24" s="11">
        <f t="shared" si="26"/>
        <v>1</v>
      </c>
      <c r="H24" s="10">
        <f t="shared" ref="H24" si="33">SUM(H20:H23)</f>
        <v>87</v>
      </c>
      <c r="I24" s="11">
        <f t="shared" si="27"/>
        <v>1</v>
      </c>
      <c r="J24" s="10">
        <f t="shared" ref="J24" si="34">SUM(J20:J23)</f>
        <v>91</v>
      </c>
      <c r="K24" s="11">
        <f t="shared" si="28"/>
        <v>1</v>
      </c>
      <c r="L24" s="11">
        <f t="shared" si="29"/>
        <v>0.625</v>
      </c>
    </row>
    <row r="25" spans="1:12" ht="30" x14ac:dyDescent="0.25">
      <c r="A25" s="40" t="s">
        <v>26</v>
      </c>
      <c r="B25" s="56" t="s">
        <v>1</v>
      </c>
      <c r="C25" s="57"/>
      <c r="D25" s="56" t="s">
        <v>2</v>
      </c>
      <c r="E25" s="57"/>
      <c r="F25" s="56" t="s">
        <v>3</v>
      </c>
      <c r="G25" s="57"/>
      <c r="H25" s="56" t="s">
        <v>4</v>
      </c>
      <c r="I25" s="57"/>
      <c r="J25" s="58" t="s">
        <v>76</v>
      </c>
      <c r="K25" s="58"/>
      <c r="L25" s="6" t="s">
        <v>5</v>
      </c>
    </row>
    <row r="26" spans="1:12" x14ac:dyDescent="0.25">
      <c r="A26" s="33" t="s">
        <v>27</v>
      </c>
      <c r="B26" s="7">
        <v>28</v>
      </c>
      <c r="C26" s="8">
        <f t="shared" ref="C26:C31" si="35">B26/56</f>
        <v>0.5</v>
      </c>
      <c r="D26" s="7">
        <v>29</v>
      </c>
      <c r="E26" s="8">
        <f t="shared" ref="E26:E31" si="36">D26/56</f>
        <v>0.5178571428571429</v>
      </c>
      <c r="F26" s="7">
        <v>45</v>
      </c>
      <c r="G26" s="8">
        <f t="shared" ref="G26:G28" si="37">F26/77</f>
        <v>0.58441558441558439</v>
      </c>
      <c r="H26" s="7">
        <v>44</v>
      </c>
      <c r="I26" s="8">
        <f t="shared" ref="I26:I28" si="38">H26/87</f>
        <v>0.50574712643678166</v>
      </c>
      <c r="J26" s="7">
        <v>57</v>
      </c>
      <c r="K26" s="8">
        <f t="shared" ref="K26:K31" si="39">J26/91</f>
        <v>0.62637362637362637</v>
      </c>
      <c r="L26" s="8">
        <f t="shared" ref="L26:L31" si="40">(J26-B26)/B26</f>
        <v>1.0357142857142858</v>
      </c>
    </row>
    <row r="27" spans="1:12" x14ac:dyDescent="0.25">
      <c r="A27" s="33" t="s">
        <v>28</v>
      </c>
      <c r="B27" s="7">
        <v>13</v>
      </c>
      <c r="C27" s="8">
        <f t="shared" si="35"/>
        <v>0.23214285714285715</v>
      </c>
      <c r="D27" s="7">
        <v>10</v>
      </c>
      <c r="E27" s="8">
        <f t="shared" si="36"/>
        <v>0.17857142857142858</v>
      </c>
      <c r="F27" s="7">
        <v>16</v>
      </c>
      <c r="G27" s="8">
        <f t="shared" si="37"/>
        <v>0.20779220779220781</v>
      </c>
      <c r="H27" s="7">
        <v>18</v>
      </c>
      <c r="I27" s="8">
        <f t="shared" si="38"/>
        <v>0.20689655172413793</v>
      </c>
      <c r="J27" s="7">
        <v>18</v>
      </c>
      <c r="K27" s="8">
        <f t="shared" si="39"/>
        <v>0.19780219780219779</v>
      </c>
      <c r="L27" s="8">
        <f t="shared" si="40"/>
        <v>0.38461538461538464</v>
      </c>
    </row>
    <row r="28" spans="1:12" x14ac:dyDescent="0.25">
      <c r="A28" s="33" t="s">
        <v>29</v>
      </c>
      <c r="B28" s="7">
        <v>7</v>
      </c>
      <c r="C28" s="8">
        <f t="shared" si="35"/>
        <v>0.125</v>
      </c>
      <c r="D28" s="7">
        <v>8</v>
      </c>
      <c r="E28" s="8">
        <f t="shared" si="36"/>
        <v>0.14285714285714285</v>
      </c>
      <c r="F28" s="7">
        <v>11</v>
      </c>
      <c r="G28" s="8">
        <f t="shared" si="37"/>
        <v>0.14285714285714285</v>
      </c>
      <c r="H28" s="7">
        <v>21</v>
      </c>
      <c r="I28" s="8">
        <f t="shared" si="38"/>
        <v>0.2413793103448276</v>
      </c>
      <c r="J28" s="7">
        <v>14</v>
      </c>
      <c r="K28" s="8">
        <f t="shared" si="39"/>
        <v>0.15384615384615385</v>
      </c>
      <c r="L28" s="8">
        <f t="shared" si="40"/>
        <v>1</v>
      </c>
    </row>
    <row r="29" spans="1:12" x14ac:dyDescent="0.25">
      <c r="A29" s="33" t="s">
        <v>30</v>
      </c>
      <c r="B29" s="7">
        <v>2</v>
      </c>
      <c r="C29" s="8">
        <f t="shared" si="35"/>
        <v>3.5714285714285712E-2</v>
      </c>
      <c r="D29" s="7">
        <v>2</v>
      </c>
      <c r="E29" s="8">
        <f t="shared" si="36"/>
        <v>3.5714285714285712E-2</v>
      </c>
      <c r="F29" s="31" t="s">
        <v>13</v>
      </c>
      <c r="G29" s="9" t="s">
        <v>13</v>
      </c>
      <c r="H29" s="31" t="s">
        <v>13</v>
      </c>
      <c r="I29" s="9" t="s">
        <v>13</v>
      </c>
      <c r="J29" s="31">
        <v>1</v>
      </c>
      <c r="K29" s="8">
        <f t="shared" si="39"/>
        <v>1.098901098901099E-2</v>
      </c>
      <c r="L29" s="8">
        <f t="shared" si="40"/>
        <v>-0.5</v>
      </c>
    </row>
    <row r="30" spans="1:12" x14ac:dyDescent="0.25">
      <c r="A30" s="33" t="s">
        <v>31</v>
      </c>
      <c r="B30" s="7">
        <v>6</v>
      </c>
      <c r="C30" s="8">
        <f t="shared" si="35"/>
        <v>0.10714285714285714</v>
      </c>
      <c r="D30" s="7">
        <v>7</v>
      </c>
      <c r="E30" s="8">
        <f t="shared" si="36"/>
        <v>0.125</v>
      </c>
      <c r="F30" s="7">
        <v>5</v>
      </c>
      <c r="G30" s="8">
        <f t="shared" ref="G30:G31" si="41">F30/77</f>
        <v>6.4935064935064929E-2</v>
      </c>
      <c r="H30" s="7">
        <v>4</v>
      </c>
      <c r="I30" s="8">
        <f t="shared" ref="I30:I31" si="42">H30/87</f>
        <v>4.5977011494252873E-2</v>
      </c>
      <c r="J30" s="7">
        <v>1</v>
      </c>
      <c r="K30" s="8">
        <f t="shared" si="39"/>
        <v>1.098901098901099E-2</v>
      </c>
      <c r="L30" s="8">
        <f t="shared" si="40"/>
        <v>-0.83333333333333337</v>
      </c>
    </row>
    <row r="31" spans="1:12" s="13" customFormat="1" x14ac:dyDescent="0.25">
      <c r="A31" s="39" t="s">
        <v>9</v>
      </c>
      <c r="B31" s="10">
        <f>SUM(B26:B30)</f>
        <v>56</v>
      </c>
      <c r="C31" s="11">
        <f t="shared" si="35"/>
        <v>1</v>
      </c>
      <c r="D31" s="10">
        <f>SUM(D26:D30)</f>
        <v>56</v>
      </c>
      <c r="E31" s="11">
        <f t="shared" si="36"/>
        <v>1</v>
      </c>
      <c r="F31" s="10">
        <f>SUM(F26:F30)</f>
        <v>77</v>
      </c>
      <c r="G31" s="11">
        <f t="shared" si="41"/>
        <v>1</v>
      </c>
      <c r="H31" s="10">
        <f>SUM(H26:H30)</f>
        <v>87</v>
      </c>
      <c r="I31" s="11">
        <f t="shared" si="42"/>
        <v>1</v>
      </c>
      <c r="J31" s="10">
        <f>SUM(J26:J30)</f>
        <v>91</v>
      </c>
      <c r="K31" s="11">
        <f t="shared" si="39"/>
        <v>1</v>
      </c>
      <c r="L31" s="11">
        <f t="shared" si="40"/>
        <v>0.625</v>
      </c>
    </row>
    <row r="32" spans="1:12" ht="30" x14ac:dyDescent="0.25">
      <c r="A32" s="36" t="s">
        <v>32</v>
      </c>
      <c r="B32" s="56" t="s">
        <v>1</v>
      </c>
      <c r="C32" s="57"/>
      <c r="D32" s="56" t="s">
        <v>2</v>
      </c>
      <c r="E32" s="57"/>
      <c r="F32" s="56" t="s">
        <v>3</v>
      </c>
      <c r="G32" s="57"/>
      <c r="H32" s="56" t="s">
        <v>4</v>
      </c>
      <c r="I32" s="57"/>
      <c r="J32" s="58" t="s">
        <v>76</v>
      </c>
      <c r="K32" s="58"/>
      <c r="L32" s="6" t="s">
        <v>5</v>
      </c>
    </row>
    <row r="33" spans="1:12" ht="30" x14ac:dyDescent="0.25">
      <c r="A33" s="41" t="s">
        <v>75</v>
      </c>
      <c r="B33" s="7">
        <v>22</v>
      </c>
      <c r="C33" s="8">
        <f t="shared" ref="C33:C35" si="43">B33/56</f>
        <v>0.39285714285714285</v>
      </c>
      <c r="D33" s="7">
        <v>38</v>
      </c>
      <c r="E33" s="8">
        <f t="shared" ref="E33:E35" si="44">D33/56</f>
        <v>0.6785714285714286</v>
      </c>
      <c r="F33" s="7">
        <v>44</v>
      </c>
      <c r="G33" s="8">
        <f t="shared" ref="G33:G35" si="45">F33/77</f>
        <v>0.5714285714285714</v>
      </c>
      <c r="H33" s="7">
        <v>53</v>
      </c>
      <c r="I33" s="8">
        <f t="shared" ref="I33:I35" si="46">H33/87</f>
        <v>0.60919540229885061</v>
      </c>
      <c r="J33" s="7">
        <v>59</v>
      </c>
      <c r="K33" s="8">
        <f t="shared" ref="K33:K35" si="47">J33/91</f>
        <v>0.64835164835164838</v>
      </c>
      <c r="L33" s="8">
        <f t="shared" ref="L33:L35" si="48">(J33-B33)/B33</f>
        <v>1.6818181818181819</v>
      </c>
    </row>
    <row r="34" spans="1:12" x14ac:dyDescent="0.25">
      <c r="A34" s="33" t="s">
        <v>33</v>
      </c>
      <c r="B34" s="7">
        <v>34</v>
      </c>
      <c r="C34" s="8">
        <f t="shared" si="43"/>
        <v>0.6071428571428571</v>
      </c>
      <c r="D34" s="7">
        <v>18</v>
      </c>
      <c r="E34" s="8">
        <f t="shared" si="44"/>
        <v>0.32142857142857145</v>
      </c>
      <c r="F34" s="7">
        <v>33</v>
      </c>
      <c r="G34" s="8">
        <f t="shared" si="45"/>
        <v>0.42857142857142855</v>
      </c>
      <c r="H34" s="7">
        <v>34</v>
      </c>
      <c r="I34" s="8">
        <f t="shared" si="46"/>
        <v>0.39080459770114945</v>
      </c>
      <c r="J34" s="7">
        <v>32</v>
      </c>
      <c r="K34" s="8">
        <f t="shared" si="47"/>
        <v>0.35164835164835168</v>
      </c>
      <c r="L34" s="8">
        <f t="shared" si="48"/>
        <v>-5.8823529411764705E-2</v>
      </c>
    </row>
    <row r="35" spans="1:12" s="13" customFormat="1" x14ac:dyDescent="0.25">
      <c r="A35" s="39" t="s">
        <v>9</v>
      </c>
      <c r="B35" s="10">
        <f t="shared" ref="B35" si="49">SUM(B33:B34)</f>
        <v>56</v>
      </c>
      <c r="C35" s="11">
        <f t="shared" si="43"/>
        <v>1</v>
      </c>
      <c r="D35" s="10">
        <f t="shared" ref="D35" si="50">SUM(D33:D34)</f>
        <v>56</v>
      </c>
      <c r="E35" s="11">
        <f t="shared" si="44"/>
        <v>1</v>
      </c>
      <c r="F35" s="10">
        <f t="shared" ref="F35" si="51">SUM(F33:F34)</f>
        <v>77</v>
      </c>
      <c r="G35" s="11">
        <f t="shared" si="45"/>
        <v>1</v>
      </c>
      <c r="H35" s="10">
        <f t="shared" ref="H35" si="52">SUM(H33:H34)</f>
        <v>87</v>
      </c>
      <c r="I35" s="11">
        <f t="shared" si="46"/>
        <v>1</v>
      </c>
      <c r="J35" s="10">
        <f t="shared" ref="J35" si="53">SUM(J33:J34)</f>
        <v>91</v>
      </c>
      <c r="K35" s="11">
        <f t="shared" si="47"/>
        <v>1</v>
      </c>
      <c r="L35" s="11">
        <f t="shared" si="48"/>
        <v>0.625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N4" sqref="N4"/>
    </sheetView>
  </sheetViews>
  <sheetFormatPr defaultRowHeight="15" x14ac:dyDescent="0.25"/>
  <cols>
    <col min="1" max="1" width="38.140625" style="34" customWidth="1"/>
    <col min="2" max="2" width="18.5703125" style="12" customWidth="1"/>
    <col min="3" max="4" width="13.140625" style="12" customWidth="1"/>
    <col min="5" max="5" width="13.140625" style="22" customWidth="1"/>
    <col min="6" max="6" width="13.140625" style="12" customWidth="1"/>
    <col min="7" max="7" width="13.140625" style="22" customWidth="1"/>
    <col min="8" max="8" width="13.140625" style="23" customWidth="1"/>
  </cols>
  <sheetData>
    <row r="1" spans="1:8" x14ac:dyDescent="0.25">
      <c r="A1" s="59" t="s">
        <v>39</v>
      </c>
      <c r="B1" s="59"/>
      <c r="C1" s="59"/>
      <c r="D1" s="59"/>
      <c r="E1" s="59"/>
      <c r="F1" s="59"/>
      <c r="G1" s="59"/>
      <c r="H1" s="59"/>
    </row>
    <row r="2" spans="1:8" x14ac:dyDescent="0.25">
      <c r="A2" s="62"/>
      <c r="B2" s="62"/>
      <c r="C2" s="62"/>
      <c r="D2" s="62"/>
      <c r="E2" s="62"/>
      <c r="F2" s="62"/>
      <c r="G2" s="62"/>
      <c r="H2" s="62"/>
    </row>
    <row r="3" spans="1:8" ht="30" x14ac:dyDescent="0.25">
      <c r="A3" s="37" t="s">
        <v>35</v>
      </c>
      <c r="B3" s="2" t="s">
        <v>36</v>
      </c>
      <c r="C3" s="15" t="s">
        <v>67</v>
      </c>
      <c r="D3" s="15" t="s">
        <v>68</v>
      </c>
      <c r="E3" s="16" t="s">
        <v>69</v>
      </c>
      <c r="F3" s="15" t="s">
        <v>70</v>
      </c>
      <c r="G3" s="16" t="s">
        <v>37</v>
      </c>
      <c r="H3" s="17" t="s">
        <v>71</v>
      </c>
    </row>
    <row r="4" spans="1:8" x14ac:dyDescent="0.25">
      <c r="A4" s="63" t="s">
        <v>40</v>
      </c>
      <c r="B4" s="5" t="s">
        <v>1</v>
      </c>
      <c r="C4" s="5">
        <v>77</v>
      </c>
      <c r="D4" s="5">
        <v>75</v>
      </c>
      <c r="E4" s="18">
        <v>0.97402597402597402</v>
      </c>
      <c r="F4" s="5">
        <v>68</v>
      </c>
      <c r="G4" s="18">
        <v>0.88311688311688308</v>
      </c>
      <c r="H4" s="19" t="s">
        <v>13</v>
      </c>
    </row>
    <row r="5" spans="1:8" x14ac:dyDescent="0.25">
      <c r="A5" s="64"/>
      <c r="B5" s="5" t="s">
        <v>2</v>
      </c>
      <c r="C5" s="7">
        <v>73</v>
      </c>
      <c r="D5" s="7">
        <v>68</v>
      </c>
      <c r="E5" s="18">
        <v>0.93150684931506844</v>
      </c>
      <c r="F5" s="7">
        <v>65</v>
      </c>
      <c r="G5" s="18">
        <v>0.8904109589041096</v>
      </c>
      <c r="H5" s="21" t="s">
        <v>13</v>
      </c>
    </row>
    <row r="6" spans="1:8" x14ac:dyDescent="0.25">
      <c r="A6" s="64"/>
      <c r="B6" s="5" t="s">
        <v>3</v>
      </c>
      <c r="C6" s="7">
        <v>99</v>
      </c>
      <c r="D6" s="7">
        <v>87</v>
      </c>
      <c r="E6" s="18">
        <v>0.87878787878787878</v>
      </c>
      <c r="F6" s="7">
        <v>83</v>
      </c>
      <c r="G6" s="18">
        <v>0.83838383838383834</v>
      </c>
      <c r="H6" s="21" t="s">
        <v>13</v>
      </c>
    </row>
    <row r="7" spans="1:8" x14ac:dyDescent="0.25">
      <c r="A7" s="64"/>
      <c r="B7" s="5" t="s">
        <v>4</v>
      </c>
      <c r="C7" s="7">
        <v>111</v>
      </c>
      <c r="D7" s="7">
        <v>104</v>
      </c>
      <c r="E7" s="18">
        <v>0.93693693693693691</v>
      </c>
      <c r="F7" s="7">
        <v>103</v>
      </c>
      <c r="G7" s="18">
        <v>0.92792792792792789</v>
      </c>
      <c r="H7" s="21" t="s">
        <v>13</v>
      </c>
    </row>
    <row r="8" spans="1:8" x14ac:dyDescent="0.25">
      <c r="A8" s="65"/>
      <c r="B8" s="5" t="s">
        <v>76</v>
      </c>
      <c r="C8" s="7">
        <v>106</v>
      </c>
      <c r="D8" s="7">
        <v>95</v>
      </c>
      <c r="E8" s="18">
        <v>0.89622641509433965</v>
      </c>
      <c r="F8" s="7">
        <v>85</v>
      </c>
      <c r="G8" s="18">
        <v>0.80188679245283023</v>
      </c>
      <c r="H8" s="21" t="s">
        <v>13</v>
      </c>
    </row>
    <row r="10" spans="1:8" ht="30" x14ac:dyDescent="0.25">
      <c r="A10" s="36" t="s">
        <v>38</v>
      </c>
      <c r="B10" s="2" t="s">
        <v>36</v>
      </c>
      <c r="C10" s="15" t="s">
        <v>67</v>
      </c>
      <c r="D10" s="15" t="s">
        <v>68</v>
      </c>
      <c r="E10" s="16" t="s">
        <v>69</v>
      </c>
      <c r="F10" s="15" t="s">
        <v>70</v>
      </c>
      <c r="G10" s="16" t="s">
        <v>37</v>
      </c>
      <c r="H10" s="17" t="s">
        <v>71</v>
      </c>
    </row>
    <row r="11" spans="1:8" x14ac:dyDescent="0.25">
      <c r="A11" s="66" t="s">
        <v>41</v>
      </c>
      <c r="B11" s="5" t="s">
        <v>1</v>
      </c>
      <c r="C11" s="7">
        <v>41</v>
      </c>
      <c r="D11" s="7">
        <v>40</v>
      </c>
      <c r="E11" s="20">
        <v>0.97560975609756095</v>
      </c>
      <c r="F11" s="7">
        <v>35</v>
      </c>
      <c r="G11" s="20">
        <v>0.85365853658536583</v>
      </c>
      <c r="H11" s="21">
        <v>3.0249999999999999</v>
      </c>
    </row>
    <row r="12" spans="1:8" x14ac:dyDescent="0.25">
      <c r="A12" s="66"/>
      <c r="B12" s="5" t="s">
        <v>2</v>
      </c>
      <c r="C12" s="7">
        <v>37</v>
      </c>
      <c r="D12" s="7">
        <v>34</v>
      </c>
      <c r="E12" s="20">
        <v>0.91891891891891897</v>
      </c>
      <c r="F12" s="7">
        <v>31</v>
      </c>
      <c r="G12" s="20">
        <v>0.83783783783783783</v>
      </c>
      <c r="H12" s="21">
        <v>2.9411764705882355</v>
      </c>
    </row>
    <row r="13" spans="1:8" x14ac:dyDescent="0.25">
      <c r="A13" s="66"/>
      <c r="B13" s="5" t="s">
        <v>3</v>
      </c>
      <c r="C13" s="7">
        <v>54</v>
      </c>
      <c r="D13" s="7">
        <v>48</v>
      </c>
      <c r="E13" s="20">
        <v>0.88888888888888884</v>
      </c>
      <c r="F13" s="7">
        <v>45</v>
      </c>
      <c r="G13" s="20">
        <v>0.83333333333333337</v>
      </c>
      <c r="H13" s="21">
        <v>3.2291666666666665</v>
      </c>
    </row>
    <row r="14" spans="1:8" x14ac:dyDescent="0.25">
      <c r="A14" s="66"/>
      <c r="B14" s="5" t="s">
        <v>4</v>
      </c>
      <c r="C14" s="7">
        <v>61</v>
      </c>
      <c r="D14" s="7">
        <v>59</v>
      </c>
      <c r="E14" s="20">
        <v>0.96721311475409832</v>
      </c>
      <c r="F14" s="7">
        <v>58</v>
      </c>
      <c r="G14" s="20">
        <v>0.95081967213114749</v>
      </c>
      <c r="H14" s="21">
        <v>3.5423728813559321</v>
      </c>
    </row>
    <row r="15" spans="1:8" x14ac:dyDescent="0.25">
      <c r="A15" s="66"/>
      <c r="B15" s="5" t="s">
        <v>76</v>
      </c>
      <c r="C15" s="7">
        <v>59</v>
      </c>
      <c r="D15" s="7">
        <v>54</v>
      </c>
      <c r="E15" s="20">
        <v>0.9152542372881356</v>
      </c>
      <c r="F15" s="7">
        <v>44</v>
      </c>
      <c r="G15" s="20">
        <v>0.74576271186440679</v>
      </c>
      <c r="H15" s="21">
        <v>3.0388888888888883</v>
      </c>
    </row>
    <row r="16" spans="1:8" ht="30" x14ac:dyDescent="0.25">
      <c r="A16" s="38"/>
      <c r="B16" s="2" t="s">
        <v>36</v>
      </c>
      <c r="C16" s="15" t="s">
        <v>67</v>
      </c>
      <c r="D16" s="15" t="s">
        <v>68</v>
      </c>
      <c r="E16" s="16" t="s">
        <v>69</v>
      </c>
      <c r="F16" s="15" t="s">
        <v>70</v>
      </c>
      <c r="G16" s="16" t="s">
        <v>37</v>
      </c>
      <c r="H16" s="17" t="s">
        <v>71</v>
      </c>
    </row>
    <row r="17" spans="1:8" x14ac:dyDescent="0.25">
      <c r="A17" s="66" t="s">
        <v>42</v>
      </c>
      <c r="B17" s="5" t="s">
        <v>1</v>
      </c>
      <c r="C17" s="7">
        <v>36</v>
      </c>
      <c r="D17" s="7">
        <v>35</v>
      </c>
      <c r="E17" s="20">
        <v>0.97222222222222221</v>
      </c>
      <c r="F17" s="7">
        <v>33</v>
      </c>
      <c r="G17" s="20">
        <v>0.91666666666666663</v>
      </c>
      <c r="H17" s="21">
        <v>3.3714285714285714</v>
      </c>
    </row>
    <row r="18" spans="1:8" x14ac:dyDescent="0.25">
      <c r="A18" s="66"/>
      <c r="B18" s="5" t="s">
        <v>2</v>
      </c>
      <c r="C18" s="7">
        <v>36</v>
      </c>
      <c r="D18" s="7">
        <v>34</v>
      </c>
      <c r="E18" s="20">
        <v>0.94444444444444442</v>
      </c>
      <c r="F18" s="7">
        <v>34</v>
      </c>
      <c r="G18" s="20">
        <v>0.94444444444444442</v>
      </c>
      <c r="H18" s="21">
        <v>3.3529411764705883</v>
      </c>
    </row>
    <row r="19" spans="1:8" x14ac:dyDescent="0.25">
      <c r="A19" s="66"/>
      <c r="B19" s="5" t="s">
        <v>3</v>
      </c>
      <c r="C19" s="7">
        <v>45</v>
      </c>
      <c r="D19" s="7">
        <v>39</v>
      </c>
      <c r="E19" s="20">
        <v>0.8666666666666667</v>
      </c>
      <c r="F19" s="7">
        <v>38</v>
      </c>
      <c r="G19" s="20">
        <v>0.84444444444444444</v>
      </c>
      <c r="H19" s="21">
        <v>3.4871794871794872</v>
      </c>
    </row>
    <row r="20" spans="1:8" x14ac:dyDescent="0.25">
      <c r="A20" s="66"/>
      <c r="B20" s="5" t="s">
        <v>4</v>
      </c>
      <c r="C20" s="7">
        <v>50</v>
      </c>
      <c r="D20" s="7">
        <v>45</v>
      </c>
      <c r="E20" s="20">
        <v>0.9</v>
      </c>
      <c r="F20" s="7">
        <v>45</v>
      </c>
      <c r="G20" s="20">
        <v>0.9</v>
      </c>
      <c r="H20" s="21">
        <v>3.5555555555555554</v>
      </c>
    </row>
    <row r="21" spans="1:8" x14ac:dyDescent="0.25">
      <c r="A21" s="66"/>
      <c r="B21" s="5" t="s">
        <v>76</v>
      </c>
      <c r="C21" s="7">
        <v>47</v>
      </c>
      <c r="D21" s="7">
        <v>41</v>
      </c>
      <c r="E21" s="20">
        <v>0.87234042553191493</v>
      </c>
      <c r="F21" s="7">
        <v>41</v>
      </c>
      <c r="G21" s="20">
        <v>0.87234042553191493</v>
      </c>
      <c r="H21" s="21">
        <v>3.5292682926829269</v>
      </c>
    </row>
  </sheetData>
  <mergeCells count="4">
    <mergeCell ref="A1:H2"/>
    <mergeCell ref="A4:A8"/>
    <mergeCell ref="A11:A15"/>
    <mergeCell ref="A17:A21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N4" sqref="N4"/>
    </sheetView>
  </sheetViews>
  <sheetFormatPr defaultRowHeight="15" x14ac:dyDescent="0.25"/>
  <cols>
    <col min="1" max="1" width="20" style="34" customWidth="1"/>
    <col min="2" max="2" width="16.7109375" customWidth="1"/>
    <col min="3" max="4" width="13.7109375" customWidth="1"/>
    <col min="5" max="5" width="13.7109375" style="3" customWidth="1"/>
    <col min="6" max="6" width="13.7109375" customWidth="1"/>
    <col min="7" max="7" width="13.7109375" style="3" customWidth="1"/>
    <col min="8" max="8" width="13.7109375" style="4" customWidth="1"/>
  </cols>
  <sheetData>
    <row r="1" spans="1:8" ht="30" x14ac:dyDescent="0.25">
      <c r="A1" s="36" t="s">
        <v>66</v>
      </c>
      <c r="B1" s="2" t="s">
        <v>36</v>
      </c>
      <c r="C1" s="15" t="s">
        <v>67</v>
      </c>
      <c r="D1" s="15" t="s">
        <v>68</v>
      </c>
      <c r="E1" s="16" t="s">
        <v>69</v>
      </c>
      <c r="F1" s="15" t="s">
        <v>70</v>
      </c>
      <c r="G1" s="16" t="s">
        <v>37</v>
      </c>
      <c r="H1" s="17" t="s">
        <v>71</v>
      </c>
    </row>
    <row r="2" spans="1:8" x14ac:dyDescent="0.25">
      <c r="A2" s="66" t="s">
        <v>43</v>
      </c>
      <c r="B2" s="5" t="s">
        <v>1</v>
      </c>
      <c r="C2" s="7">
        <v>77</v>
      </c>
      <c r="D2" s="7">
        <v>75</v>
      </c>
      <c r="E2" s="20">
        <v>0.97402597402597402</v>
      </c>
      <c r="F2" s="7">
        <v>68</v>
      </c>
      <c r="G2" s="20">
        <v>0.88311688311688308</v>
      </c>
      <c r="H2" s="25">
        <v>3.1866666666666665</v>
      </c>
    </row>
    <row r="3" spans="1:8" x14ac:dyDescent="0.25">
      <c r="A3" s="66"/>
      <c r="B3" s="5" t="s">
        <v>2</v>
      </c>
      <c r="C3" s="7">
        <v>73</v>
      </c>
      <c r="D3" s="7">
        <v>68</v>
      </c>
      <c r="E3" s="20">
        <v>0.93150684931506844</v>
      </c>
      <c r="F3" s="7">
        <v>65</v>
      </c>
      <c r="G3" s="20">
        <v>0.8904109589041096</v>
      </c>
      <c r="H3" s="25">
        <v>3.1470588235294117</v>
      </c>
    </row>
    <row r="4" spans="1:8" x14ac:dyDescent="0.25">
      <c r="A4" s="66"/>
      <c r="B4" s="5" t="s">
        <v>3</v>
      </c>
      <c r="C4" s="7">
        <v>99</v>
      </c>
      <c r="D4" s="7">
        <v>87</v>
      </c>
      <c r="E4" s="20">
        <v>0.87878787878787878</v>
      </c>
      <c r="F4" s="7">
        <v>83</v>
      </c>
      <c r="G4" s="20">
        <v>0.83838383838383834</v>
      </c>
      <c r="H4" s="25">
        <v>3.3448275862068964</v>
      </c>
    </row>
    <row r="5" spans="1:8" x14ac:dyDescent="0.25">
      <c r="A5" s="66"/>
      <c r="B5" s="5" t="s">
        <v>4</v>
      </c>
      <c r="C5" s="7">
        <v>111</v>
      </c>
      <c r="D5" s="7">
        <v>104</v>
      </c>
      <c r="E5" s="20">
        <v>0.93693693693693691</v>
      </c>
      <c r="F5" s="7">
        <v>103</v>
      </c>
      <c r="G5" s="20">
        <v>0.92792792792792789</v>
      </c>
      <c r="H5" s="25">
        <v>3.5480769230769229</v>
      </c>
    </row>
    <row r="6" spans="1:8" x14ac:dyDescent="0.25">
      <c r="A6" s="66"/>
      <c r="B6" s="5" t="s">
        <v>76</v>
      </c>
      <c r="C6" s="7">
        <v>106</v>
      </c>
      <c r="D6" s="7">
        <v>95</v>
      </c>
      <c r="E6" s="20">
        <v>0.89622641509433965</v>
      </c>
      <c r="F6" s="7">
        <v>85</v>
      </c>
      <c r="G6" s="20">
        <v>0.80188679245283023</v>
      </c>
      <c r="H6" s="25">
        <v>3.2505263157894739</v>
      </c>
    </row>
    <row r="7" spans="1:8" x14ac:dyDescent="0.25">
      <c r="A7" s="66" t="s">
        <v>44</v>
      </c>
      <c r="B7" s="5" t="s">
        <v>1</v>
      </c>
      <c r="C7" s="31" t="s">
        <v>13</v>
      </c>
      <c r="D7" s="31" t="s">
        <v>13</v>
      </c>
      <c r="E7" s="54" t="s">
        <v>13</v>
      </c>
      <c r="F7" s="31" t="s">
        <v>13</v>
      </c>
      <c r="G7" s="54" t="s">
        <v>13</v>
      </c>
      <c r="H7" s="55" t="s">
        <v>13</v>
      </c>
    </row>
    <row r="8" spans="1:8" x14ac:dyDescent="0.25">
      <c r="A8" s="66"/>
      <c r="B8" s="5" t="s">
        <v>2</v>
      </c>
      <c r="C8" s="31" t="s">
        <v>13</v>
      </c>
      <c r="D8" s="31" t="s">
        <v>13</v>
      </c>
      <c r="E8" s="54" t="s">
        <v>13</v>
      </c>
      <c r="F8" s="31" t="s">
        <v>13</v>
      </c>
      <c r="G8" s="54" t="s">
        <v>13</v>
      </c>
      <c r="H8" s="55" t="s">
        <v>13</v>
      </c>
    </row>
    <row r="9" spans="1:8" x14ac:dyDescent="0.25">
      <c r="A9" s="66"/>
      <c r="B9" s="5" t="s">
        <v>3</v>
      </c>
      <c r="C9" s="31" t="s">
        <v>13</v>
      </c>
      <c r="D9" s="31" t="s">
        <v>13</v>
      </c>
      <c r="E9" s="54" t="s">
        <v>13</v>
      </c>
      <c r="F9" s="31" t="s">
        <v>13</v>
      </c>
      <c r="G9" s="54" t="s">
        <v>13</v>
      </c>
      <c r="H9" s="55" t="s">
        <v>13</v>
      </c>
    </row>
    <row r="10" spans="1:8" x14ac:dyDescent="0.25">
      <c r="A10" s="66"/>
      <c r="B10" s="5" t="s">
        <v>4</v>
      </c>
      <c r="C10" s="31" t="s">
        <v>13</v>
      </c>
      <c r="D10" s="31" t="s">
        <v>13</v>
      </c>
      <c r="E10" s="54" t="s">
        <v>13</v>
      </c>
      <c r="F10" s="31" t="s">
        <v>13</v>
      </c>
      <c r="G10" s="54" t="s">
        <v>13</v>
      </c>
      <c r="H10" s="55" t="s">
        <v>13</v>
      </c>
    </row>
    <row r="11" spans="1:8" x14ac:dyDescent="0.25">
      <c r="A11" s="66"/>
      <c r="B11" s="5" t="s">
        <v>76</v>
      </c>
      <c r="C11" s="31" t="s">
        <v>13</v>
      </c>
      <c r="D11" s="31" t="s">
        <v>13</v>
      </c>
      <c r="E11" s="54" t="s">
        <v>13</v>
      </c>
      <c r="F11" s="31" t="s">
        <v>13</v>
      </c>
      <c r="G11" s="54" t="s">
        <v>13</v>
      </c>
      <c r="H11" s="55" t="s">
        <v>13</v>
      </c>
    </row>
    <row r="14" spans="1:8" ht="37.5" customHeight="1" x14ac:dyDescent="0.25">
      <c r="A14" s="67" t="s">
        <v>43</v>
      </c>
      <c r="B14" s="67"/>
      <c r="C14" s="67"/>
      <c r="D14" s="67"/>
      <c r="E14" s="67"/>
      <c r="F14" s="67"/>
      <c r="G14" s="67"/>
      <c r="H14" s="67"/>
    </row>
    <row r="15" spans="1:8" ht="30" x14ac:dyDescent="0.25">
      <c r="A15" s="44" t="s">
        <v>45</v>
      </c>
      <c r="B15" s="43" t="s">
        <v>36</v>
      </c>
      <c r="C15" s="15" t="s">
        <v>67</v>
      </c>
      <c r="D15" s="15" t="s">
        <v>68</v>
      </c>
      <c r="E15" s="15" t="s">
        <v>69</v>
      </c>
      <c r="F15" s="15" t="s">
        <v>70</v>
      </c>
      <c r="G15" s="15" t="s">
        <v>37</v>
      </c>
      <c r="H15" s="15" t="s">
        <v>71</v>
      </c>
    </row>
    <row r="16" spans="1:8" x14ac:dyDescent="0.25">
      <c r="A16" s="68" t="s">
        <v>46</v>
      </c>
      <c r="B16" s="45" t="s">
        <v>1</v>
      </c>
      <c r="C16" s="46">
        <v>7</v>
      </c>
      <c r="D16" s="46">
        <v>7</v>
      </c>
      <c r="E16" s="47">
        <v>1</v>
      </c>
      <c r="F16" s="46">
        <v>3</v>
      </c>
      <c r="G16" s="47">
        <v>0.42857142857142855</v>
      </c>
      <c r="H16" s="48">
        <v>1.4285714285714286</v>
      </c>
    </row>
    <row r="17" spans="1:8" x14ac:dyDescent="0.25">
      <c r="A17" s="69"/>
      <c r="B17" s="45" t="s">
        <v>2</v>
      </c>
      <c r="C17" s="46">
        <v>11</v>
      </c>
      <c r="D17" s="46">
        <v>11</v>
      </c>
      <c r="E17" s="47">
        <v>1</v>
      </c>
      <c r="F17" s="46">
        <v>11</v>
      </c>
      <c r="G17" s="47">
        <v>1</v>
      </c>
      <c r="H17" s="48">
        <v>3</v>
      </c>
    </row>
    <row r="18" spans="1:8" x14ac:dyDescent="0.25">
      <c r="A18" s="69"/>
      <c r="B18" s="45" t="s">
        <v>3</v>
      </c>
      <c r="C18" s="46">
        <v>10</v>
      </c>
      <c r="D18" s="46">
        <v>5</v>
      </c>
      <c r="E18" s="47">
        <v>0.5</v>
      </c>
      <c r="F18" s="46">
        <v>5</v>
      </c>
      <c r="G18" s="47">
        <v>0.5</v>
      </c>
      <c r="H18" s="48">
        <v>3.2</v>
      </c>
    </row>
    <row r="19" spans="1:8" x14ac:dyDescent="0.25">
      <c r="A19" s="69"/>
      <c r="B19" s="45" t="s">
        <v>4</v>
      </c>
      <c r="C19" s="46">
        <v>7</v>
      </c>
      <c r="D19" s="46">
        <v>5</v>
      </c>
      <c r="E19" s="47">
        <v>0.7142857142857143</v>
      </c>
      <c r="F19" s="46">
        <v>5</v>
      </c>
      <c r="G19" s="47">
        <v>0.7142857142857143</v>
      </c>
      <c r="H19" s="48">
        <v>3.6</v>
      </c>
    </row>
    <row r="20" spans="1:8" x14ac:dyDescent="0.25">
      <c r="A20" s="70"/>
      <c r="B20" s="45" t="s">
        <v>76</v>
      </c>
      <c r="C20" s="46">
        <v>7</v>
      </c>
      <c r="D20" s="46">
        <v>7</v>
      </c>
      <c r="E20" s="47">
        <v>1</v>
      </c>
      <c r="F20" s="46">
        <v>3</v>
      </c>
      <c r="G20" s="47">
        <v>0.42857142857142855</v>
      </c>
      <c r="H20" s="48">
        <v>1.6714285714285713</v>
      </c>
    </row>
    <row r="21" spans="1:8" x14ac:dyDescent="0.25">
      <c r="A21" s="71" t="s">
        <v>47</v>
      </c>
      <c r="B21" s="49" t="s">
        <v>1</v>
      </c>
      <c r="C21" s="50" t="s">
        <v>13</v>
      </c>
      <c r="D21" s="50" t="s">
        <v>13</v>
      </c>
      <c r="E21" s="51" t="s">
        <v>13</v>
      </c>
      <c r="F21" s="50" t="s">
        <v>13</v>
      </c>
      <c r="G21" s="51" t="s">
        <v>13</v>
      </c>
      <c r="H21" s="52" t="s">
        <v>13</v>
      </c>
    </row>
    <row r="22" spans="1:8" x14ac:dyDescent="0.25">
      <c r="A22" s="71"/>
      <c r="B22" s="49" t="s">
        <v>2</v>
      </c>
      <c r="C22" s="50">
        <v>2</v>
      </c>
      <c r="D22" s="50">
        <v>2</v>
      </c>
      <c r="E22" s="51">
        <v>1</v>
      </c>
      <c r="F22" s="50">
        <v>2</v>
      </c>
      <c r="G22" s="51">
        <v>1</v>
      </c>
      <c r="H22" s="52">
        <v>3.5</v>
      </c>
    </row>
    <row r="23" spans="1:8" x14ac:dyDescent="0.25">
      <c r="A23" s="71"/>
      <c r="B23" s="49" t="s">
        <v>3</v>
      </c>
      <c r="C23" s="50" t="s">
        <v>13</v>
      </c>
      <c r="D23" s="50" t="s">
        <v>13</v>
      </c>
      <c r="E23" s="51" t="s">
        <v>13</v>
      </c>
      <c r="F23" s="50" t="s">
        <v>13</v>
      </c>
      <c r="G23" s="51" t="s">
        <v>13</v>
      </c>
      <c r="H23" s="52" t="s">
        <v>13</v>
      </c>
    </row>
    <row r="24" spans="1:8" x14ac:dyDescent="0.25">
      <c r="A24" s="71"/>
      <c r="B24" s="49" t="s">
        <v>4</v>
      </c>
      <c r="C24" s="50" t="s">
        <v>13</v>
      </c>
      <c r="D24" s="50" t="s">
        <v>13</v>
      </c>
      <c r="E24" s="51" t="s">
        <v>13</v>
      </c>
      <c r="F24" s="50" t="s">
        <v>13</v>
      </c>
      <c r="G24" s="51" t="s">
        <v>13</v>
      </c>
      <c r="H24" s="52" t="s">
        <v>13</v>
      </c>
    </row>
    <row r="25" spans="1:8" x14ac:dyDescent="0.25">
      <c r="A25" s="71"/>
      <c r="B25" s="49" t="s">
        <v>76</v>
      </c>
      <c r="C25" s="50" t="s">
        <v>13</v>
      </c>
      <c r="D25" s="50" t="s">
        <v>13</v>
      </c>
      <c r="E25" s="51" t="s">
        <v>13</v>
      </c>
      <c r="F25" s="50" t="s">
        <v>13</v>
      </c>
      <c r="G25" s="51" t="s">
        <v>13</v>
      </c>
      <c r="H25" s="52" t="s">
        <v>13</v>
      </c>
    </row>
    <row r="26" spans="1:8" x14ac:dyDescent="0.25">
      <c r="A26" s="73" t="s">
        <v>14</v>
      </c>
      <c r="B26" s="45" t="s">
        <v>1</v>
      </c>
      <c r="C26" s="46" t="s">
        <v>13</v>
      </c>
      <c r="D26" s="46" t="s">
        <v>13</v>
      </c>
      <c r="E26" s="47" t="s">
        <v>13</v>
      </c>
      <c r="F26" s="46" t="s">
        <v>13</v>
      </c>
      <c r="G26" s="47" t="s">
        <v>13</v>
      </c>
      <c r="H26" s="48" t="s">
        <v>13</v>
      </c>
    </row>
    <row r="27" spans="1:8" x14ac:dyDescent="0.25">
      <c r="A27" s="73"/>
      <c r="B27" s="45" t="s">
        <v>2</v>
      </c>
      <c r="C27" s="46">
        <v>1</v>
      </c>
      <c r="D27" s="46">
        <v>1</v>
      </c>
      <c r="E27" s="47">
        <v>1</v>
      </c>
      <c r="F27" s="46">
        <v>1</v>
      </c>
      <c r="G27" s="47">
        <v>1</v>
      </c>
      <c r="H27" s="48">
        <v>3</v>
      </c>
    </row>
    <row r="28" spans="1:8" x14ac:dyDescent="0.25">
      <c r="A28" s="73"/>
      <c r="B28" s="45" t="s">
        <v>3</v>
      </c>
      <c r="C28" s="46">
        <v>3</v>
      </c>
      <c r="D28" s="46">
        <v>3</v>
      </c>
      <c r="E28" s="47">
        <v>1</v>
      </c>
      <c r="F28" s="46">
        <v>3</v>
      </c>
      <c r="G28" s="47">
        <v>1</v>
      </c>
      <c r="H28" s="48">
        <v>4</v>
      </c>
    </row>
    <row r="29" spans="1:8" x14ac:dyDescent="0.25">
      <c r="A29" s="73"/>
      <c r="B29" s="45" t="s">
        <v>4</v>
      </c>
      <c r="C29" s="46">
        <v>3</v>
      </c>
      <c r="D29" s="46">
        <v>3</v>
      </c>
      <c r="E29" s="47">
        <v>1</v>
      </c>
      <c r="F29" s="46">
        <v>3</v>
      </c>
      <c r="G29" s="47">
        <v>1</v>
      </c>
      <c r="H29" s="48">
        <v>4</v>
      </c>
    </row>
    <row r="30" spans="1:8" x14ac:dyDescent="0.25">
      <c r="A30" s="73"/>
      <c r="B30" s="45" t="s">
        <v>76</v>
      </c>
      <c r="C30" s="46">
        <v>1</v>
      </c>
      <c r="D30" s="46">
        <v>1</v>
      </c>
      <c r="E30" s="47">
        <v>1</v>
      </c>
      <c r="F30" s="46">
        <v>1</v>
      </c>
      <c r="G30" s="47">
        <v>1</v>
      </c>
      <c r="H30" s="48">
        <v>4</v>
      </c>
    </row>
    <row r="31" spans="1:8" x14ac:dyDescent="0.25">
      <c r="A31" s="74" t="s">
        <v>15</v>
      </c>
      <c r="B31" s="49" t="s">
        <v>1</v>
      </c>
      <c r="C31" s="50">
        <v>1</v>
      </c>
      <c r="D31" s="50">
        <v>1</v>
      </c>
      <c r="E31" s="51">
        <v>1</v>
      </c>
      <c r="F31" s="50">
        <v>1</v>
      </c>
      <c r="G31" s="51">
        <v>1</v>
      </c>
      <c r="H31" s="52">
        <v>4</v>
      </c>
    </row>
    <row r="32" spans="1:8" x14ac:dyDescent="0.25">
      <c r="A32" s="74"/>
      <c r="B32" s="49" t="s">
        <v>2</v>
      </c>
      <c r="C32" s="50" t="s">
        <v>13</v>
      </c>
      <c r="D32" s="50" t="s">
        <v>13</v>
      </c>
      <c r="E32" s="51" t="s">
        <v>13</v>
      </c>
      <c r="F32" s="50" t="s">
        <v>13</v>
      </c>
      <c r="G32" s="51" t="s">
        <v>13</v>
      </c>
      <c r="H32" s="52" t="s">
        <v>13</v>
      </c>
    </row>
    <row r="33" spans="1:8" x14ac:dyDescent="0.25">
      <c r="A33" s="74"/>
      <c r="B33" s="49" t="s">
        <v>3</v>
      </c>
      <c r="C33" s="50">
        <v>1</v>
      </c>
      <c r="D33" s="50">
        <v>1</v>
      </c>
      <c r="E33" s="51">
        <v>1</v>
      </c>
      <c r="F33" s="50">
        <v>1</v>
      </c>
      <c r="G33" s="51">
        <v>1</v>
      </c>
      <c r="H33" s="52">
        <v>4</v>
      </c>
    </row>
    <row r="34" spans="1:8" x14ac:dyDescent="0.25">
      <c r="A34" s="74"/>
      <c r="B34" s="49" t="s">
        <v>4</v>
      </c>
      <c r="C34" s="50">
        <v>4</v>
      </c>
      <c r="D34" s="50">
        <v>4</v>
      </c>
      <c r="E34" s="51">
        <v>1</v>
      </c>
      <c r="F34" s="50">
        <v>4</v>
      </c>
      <c r="G34" s="51">
        <v>1</v>
      </c>
      <c r="H34" s="52">
        <v>4</v>
      </c>
    </row>
    <row r="35" spans="1:8" x14ac:dyDescent="0.25">
      <c r="A35" s="74"/>
      <c r="B35" s="49" t="s">
        <v>76</v>
      </c>
      <c r="C35" s="50" t="s">
        <v>13</v>
      </c>
      <c r="D35" s="50" t="s">
        <v>13</v>
      </c>
      <c r="E35" s="51" t="s">
        <v>13</v>
      </c>
      <c r="F35" s="50" t="s">
        <v>13</v>
      </c>
      <c r="G35" s="51" t="s">
        <v>13</v>
      </c>
      <c r="H35" s="52" t="s">
        <v>13</v>
      </c>
    </row>
    <row r="36" spans="1:8" x14ac:dyDescent="0.25">
      <c r="A36" s="73" t="s">
        <v>16</v>
      </c>
      <c r="B36" s="45" t="s">
        <v>1</v>
      </c>
      <c r="C36" s="46">
        <v>21</v>
      </c>
      <c r="D36" s="46">
        <v>20</v>
      </c>
      <c r="E36" s="47">
        <v>0.95238095238095233</v>
      </c>
      <c r="F36" s="46">
        <v>19</v>
      </c>
      <c r="G36" s="47">
        <v>0.90476190476190477</v>
      </c>
      <c r="H36" s="48">
        <v>3.2</v>
      </c>
    </row>
    <row r="37" spans="1:8" x14ac:dyDescent="0.25">
      <c r="A37" s="73"/>
      <c r="B37" s="45" t="s">
        <v>2</v>
      </c>
      <c r="C37" s="46">
        <v>34</v>
      </c>
      <c r="D37" s="46">
        <v>31</v>
      </c>
      <c r="E37" s="47">
        <v>0.91176470588235292</v>
      </c>
      <c r="F37" s="46">
        <v>30</v>
      </c>
      <c r="G37" s="47">
        <v>0.88235294117647056</v>
      </c>
      <c r="H37" s="48">
        <v>3</v>
      </c>
    </row>
    <row r="38" spans="1:8" x14ac:dyDescent="0.25">
      <c r="A38" s="73"/>
      <c r="B38" s="45" t="s">
        <v>3</v>
      </c>
      <c r="C38" s="46">
        <v>24</v>
      </c>
      <c r="D38" s="46">
        <v>24</v>
      </c>
      <c r="E38" s="47">
        <v>1</v>
      </c>
      <c r="F38" s="46">
        <v>22</v>
      </c>
      <c r="G38" s="47">
        <v>0.91666666666666663</v>
      </c>
      <c r="H38" s="48">
        <v>3.2083333333333335</v>
      </c>
    </row>
    <row r="39" spans="1:8" x14ac:dyDescent="0.25">
      <c r="A39" s="73"/>
      <c r="B39" s="45" t="s">
        <v>4</v>
      </c>
      <c r="C39" s="46">
        <v>28</v>
      </c>
      <c r="D39" s="46">
        <v>26</v>
      </c>
      <c r="E39" s="47">
        <v>0.9285714285714286</v>
      </c>
      <c r="F39" s="46">
        <v>26</v>
      </c>
      <c r="G39" s="47">
        <v>0.9285714285714286</v>
      </c>
      <c r="H39" s="48">
        <v>3.3461538461538463</v>
      </c>
    </row>
    <row r="40" spans="1:8" x14ac:dyDescent="0.25">
      <c r="A40" s="73"/>
      <c r="B40" s="45" t="s">
        <v>76</v>
      </c>
      <c r="C40" s="46">
        <v>55</v>
      </c>
      <c r="D40" s="46">
        <v>45</v>
      </c>
      <c r="E40" s="47">
        <v>0.81818181818181823</v>
      </c>
      <c r="F40" s="46">
        <v>41</v>
      </c>
      <c r="G40" s="47">
        <v>0.74545454545454548</v>
      </c>
      <c r="H40" s="48">
        <v>3.1888888888888891</v>
      </c>
    </row>
    <row r="41" spans="1:8" x14ac:dyDescent="0.25">
      <c r="A41" s="74" t="s">
        <v>17</v>
      </c>
      <c r="B41" s="49" t="s">
        <v>1</v>
      </c>
      <c r="C41" s="50" t="s">
        <v>13</v>
      </c>
      <c r="D41" s="50" t="s">
        <v>13</v>
      </c>
      <c r="E41" s="51" t="s">
        <v>13</v>
      </c>
      <c r="F41" s="50" t="s">
        <v>13</v>
      </c>
      <c r="G41" s="51" t="s">
        <v>13</v>
      </c>
      <c r="H41" s="52" t="s">
        <v>13</v>
      </c>
    </row>
    <row r="42" spans="1:8" x14ac:dyDescent="0.25">
      <c r="A42" s="74"/>
      <c r="B42" s="49" t="s">
        <v>2</v>
      </c>
      <c r="C42" s="50" t="s">
        <v>13</v>
      </c>
      <c r="D42" s="50" t="s">
        <v>13</v>
      </c>
      <c r="E42" s="51" t="s">
        <v>13</v>
      </c>
      <c r="F42" s="50" t="s">
        <v>13</v>
      </c>
      <c r="G42" s="51" t="s">
        <v>13</v>
      </c>
      <c r="H42" s="52" t="s">
        <v>13</v>
      </c>
    </row>
    <row r="43" spans="1:8" x14ac:dyDescent="0.25">
      <c r="A43" s="74"/>
      <c r="B43" s="49" t="s">
        <v>3</v>
      </c>
      <c r="C43" s="50" t="s">
        <v>13</v>
      </c>
      <c r="D43" s="50" t="s">
        <v>13</v>
      </c>
      <c r="E43" s="51" t="s">
        <v>13</v>
      </c>
      <c r="F43" s="50" t="s">
        <v>13</v>
      </c>
      <c r="G43" s="51" t="s">
        <v>13</v>
      </c>
      <c r="H43" s="52" t="s">
        <v>13</v>
      </c>
    </row>
    <row r="44" spans="1:8" x14ac:dyDescent="0.25">
      <c r="A44" s="74"/>
      <c r="B44" s="49" t="s">
        <v>4</v>
      </c>
      <c r="C44" s="50">
        <v>1</v>
      </c>
      <c r="D44" s="50">
        <v>1</v>
      </c>
      <c r="E44" s="51">
        <v>1</v>
      </c>
      <c r="F44" s="50">
        <v>1</v>
      </c>
      <c r="G44" s="51">
        <v>1</v>
      </c>
      <c r="H44" s="52">
        <v>3</v>
      </c>
    </row>
    <row r="45" spans="1:8" x14ac:dyDescent="0.25">
      <c r="A45" s="74"/>
      <c r="B45" s="49" t="s">
        <v>76</v>
      </c>
      <c r="C45" s="50" t="s">
        <v>13</v>
      </c>
      <c r="D45" s="50" t="s">
        <v>13</v>
      </c>
      <c r="E45" s="51" t="s">
        <v>13</v>
      </c>
      <c r="F45" s="50" t="s">
        <v>13</v>
      </c>
      <c r="G45" s="51" t="s">
        <v>13</v>
      </c>
      <c r="H45" s="52" t="s">
        <v>13</v>
      </c>
    </row>
    <row r="46" spans="1:8" x14ac:dyDescent="0.25">
      <c r="A46" s="72" t="s">
        <v>77</v>
      </c>
      <c r="B46" s="45" t="s">
        <v>1</v>
      </c>
      <c r="C46" s="46">
        <v>42</v>
      </c>
      <c r="D46" s="46">
        <v>42</v>
      </c>
      <c r="E46" s="47">
        <v>1</v>
      </c>
      <c r="F46" s="46">
        <v>41</v>
      </c>
      <c r="G46" s="47">
        <v>0.97619047619047616</v>
      </c>
      <c r="H46" s="48">
        <v>3.5238095238095237</v>
      </c>
    </row>
    <row r="47" spans="1:8" x14ac:dyDescent="0.25">
      <c r="A47" s="72"/>
      <c r="B47" s="45" t="s">
        <v>2</v>
      </c>
      <c r="C47" s="46">
        <v>15</v>
      </c>
      <c r="D47" s="46">
        <v>13</v>
      </c>
      <c r="E47" s="47">
        <v>0.8666666666666667</v>
      </c>
      <c r="F47" s="46">
        <v>12</v>
      </c>
      <c r="G47" s="47">
        <v>0.8</v>
      </c>
      <c r="H47" s="48">
        <v>3.1538461538461537</v>
      </c>
    </row>
    <row r="48" spans="1:8" x14ac:dyDescent="0.25">
      <c r="A48" s="72"/>
      <c r="B48" s="45" t="s">
        <v>3</v>
      </c>
      <c r="C48" s="46">
        <v>39</v>
      </c>
      <c r="D48" s="46">
        <v>35</v>
      </c>
      <c r="E48" s="47">
        <v>0.89743589743589747</v>
      </c>
      <c r="F48" s="46">
        <v>33</v>
      </c>
      <c r="G48" s="47">
        <v>0.84615384615384615</v>
      </c>
      <c r="H48" s="48">
        <v>3.5588235294117645</v>
      </c>
    </row>
    <row r="49" spans="1:8" x14ac:dyDescent="0.25">
      <c r="A49" s="72"/>
      <c r="B49" s="45" t="s">
        <v>4</v>
      </c>
      <c r="C49" s="46">
        <v>58</v>
      </c>
      <c r="D49" s="46">
        <v>55</v>
      </c>
      <c r="E49" s="47">
        <v>0.94827586206896552</v>
      </c>
      <c r="F49" s="46">
        <v>54</v>
      </c>
      <c r="G49" s="47">
        <v>0.93103448275862066</v>
      </c>
      <c r="H49" s="48">
        <v>3.6</v>
      </c>
    </row>
    <row r="50" spans="1:8" x14ac:dyDescent="0.25">
      <c r="A50" s="72"/>
      <c r="B50" s="45" t="s">
        <v>76</v>
      </c>
      <c r="C50" s="46">
        <v>39</v>
      </c>
      <c r="D50" s="46">
        <v>38</v>
      </c>
      <c r="E50" s="47">
        <v>0.97435897435897434</v>
      </c>
      <c r="F50" s="46">
        <v>37</v>
      </c>
      <c r="G50" s="47">
        <v>0.94871794871794868</v>
      </c>
      <c r="H50" s="48">
        <v>3.6026315789473689</v>
      </c>
    </row>
    <row r="51" spans="1:8" x14ac:dyDescent="0.25">
      <c r="A51" s="71" t="s">
        <v>49</v>
      </c>
      <c r="B51" s="49" t="s">
        <v>1</v>
      </c>
      <c r="C51" s="53">
        <v>2</v>
      </c>
      <c r="D51" s="50">
        <v>1</v>
      </c>
      <c r="E51" s="51">
        <v>0.5</v>
      </c>
      <c r="F51" s="50">
        <v>0</v>
      </c>
      <c r="G51" s="51">
        <v>0</v>
      </c>
      <c r="H51" s="52">
        <v>0</v>
      </c>
    </row>
    <row r="52" spans="1:8" x14ac:dyDescent="0.25">
      <c r="A52" s="71"/>
      <c r="B52" s="49" t="s">
        <v>2</v>
      </c>
      <c r="C52" s="50">
        <v>8</v>
      </c>
      <c r="D52" s="50">
        <v>8</v>
      </c>
      <c r="E52" s="51">
        <v>1</v>
      </c>
      <c r="F52" s="50">
        <v>8</v>
      </c>
      <c r="G52" s="51">
        <v>1</v>
      </c>
      <c r="H52" s="52">
        <v>4</v>
      </c>
    </row>
    <row r="53" spans="1:8" x14ac:dyDescent="0.25">
      <c r="A53" s="71"/>
      <c r="B53" s="49" t="s">
        <v>3</v>
      </c>
      <c r="C53" s="50">
        <v>16</v>
      </c>
      <c r="D53" s="50">
        <v>13</v>
      </c>
      <c r="E53" s="51">
        <v>0.8125</v>
      </c>
      <c r="F53" s="50">
        <v>13</v>
      </c>
      <c r="G53" s="51">
        <v>0.8125</v>
      </c>
      <c r="H53" s="52">
        <v>3.3076923076923075</v>
      </c>
    </row>
    <row r="54" spans="1:8" x14ac:dyDescent="0.25">
      <c r="A54" s="71"/>
      <c r="B54" s="49" t="s">
        <v>4</v>
      </c>
      <c r="C54" s="50">
        <v>10</v>
      </c>
      <c r="D54" s="50">
        <v>10</v>
      </c>
      <c r="E54" s="51">
        <v>1</v>
      </c>
      <c r="F54" s="50">
        <v>10</v>
      </c>
      <c r="G54" s="51">
        <v>1</v>
      </c>
      <c r="H54" s="52">
        <v>3.5</v>
      </c>
    </row>
    <row r="55" spans="1:8" x14ac:dyDescent="0.25">
      <c r="A55" s="71"/>
      <c r="B55" s="49" t="s">
        <v>76</v>
      </c>
      <c r="C55" s="50">
        <v>4</v>
      </c>
      <c r="D55" s="50">
        <v>4</v>
      </c>
      <c r="E55" s="51">
        <v>1</v>
      </c>
      <c r="F55" s="50">
        <v>3</v>
      </c>
      <c r="G55" s="51">
        <v>0.75</v>
      </c>
      <c r="H55" s="52">
        <v>3.1749999999999994</v>
      </c>
    </row>
    <row r="56" spans="1:8" x14ac:dyDescent="0.25">
      <c r="A56" s="72" t="s">
        <v>50</v>
      </c>
      <c r="B56" s="45" t="s">
        <v>1</v>
      </c>
      <c r="C56" s="46">
        <v>4</v>
      </c>
      <c r="D56" s="46">
        <v>4</v>
      </c>
      <c r="E56" s="47">
        <v>1</v>
      </c>
      <c r="F56" s="46">
        <v>4</v>
      </c>
      <c r="G56" s="47">
        <v>1</v>
      </c>
      <c r="H56" s="48">
        <v>3.25</v>
      </c>
    </row>
    <row r="57" spans="1:8" x14ac:dyDescent="0.25">
      <c r="A57" s="72"/>
      <c r="B57" s="45" t="s">
        <v>2</v>
      </c>
      <c r="C57" s="46">
        <v>2</v>
      </c>
      <c r="D57" s="46">
        <v>2</v>
      </c>
      <c r="E57" s="47">
        <v>1</v>
      </c>
      <c r="F57" s="46">
        <v>2</v>
      </c>
      <c r="G57" s="47">
        <v>1</v>
      </c>
      <c r="H57" s="48">
        <v>3</v>
      </c>
    </row>
    <row r="58" spans="1:8" x14ac:dyDescent="0.25">
      <c r="A58" s="72"/>
      <c r="B58" s="45" t="s">
        <v>3</v>
      </c>
      <c r="C58" s="46">
        <v>6</v>
      </c>
      <c r="D58" s="46">
        <v>6</v>
      </c>
      <c r="E58" s="47">
        <v>1</v>
      </c>
      <c r="F58" s="46">
        <v>6</v>
      </c>
      <c r="G58" s="47">
        <v>1</v>
      </c>
      <c r="H58" s="48">
        <v>3</v>
      </c>
    </row>
    <row r="59" spans="1:8" x14ac:dyDescent="0.25">
      <c r="A59" s="72"/>
      <c r="B59" s="45" t="s">
        <v>4</v>
      </c>
      <c r="C59" s="46" t="s">
        <v>13</v>
      </c>
      <c r="D59" s="46" t="s">
        <v>13</v>
      </c>
      <c r="E59" s="47" t="s">
        <v>13</v>
      </c>
      <c r="F59" s="46" t="s">
        <v>13</v>
      </c>
      <c r="G59" s="47" t="s">
        <v>13</v>
      </c>
      <c r="H59" s="48" t="s">
        <v>13</v>
      </c>
    </row>
    <row r="60" spans="1:8" x14ac:dyDescent="0.25">
      <c r="A60" s="72"/>
      <c r="B60" s="45" t="s">
        <v>76</v>
      </c>
      <c r="C60" s="46" t="s">
        <v>13</v>
      </c>
      <c r="D60" s="46" t="s">
        <v>13</v>
      </c>
      <c r="E60" s="47" t="s">
        <v>13</v>
      </c>
      <c r="F60" s="46" t="s">
        <v>13</v>
      </c>
      <c r="G60" s="47" t="s">
        <v>13</v>
      </c>
      <c r="H60" s="48" t="s">
        <v>13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>
      <selection activeCell="N4" sqref="N4"/>
    </sheetView>
  </sheetViews>
  <sheetFormatPr defaultRowHeight="15" x14ac:dyDescent="0.25"/>
  <cols>
    <col min="1" max="1" width="14" style="34" customWidth="1"/>
    <col min="2" max="8" width="14" style="12" customWidth="1"/>
  </cols>
  <sheetData>
    <row r="1" spans="1:8" ht="30" x14ac:dyDescent="0.25">
      <c r="A1" s="36" t="s">
        <v>0</v>
      </c>
      <c r="B1" s="2" t="s">
        <v>36</v>
      </c>
      <c r="C1" s="15" t="s">
        <v>67</v>
      </c>
      <c r="D1" s="15" t="s">
        <v>68</v>
      </c>
      <c r="E1" s="16" t="s">
        <v>69</v>
      </c>
      <c r="F1" s="15" t="s">
        <v>70</v>
      </c>
      <c r="G1" s="16" t="s">
        <v>37</v>
      </c>
      <c r="H1" s="17" t="s">
        <v>71</v>
      </c>
    </row>
    <row r="2" spans="1:8" x14ac:dyDescent="0.25">
      <c r="A2" s="66" t="s">
        <v>6</v>
      </c>
      <c r="B2" s="5" t="s">
        <v>1</v>
      </c>
      <c r="C2" s="7">
        <v>65</v>
      </c>
      <c r="D2" s="7">
        <v>63</v>
      </c>
      <c r="E2" s="20">
        <v>0.96923076923076923</v>
      </c>
      <c r="F2" s="7">
        <v>58</v>
      </c>
      <c r="G2" s="20">
        <v>0.89230769230769236</v>
      </c>
      <c r="H2" s="21">
        <v>3.1904761904761907</v>
      </c>
    </row>
    <row r="3" spans="1:8" x14ac:dyDescent="0.25">
      <c r="A3" s="66"/>
      <c r="B3" s="5" t="s">
        <v>2</v>
      </c>
      <c r="C3" s="7">
        <v>65</v>
      </c>
      <c r="D3" s="7">
        <v>61</v>
      </c>
      <c r="E3" s="20">
        <v>0.93846153846153846</v>
      </c>
      <c r="F3" s="7">
        <v>59</v>
      </c>
      <c r="G3" s="20">
        <v>0.90769230769230769</v>
      </c>
      <c r="H3" s="21">
        <v>3.1475409836065573</v>
      </c>
    </row>
    <row r="4" spans="1:8" x14ac:dyDescent="0.25">
      <c r="A4" s="66"/>
      <c r="B4" s="5" t="s">
        <v>3</v>
      </c>
      <c r="C4" s="7">
        <v>91</v>
      </c>
      <c r="D4" s="7">
        <v>79</v>
      </c>
      <c r="E4" s="20">
        <v>0.86813186813186816</v>
      </c>
      <c r="F4" s="7">
        <v>75</v>
      </c>
      <c r="G4" s="20">
        <v>0.82417582417582413</v>
      </c>
      <c r="H4" s="21">
        <v>3.3544303797468356</v>
      </c>
    </row>
    <row r="5" spans="1:8" x14ac:dyDescent="0.25">
      <c r="A5" s="66"/>
      <c r="B5" s="5" t="s">
        <v>4</v>
      </c>
      <c r="C5" s="7">
        <v>92</v>
      </c>
      <c r="D5" s="7">
        <v>87</v>
      </c>
      <c r="E5" s="20">
        <v>0.94565217391304346</v>
      </c>
      <c r="F5" s="7">
        <v>87</v>
      </c>
      <c r="G5" s="20">
        <v>0.94565217391304346</v>
      </c>
      <c r="H5" s="21">
        <v>3.6436781609195403</v>
      </c>
    </row>
    <row r="6" spans="1:8" x14ac:dyDescent="0.25">
      <c r="A6" s="66"/>
      <c r="B6" s="5" t="s">
        <v>76</v>
      </c>
      <c r="C6" s="7">
        <v>97</v>
      </c>
      <c r="D6" s="7">
        <v>86</v>
      </c>
      <c r="E6" s="20">
        <v>0.88659793814432986</v>
      </c>
      <c r="F6" s="7">
        <v>78</v>
      </c>
      <c r="G6" s="20">
        <v>0.80412371134020622</v>
      </c>
      <c r="H6" s="21">
        <v>3.2674418604651163</v>
      </c>
    </row>
    <row r="7" spans="1:8" x14ac:dyDescent="0.25">
      <c r="A7" s="66" t="s">
        <v>7</v>
      </c>
      <c r="B7" s="5" t="s">
        <v>1</v>
      </c>
      <c r="C7" s="7">
        <v>12</v>
      </c>
      <c r="D7" s="7">
        <v>12</v>
      </c>
      <c r="E7" s="20">
        <v>1</v>
      </c>
      <c r="F7" s="7">
        <v>10</v>
      </c>
      <c r="G7" s="20">
        <v>0.83333333333333337</v>
      </c>
      <c r="H7" s="21">
        <v>3.1666666666666665</v>
      </c>
    </row>
    <row r="8" spans="1:8" x14ac:dyDescent="0.25">
      <c r="A8" s="66"/>
      <c r="B8" s="5" t="s">
        <v>2</v>
      </c>
      <c r="C8" s="7">
        <v>8</v>
      </c>
      <c r="D8" s="7">
        <v>7</v>
      </c>
      <c r="E8" s="20">
        <v>0.875</v>
      </c>
      <c r="F8" s="7">
        <v>6</v>
      </c>
      <c r="G8" s="20">
        <v>0.75</v>
      </c>
      <c r="H8" s="21">
        <v>3.1428571428571428</v>
      </c>
    </row>
    <row r="9" spans="1:8" x14ac:dyDescent="0.25">
      <c r="A9" s="66"/>
      <c r="B9" s="5" t="s">
        <v>3</v>
      </c>
      <c r="C9" s="7">
        <v>6</v>
      </c>
      <c r="D9" s="7">
        <v>6</v>
      </c>
      <c r="E9" s="20">
        <v>1</v>
      </c>
      <c r="F9" s="7">
        <v>6</v>
      </c>
      <c r="G9" s="20">
        <v>1</v>
      </c>
      <c r="H9" s="21">
        <v>3.1666666666666665</v>
      </c>
    </row>
    <row r="10" spans="1:8" x14ac:dyDescent="0.25">
      <c r="A10" s="66"/>
      <c r="B10" s="5" t="s">
        <v>4</v>
      </c>
      <c r="C10" s="7">
        <v>17</v>
      </c>
      <c r="D10" s="7">
        <v>15</v>
      </c>
      <c r="E10" s="20">
        <v>0.88235294117647056</v>
      </c>
      <c r="F10" s="7">
        <v>14</v>
      </c>
      <c r="G10" s="20">
        <v>0.82352941176470584</v>
      </c>
      <c r="H10" s="21">
        <v>3</v>
      </c>
    </row>
    <row r="11" spans="1:8" x14ac:dyDescent="0.25">
      <c r="A11" s="66"/>
      <c r="B11" s="5" t="s">
        <v>76</v>
      </c>
      <c r="C11" s="7">
        <v>7</v>
      </c>
      <c r="D11" s="7">
        <v>7</v>
      </c>
      <c r="E11" s="20">
        <v>1</v>
      </c>
      <c r="F11" s="7">
        <v>6</v>
      </c>
      <c r="G11" s="20">
        <v>0.8571428571428571</v>
      </c>
      <c r="H11" s="21">
        <v>3.4428571428571431</v>
      </c>
    </row>
    <row r="12" spans="1:8" ht="30" x14ac:dyDescent="0.25">
      <c r="A12" s="36" t="s">
        <v>45</v>
      </c>
      <c r="B12" s="2" t="s">
        <v>36</v>
      </c>
      <c r="C12" s="15" t="s">
        <v>67</v>
      </c>
      <c r="D12" s="15" t="s">
        <v>68</v>
      </c>
      <c r="E12" s="16" t="s">
        <v>69</v>
      </c>
      <c r="F12" s="15" t="s">
        <v>70</v>
      </c>
      <c r="G12" s="16" t="s">
        <v>37</v>
      </c>
      <c r="H12" s="17" t="s">
        <v>71</v>
      </c>
    </row>
    <row r="13" spans="1:8" x14ac:dyDescent="0.25">
      <c r="A13" s="76" t="s">
        <v>46</v>
      </c>
      <c r="B13" s="5" t="s">
        <v>1</v>
      </c>
      <c r="C13" s="7">
        <v>7</v>
      </c>
      <c r="D13" s="7">
        <v>7</v>
      </c>
      <c r="E13" s="20">
        <v>1</v>
      </c>
      <c r="F13" s="7">
        <v>3</v>
      </c>
      <c r="G13" s="20">
        <v>0.42857142857142855</v>
      </c>
      <c r="H13" s="21">
        <v>1.4285714285714286</v>
      </c>
    </row>
    <row r="14" spans="1:8" x14ac:dyDescent="0.25">
      <c r="A14" s="77"/>
      <c r="B14" s="5" t="s">
        <v>2</v>
      </c>
      <c r="C14" s="7">
        <v>11</v>
      </c>
      <c r="D14" s="7">
        <v>11</v>
      </c>
      <c r="E14" s="20">
        <v>1</v>
      </c>
      <c r="F14" s="7">
        <v>10</v>
      </c>
      <c r="G14" s="20">
        <v>0.90909090909090906</v>
      </c>
      <c r="H14" s="21">
        <v>2.9090909090909092</v>
      </c>
    </row>
    <row r="15" spans="1:8" x14ac:dyDescent="0.25">
      <c r="A15" s="77"/>
      <c r="B15" s="5" t="s">
        <v>3</v>
      </c>
      <c r="C15" s="7">
        <v>10</v>
      </c>
      <c r="D15" s="7">
        <v>5</v>
      </c>
      <c r="E15" s="20">
        <v>0.5</v>
      </c>
      <c r="F15" s="7">
        <v>5</v>
      </c>
      <c r="G15" s="20">
        <v>0.5</v>
      </c>
      <c r="H15" s="21">
        <v>3.2</v>
      </c>
    </row>
    <row r="16" spans="1:8" x14ac:dyDescent="0.25">
      <c r="A16" s="77"/>
      <c r="B16" s="5" t="s">
        <v>4</v>
      </c>
      <c r="C16" s="7">
        <v>7</v>
      </c>
      <c r="D16" s="7">
        <v>5</v>
      </c>
      <c r="E16" s="20">
        <v>0.7142857142857143</v>
      </c>
      <c r="F16" s="7">
        <v>5</v>
      </c>
      <c r="G16" s="20">
        <v>0.7142857142857143</v>
      </c>
      <c r="H16" s="21">
        <v>3.6</v>
      </c>
    </row>
    <row r="17" spans="1:8" x14ac:dyDescent="0.25">
      <c r="A17" s="78"/>
      <c r="B17" s="5" t="s">
        <v>76</v>
      </c>
      <c r="C17" s="7">
        <v>7</v>
      </c>
      <c r="D17" s="7">
        <v>7</v>
      </c>
      <c r="E17" s="20">
        <v>1</v>
      </c>
      <c r="F17" s="7">
        <v>3</v>
      </c>
      <c r="G17" s="20">
        <v>0.42857142857142855</v>
      </c>
      <c r="H17" s="21">
        <v>1.6714285714285713</v>
      </c>
    </row>
    <row r="18" spans="1:8" x14ac:dyDescent="0.25">
      <c r="A18" s="75" t="s">
        <v>47</v>
      </c>
      <c r="B18" s="5" t="s">
        <v>1</v>
      </c>
      <c r="C18" s="7" t="s">
        <v>13</v>
      </c>
      <c r="D18" s="7" t="s">
        <v>13</v>
      </c>
      <c r="E18" s="20" t="s">
        <v>13</v>
      </c>
      <c r="F18" s="7" t="s">
        <v>13</v>
      </c>
      <c r="G18" s="20" t="s">
        <v>13</v>
      </c>
      <c r="H18" s="21" t="s">
        <v>13</v>
      </c>
    </row>
    <row r="19" spans="1:8" x14ac:dyDescent="0.25">
      <c r="A19" s="75"/>
      <c r="B19" s="5" t="s">
        <v>2</v>
      </c>
      <c r="C19" s="24">
        <v>2</v>
      </c>
      <c r="D19" s="24">
        <v>2</v>
      </c>
      <c r="E19" s="20">
        <v>1</v>
      </c>
      <c r="F19" s="24">
        <v>2</v>
      </c>
      <c r="G19" s="20">
        <v>1</v>
      </c>
      <c r="H19" s="25">
        <v>3.5</v>
      </c>
    </row>
    <row r="20" spans="1:8" x14ac:dyDescent="0.25">
      <c r="A20" s="75"/>
      <c r="B20" s="5" t="s">
        <v>3</v>
      </c>
      <c r="C20" s="7" t="s">
        <v>13</v>
      </c>
      <c r="D20" s="7" t="s">
        <v>13</v>
      </c>
      <c r="E20" s="20" t="s">
        <v>13</v>
      </c>
      <c r="F20" s="7" t="s">
        <v>13</v>
      </c>
      <c r="G20" s="20" t="s">
        <v>13</v>
      </c>
      <c r="H20" s="21" t="s">
        <v>13</v>
      </c>
    </row>
    <row r="21" spans="1:8" x14ac:dyDescent="0.25">
      <c r="A21" s="75"/>
      <c r="B21" s="5" t="s">
        <v>4</v>
      </c>
      <c r="C21" s="7" t="s">
        <v>13</v>
      </c>
      <c r="D21" s="7" t="s">
        <v>13</v>
      </c>
      <c r="E21" s="20" t="s">
        <v>13</v>
      </c>
      <c r="F21" s="7" t="s">
        <v>13</v>
      </c>
      <c r="G21" s="20" t="s">
        <v>13</v>
      </c>
      <c r="H21" s="21" t="s">
        <v>13</v>
      </c>
    </row>
    <row r="22" spans="1:8" x14ac:dyDescent="0.25">
      <c r="A22" s="75"/>
      <c r="B22" s="5" t="s">
        <v>76</v>
      </c>
      <c r="C22" s="7" t="s">
        <v>13</v>
      </c>
      <c r="D22" s="7" t="s">
        <v>13</v>
      </c>
      <c r="E22" s="20" t="s">
        <v>13</v>
      </c>
      <c r="F22" s="7" t="s">
        <v>13</v>
      </c>
      <c r="G22" s="20" t="s">
        <v>13</v>
      </c>
      <c r="H22" s="21" t="s">
        <v>13</v>
      </c>
    </row>
    <row r="23" spans="1:8" x14ac:dyDescent="0.25">
      <c r="A23" s="66" t="s">
        <v>14</v>
      </c>
      <c r="B23" s="5" t="s">
        <v>1</v>
      </c>
      <c r="C23" s="7" t="s">
        <v>13</v>
      </c>
      <c r="D23" s="7" t="s">
        <v>13</v>
      </c>
      <c r="E23" s="20" t="s">
        <v>13</v>
      </c>
      <c r="F23" s="7" t="s">
        <v>13</v>
      </c>
      <c r="G23" s="20" t="s">
        <v>13</v>
      </c>
      <c r="H23" s="21" t="s">
        <v>13</v>
      </c>
    </row>
    <row r="24" spans="1:8" x14ac:dyDescent="0.25">
      <c r="A24" s="66"/>
      <c r="B24" s="5" t="s">
        <v>2</v>
      </c>
      <c r="C24" s="24">
        <v>1</v>
      </c>
      <c r="D24" s="24">
        <v>1</v>
      </c>
      <c r="E24" s="20">
        <v>1</v>
      </c>
      <c r="F24" s="24">
        <v>1</v>
      </c>
      <c r="G24" s="20">
        <v>1</v>
      </c>
      <c r="H24" s="25">
        <v>3</v>
      </c>
    </row>
    <row r="25" spans="1:8" x14ac:dyDescent="0.25">
      <c r="A25" s="66"/>
      <c r="B25" s="5" t="s">
        <v>3</v>
      </c>
      <c r="C25" s="7">
        <v>3</v>
      </c>
      <c r="D25" s="7">
        <v>3</v>
      </c>
      <c r="E25" s="20">
        <v>1</v>
      </c>
      <c r="F25" s="7">
        <v>3</v>
      </c>
      <c r="G25" s="20">
        <v>1</v>
      </c>
      <c r="H25" s="21">
        <v>4</v>
      </c>
    </row>
    <row r="26" spans="1:8" x14ac:dyDescent="0.25">
      <c r="A26" s="66"/>
      <c r="B26" s="5" t="s">
        <v>4</v>
      </c>
      <c r="C26" s="7">
        <v>3</v>
      </c>
      <c r="D26" s="7">
        <v>3</v>
      </c>
      <c r="E26" s="20">
        <v>1</v>
      </c>
      <c r="F26" s="7">
        <v>3</v>
      </c>
      <c r="G26" s="20">
        <v>1</v>
      </c>
      <c r="H26" s="21">
        <v>4</v>
      </c>
    </row>
    <row r="27" spans="1:8" x14ac:dyDescent="0.25">
      <c r="A27" s="66"/>
      <c r="B27" s="5" t="s">
        <v>76</v>
      </c>
      <c r="C27" s="7">
        <v>1</v>
      </c>
      <c r="D27" s="7">
        <v>1</v>
      </c>
      <c r="E27" s="20">
        <v>1</v>
      </c>
      <c r="F27" s="7">
        <v>1</v>
      </c>
      <c r="G27" s="20">
        <v>1</v>
      </c>
      <c r="H27" s="21">
        <v>4</v>
      </c>
    </row>
    <row r="28" spans="1:8" x14ac:dyDescent="0.25">
      <c r="A28" s="66" t="s">
        <v>15</v>
      </c>
      <c r="B28" s="5" t="s">
        <v>1</v>
      </c>
      <c r="C28" s="7">
        <v>1</v>
      </c>
      <c r="D28" s="7">
        <v>1</v>
      </c>
      <c r="E28" s="20">
        <v>1</v>
      </c>
      <c r="F28" s="7">
        <v>1</v>
      </c>
      <c r="G28" s="20">
        <v>1</v>
      </c>
      <c r="H28" s="21">
        <v>4</v>
      </c>
    </row>
    <row r="29" spans="1:8" x14ac:dyDescent="0.25">
      <c r="A29" s="66"/>
      <c r="B29" s="5" t="s">
        <v>2</v>
      </c>
      <c r="C29" s="7" t="s">
        <v>13</v>
      </c>
      <c r="D29" s="7" t="s">
        <v>13</v>
      </c>
      <c r="E29" s="20" t="s">
        <v>13</v>
      </c>
      <c r="F29" s="7" t="s">
        <v>13</v>
      </c>
      <c r="G29" s="20" t="s">
        <v>13</v>
      </c>
      <c r="H29" s="21" t="s">
        <v>13</v>
      </c>
    </row>
    <row r="30" spans="1:8" x14ac:dyDescent="0.25">
      <c r="A30" s="66"/>
      <c r="B30" s="5" t="s">
        <v>3</v>
      </c>
      <c r="C30" s="7">
        <v>1</v>
      </c>
      <c r="D30" s="7">
        <v>1</v>
      </c>
      <c r="E30" s="20">
        <v>1</v>
      </c>
      <c r="F30" s="7">
        <v>1</v>
      </c>
      <c r="G30" s="20">
        <v>1</v>
      </c>
      <c r="H30" s="21">
        <v>4</v>
      </c>
    </row>
    <row r="31" spans="1:8" x14ac:dyDescent="0.25">
      <c r="A31" s="66"/>
      <c r="B31" s="5" t="s">
        <v>4</v>
      </c>
      <c r="C31" s="7">
        <v>4</v>
      </c>
      <c r="D31" s="7">
        <v>4</v>
      </c>
      <c r="E31" s="20">
        <v>1</v>
      </c>
      <c r="F31" s="7">
        <v>4</v>
      </c>
      <c r="G31" s="20">
        <v>1</v>
      </c>
      <c r="H31" s="21">
        <v>4</v>
      </c>
    </row>
    <row r="32" spans="1:8" x14ac:dyDescent="0.25">
      <c r="A32" s="66"/>
      <c r="B32" s="5" t="s">
        <v>76</v>
      </c>
      <c r="C32" s="7" t="s">
        <v>13</v>
      </c>
      <c r="D32" s="7" t="s">
        <v>13</v>
      </c>
      <c r="E32" s="20" t="s">
        <v>13</v>
      </c>
      <c r="F32" s="7" t="s">
        <v>13</v>
      </c>
      <c r="G32" s="20" t="s">
        <v>13</v>
      </c>
      <c r="H32" s="21" t="s">
        <v>13</v>
      </c>
    </row>
    <row r="33" spans="1:8" x14ac:dyDescent="0.25">
      <c r="A33" s="66" t="s">
        <v>16</v>
      </c>
      <c r="B33" s="5" t="s">
        <v>1</v>
      </c>
      <c r="C33" s="7">
        <v>21</v>
      </c>
      <c r="D33" s="7">
        <v>20</v>
      </c>
      <c r="E33" s="20">
        <v>0.95238095238095233</v>
      </c>
      <c r="F33" s="7">
        <v>19</v>
      </c>
      <c r="G33" s="20">
        <v>0.90476190476190477</v>
      </c>
      <c r="H33" s="21">
        <v>3.2</v>
      </c>
    </row>
    <row r="34" spans="1:8" x14ac:dyDescent="0.25">
      <c r="A34" s="66"/>
      <c r="B34" s="5" t="s">
        <v>2</v>
      </c>
      <c r="C34" s="7">
        <v>34</v>
      </c>
      <c r="D34" s="7">
        <v>31</v>
      </c>
      <c r="E34" s="20">
        <v>0.91176470588235292</v>
      </c>
      <c r="F34" s="7">
        <v>30</v>
      </c>
      <c r="G34" s="20">
        <v>0.88235294117647056</v>
      </c>
      <c r="H34" s="21">
        <v>3</v>
      </c>
    </row>
    <row r="35" spans="1:8" x14ac:dyDescent="0.25">
      <c r="A35" s="66"/>
      <c r="B35" s="5" t="s">
        <v>3</v>
      </c>
      <c r="C35" s="7">
        <v>24</v>
      </c>
      <c r="D35" s="7">
        <v>24</v>
      </c>
      <c r="E35" s="20">
        <v>1</v>
      </c>
      <c r="F35" s="7">
        <v>22</v>
      </c>
      <c r="G35" s="20">
        <v>0.91666666666666663</v>
      </c>
      <c r="H35" s="21">
        <v>3.2083333333333335</v>
      </c>
    </row>
    <row r="36" spans="1:8" x14ac:dyDescent="0.25">
      <c r="A36" s="66"/>
      <c r="B36" s="5" t="s">
        <v>4</v>
      </c>
      <c r="C36" s="7">
        <v>28</v>
      </c>
      <c r="D36" s="7">
        <v>26</v>
      </c>
      <c r="E36" s="20">
        <v>0.9285714285714286</v>
      </c>
      <c r="F36" s="7">
        <v>26</v>
      </c>
      <c r="G36" s="20">
        <v>0.9285714285714286</v>
      </c>
      <c r="H36" s="21">
        <v>3.3461538461538463</v>
      </c>
    </row>
    <row r="37" spans="1:8" x14ac:dyDescent="0.25">
      <c r="A37" s="66"/>
      <c r="B37" s="5" t="s">
        <v>76</v>
      </c>
      <c r="C37" s="7">
        <v>55</v>
      </c>
      <c r="D37" s="7">
        <v>45</v>
      </c>
      <c r="E37" s="20">
        <v>0.81818181818181823</v>
      </c>
      <c r="F37" s="7">
        <v>41</v>
      </c>
      <c r="G37" s="20">
        <v>0.74545454545454548</v>
      </c>
      <c r="H37" s="21">
        <v>3.1888888888888891</v>
      </c>
    </row>
    <row r="38" spans="1:8" x14ac:dyDescent="0.25">
      <c r="A38" s="66" t="s">
        <v>17</v>
      </c>
      <c r="B38" s="5" t="s">
        <v>1</v>
      </c>
      <c r="C38" s="7" t="s">
        <v>13</v>
      </c>
      <c r="D38" s="7" t="s">
        <v>13</v>
      </c>
      <c r="E38" s="20" t="s">
        <v>13</v>
      </c>
      <c r="F38" s="7" t="s">
        <v>13</v>
      </c>
      <c r="G38" s="20" t="s">
        <v>13</v>
      </c>
      <c r="H38" s="21" t="s">
        <v>13</v>
      </c>
    </row>
    <row r="39" spans="1:8" x14ac:dyDescent="0.25">
      <c r="A39" s="66"/>
      <c r="B39" s="5" t="s">
        <v>2</v>
      </c>
      <c r="C39" s="7" t="s">
        <v>13</v>
      </c>
      <c r="D39" s="7" t="s">
        <v>13</v>
      </c>
      <c r="E39" s="20" t="s">
        <v>13</v>
      </c>
      <c r="F39" s="7" t="s">
        <v>13</v>
      </c>
      <c r="G39" s="20" t="s">
        <v>13</v>
      </c>
      <c r="H39" s="21" t="s">
        <v>13</v>
      </c>
    </row>
    <row r="40" spans="1:8" x14ac:dyDescent="0.25">
      <c r="A40" s="66"/>
      <c r="B40" s="5" t="s">
        <v>3</v>
      </c>
      <c r="C40" s="7" t="s">
        <v>13</v>
      </c>
      <c r="D40" s="7" t="s">
        <v>13</v>
      </c>
      <c r="E40" s="20" t="s">
        <v>13</v>
      </c>
      <c r="F40" s="7" t="s">
        <v>13</v>
      </c>
      <c r="G40" s="20" t="s">
        <v>13</v>
      </c>
      <c r="H40" s="21" t="s">
        <v>13</v>
      </c>
    </row>
    <row r="41" spans="1:8" x14ac:dyDescent="0.25">
      <c r="A41" s="66"/>
      <c r="B41" s="5" t="s">
        <v>4</v>
      </c>
      <c r="C41" s="7">
        <v>1</v>
      </c>
      <c r="D41" s="7">
        <v>1</v>
      </c>
      <c r="E41" s="20">
        <v>1</v>
      </c>
      <c r="F41" s="7">
        <v>1</v>
      </c>
      <c r="G41" s="20">
        <v>1</v>
      </c>
      <c r="H41" s="21">
        <v>3</v>
      </c>
    </row>
    <row r="42" spans="1:8" x14ac:dyDescent="0.25">
      <c r="A42" s="66"/>
      <c r="B42" s="5" t="s">
        <v>76</v>
      </c>
      <c r="C42" s="7" t="s">
        <v>13</v>
      </c>
      <c r="D42" s="7" t="s">
        <v>13</v>
      </c>
      <c r="E42" s="20" t="s">
        <v>13</v>
      </c>
      <c r="F42" s="7" t="s">
        <v>13</v>
      </c>
      <c r="G42" s="20" t="s">
        <v>13</v>
      </c>
      <c r="H42" s="21" t="s">
        <v>13</v>
      </c>
    </row>
    <row r="43" spans="1:8" x14ac:dyDescent="0.25">
      <c r="A43" s="75" t="s">
        <v>48</v>
      </c>
      <c r="B43" s="5" t="s">
        <v>1</v>
      </c>
      <c r="C43" s="7">
        <v>42</v>
      </c>
      <c r="D43" s="7">
        <v>42</v>
      </c>
      <c r="E43" s="20">
        <v>1</v>
      </c>
      <c r="F43" s="7">
        <v>41</v>
      </c>
      <c r="G43" s="20">
        <v>0.97619047619047616</v>
      </c>
      <c r="H43" s="21">
        <v>3.5238095238095237</v>
      </c>
    </row>
    <row r="44" spans="1:8" x14ac:dyDescent="0.25">
      <c r="A44" s="75"/>
      <c r="B44" s="5" t="s">
        <v>2</v>
      </c>
      <c r="C44" s="7">
        <v>15</v>
      </c>
      <c r="D44" s="7">
        <v>13</v>
      </c>
      <c r="E44" s="20">
        <v>0.8666666666666667</v>
      </c>
      <c r="F44" s="7">
        <v>12</v>
      </c>
      <c r="G44" s="20">
        <v>0.8</v>
      </c>
      <c r="H44" s="21">
        <v>3.1538461538461537</v>
      </c>
    </row>
    <row r="45" spans="1:8" x14ac:dyDescent="0.25">
      <c r="A45" s="75"/>
      <c r="B45" s="5" t="s">
        <v>3</v>
      </c>
      <c r="C45" s="7">
        <v>39</v>
      </c>
      <c r="D45" s="7">
        <v>35</v>
      </c>
      <c r="E45" s="20">
        <v>0.89743589743589747</v>
      </c>
      <c r="F45" s="7">
        <v>33</v>
      </c>
      <c r="G45" s="20">
        <v>0.84615384615384615</v>
      </c>
      <c r="H45" s="21">
        <v>3.4571428571428573</v>
      </c>
    </row>
    <row r="46" spans="1:8" x14ac:dyDescent="0.25">
      <c r="A46" s="75"/>
      <c r="B46" s="5" t="s">
        <v>4</v>
      </c>
      <c r="C46" s="7">
        <v>58</v>
      </c>
      <c r="D46" s="7">
        <v>55</v>
      </c>
      <c r="E46" s="20">
        <v>0.94827586206896552</v>
      </c>
      <c r="F46" s="7">
        <v>54</v>
      </c>
      <c r="G46" s="20">
        <v>0.93103448275862066</v>
      </c>
      <c r="H46" s="21">
        <v>3.6</v>
      </c>
    </row>
    <row r="47" spans="1:8" x14ac:dyDescent="0.25">
      <c r="A47" s="75"/>
      <c r="B47" s="5" t="s">
        <v>76</v>
      </c>
      <c r="C47" s="7">
        <v>39</v>
      </c>
      <c r="D47" s="7">
        <v>38</v>
      </c>
      <c r="E47" s="20">
        <v>0.97435897435897434</v>
      </c>
      <c r="F47" s="7">
        <v>37</v>
      </c>
      <c r="G47" s="20">
        <v>0.94871794871794868</v>
      </c>
      <c r="H47" s="21">
        <v>3.6026315789473689</v>
      </c>
    </row>
    <row r="48" spans="1:8" x14ac:dyDescent="0.25">
      <c r="A48" s="75" t="s">
        <v>49</v>
      </c>
      <c r="B48" s="5" t="s">
        <v>1</v>
      </c>
      <c r="C48" s="7">
        <v>2</v>
      </c>
      <c r="D48" s="7">
        <v>1</v>
      </c>
      <c r="E48" s="20">
        <v>0.5</v>
      </c>
      <c r="F48" s="7">
        <v>0</v>
      </c>
      <c r="G48" s="20">
        <v>0</v>
      </c>
      <c r="H48" s="21">
        <v>0</v>
      </c>
    </row>
    <row r="49" spans="1:8" x14ac:dyDescent="0.25">
      <c r="A49" s="75"/>
      <c r="B49" s="5" t="s">
        <v>2</v>
      </c>
      <c r="C49" s="7">
        <v>8</v>
      </c>
      <c r="D49" s="7">
        <v>8</v>
      </c>
      <c r="E49" s="20">
        <v>1</v>
      </c>
      <c r="F49" s="7">
        <v>8</v>
      </c>
      <c r="G49" s="20">
        <v>1</v>
      </c>
      <c r="H49" s="21">
        <v>4</v>
      </c>
    </row>
    <row r="50" spans="1:8" x14ac:dyDescent="0.25">
      <c r="A50" s="75"/>
      <c r="B50" s="5" t="s">
        <v>3</v>
      </c>
      <c r="C50" s="7">
        <v>16</v>
      </c>
      <c r="D50" s="7">
        <v>13</v>
      </c>
      <c r="E50" s="20">
        <v>0.8125</v>
      </c>
      <c r="F50" s="7">
        <v>13</v>
      </c>
      <c r="G50" s="20">
        <v>0.8125</v>
      </c>
      <c r="H50" s="21">
        <v>3.3076923076923075</v>
      </c>
    </row>
    <row r="51" spans="1:8" x14ac:dyDescent="0.25">
      <c r="A51" s="75"/>
      <c r="B51" s="5" t="s">
        <v>4</v>
      </c>
      <c r="C51" s="7">
        <v>10</v>
      </c>
      <c r="D51" s="7">
        <v>10</v>
      </c>
      <c r="E51" s="20">
        <v>1</v>
      </c>
      <c r="F51" s="7">
        <v>10</v>
      </c>
      <c r="G51" s="20">
        <v>1</v>
      </c>
      <c r="H51" s="21">
        <v>3.5</v>
      </c>
    </row>
    <row r="52" spans="1:8" x14ac:dyDescent="0.25">
      <c r="A52" s="75"/>
      <c r="B52" s="5" t="s">
        <v>76</v>
      </c>
      <c r="C52" s="7">
        <v>4</v>
      </c>
      <c r="D52" s="7">
        <v>4</v>
      </c>
      <c r="E52" s="20">
        <v>1</v>
      </c>
      <c r="F52" s="7">
        <v>3</v>
      </c>
      <c r="G52" s="20">
        <v>0.75</v>
      </c>
      <c r="H52" s="21">
        <v>3.1749999999999994</v>
      </c>
    </row>
    <row r="53" spans="1:8" x14ac:dyDescent="0.25">
      <c r="A53" s="75" t="s">
        <v>50</v>
      </c>
      <c r="B53" s="5" t="s">
        <v>1</v>
      </c>
      <c r="C53" s="7">
        <v>4</v>
      </c>
      <c r="D53" s="7">
        <v>4</v>
      </c>
      <c r="E53" s="20">
        <v>1</v>
      </c>
      <c r="F53" s="7">
        <v>4</v>
      </c>
      <c r="G53" s="20">
        <v>1</v>
      </c>
      <c r="H53" s="21">
        <v>3.25</v>
      </c>
    </row>
    <row r="54" spans="1:8" x14ac:dyDescent="0.25">
      <c r="A54" s="75"/>
      <c r="B54" s="5" t="s">
        <v>2</v>
      </c>
      <c r="C54" s="7">
        <v>2</v>
      </c>
      <c r="D54" s="7">
        <v>2</v>
      </c>
      <c r="E54" s="20">
        <v>1</v>
      </c>
      <c r="F54" s="7">
        <v>2</v>
      </c>
      <c r="G54" s="20">
        <v>1</v>
      </c>
      <c r="H54" s="21">
        <v>3</v>
      </c>
    </row>
    <row r="55" spans="1:8" x14ac:dyDescent="0.25">
      <c r="A55" s="75"/>
      <c r="B55" s="5" t="s">
        <v>3</v>
      </c>
      <c r="C55" s="7">
        <v>6</v>
      </c>
      <c r="D55" s="7">
        <v>6</v>
      </c>
      <c r="E55" s="20">
        <v>1</v>
      </c>
      <c r="F55" s="7">
        <v>6</v>
      </c>
      <c r="G55" s="20">
        <v>1</v>
      </c>
      <c r="H55" s="21">
        <v>3</v>
      </c>
    </row>
    <row r="56" spans="1:8" x14ac:dyDescent="0.25">
      <c r="A56" s="75"/>
      <c r="B56" s="5" t="s">
        <v>4</v>
      </c>
      <c r="C56" s="7" t="s">
        <v>13</v>
      </c>
      <c r="D56" s="7" t="s">
        <v>13</v>
      </c>
      <c r="E56" s="20" t="s">
        <v>13</v>
      </c>
      <c r="F56" s="7" t="s">
        <v>13</v>
      </c>
      <c r="G56" s="20" t="s">
        <v>13</v>
      </c>
      <c r="H56" s="21" t="s">
        <v>13</v>
      </c>
    </row>
    <row r="57" spans="1:8" x14ac:dyDescent="0.25">
      <c r="A57" s="75"/>
      <c r="B57" s="5" t="s">
        <v>76</v>
      </c>
      <c r="C57" s="7" t="s">
        <v>13</v>
      </c>
      <c r="D57" s="7" t="s">
        <v>13</v>
      </c>
      <c r="E57" s="20" t="s">
        <v>13</v>
      </c>
      <c r="F57" s="7" t="s">
        <v>13</v>
      </c>
      <c r="G57" s="20" t="s">
        <v>13</v>
      </c>
      <c r="H57" s="21" t="s">
        <v>13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N4" sqref="N4"/>
    </sheetView>
  </sheetViews>
  <sheetFormatPr defaultRowHeight="15" x14ac:dyDescent="0.25"/>
  <cols>
    <col min="1" max="1" width="23.28515625" customWidth="1"/>
  </cols>
  <sheetData>
    <row r="1" spans="1:6" x14ac:dyDescent="0.25">
      <c r="A1" s="79" t="s">
        <v>40</v>
      </c>
      <c r="B1" s="80"/>
      <c r="C1" s="80"/>
      <c r="D1" s="80"/>
      <c r="E1" s="80"/>
      <c r="F1" s="80"/>
    </row>
    <row r="2" spans="1:6" x14ac:dyDescent="0.25">
      <c r="A2" s="81" t="s">
        <v>72</v>
      </c>
      <c r="B2" s="58" t="s">
        <v>73</v>
      </c>
      <c r="C2" s="58"/>
      <c r="D2" s="58"/>
      <c r="E2" s="58"/>
      <c r="F2" s="58"/>
    </row>
    <row r="3" spans="1:6" x14ac:dyDescent="0.25">
      <c r="A3" s="81"/>
      <c r="B3" s="43" t="s">
        <v>52</v>
      </c>
      <c r="C3" s="43" t="s">
        <v>53</v>
      </c>
      <c r="D3" s="43" t="s">
        <v>54</v>
      </c>
      <c r="E3" s="43" t="s">
        <v>55</v>
      </c>
      <c r="F3" s="43" t="s">
        <v>78</v>
      </c>
    </row>
    <row r="4" spans="1:6" x14ac:dyDescent="0.25">
      <c r="A4" s="35" t="s">
        <v>51</v>
      </c>
      <c r="B4" s="42" t="s">
        <v>13</v>
      </c>
      <c r="C4" s="42" t="s">
        <v>13</v>
      </c>
      <c r="D4" s="42" t="s">
        <v>13</v>
      </c>
      <c r="E4" s="42" t="s">
        <v>13</v>
      </c>
      <c r="F4" s="42" t="s">
        <v>13</v>
      </c>
    </row>
    <row r="5" spans="1:6" x14ac:dyDescent="0.25">
      <c r="A5" s="35" t="s">
        <v>74</v>
      </c>
      <c r="B5" s="1">
        <v>41</v>
      </c>
      <c r="C5" s="1">
        <v>31</v>
      </c>
      <c r="D5" s="1">
        <v>36</v>
      </c>
      <c r="E5" s="1">
        <v>48</v>
      </c>
      <c r="F5" s="1">
        <v>63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N4" sqref="N4"/>
    </sheetView>
  </sheetViews>
  <sheetFormatPr defaultRowHeight="15" x14ac:dyDescent="0.25"/>
  <cols>
    <col min="1" max="1" width="15.42578125" style="34" customWidth="1"/>
    <col min="2" max="11" width="11.7109375" style="12" customWidth="1"/>
  </cols>
  <sheetData>
    <row r="1" spans="1:11" ht="45" x14ac:dyDescent="0.25">
      <c r="A1" s="32" t="s">
        <v>36</v>
      </c>
      <c r="B1" s="15" t="s">
        <v>56</v>
      </c>
      <c r="C1" s="15" t="s">
        <v>57</v>
      </c>
      <c r="D1" s="15" t="s">
        <v>58</v>
      </c>
      <c r="E1" s="15" t="s">
        <v>59</v>
      </c>
      <c r="F1" s="15" t="s">
        <v>60</v>
      </c>
      <c r="G1" s="15" t="s">
        <v>61</v>
      </c>
      <c r="H1" s="15" t="s">
        <v>62</v>
      </c>
      <c r="I1" s="15" t="s">
        <v>63</v>
      </c>
      <c r="J1" s="15" t="s">
        <v>64</v>
      </c>
      <c r="K1" s="15" t="s">
        <v>65</v>
      </c>
    </row>
    <row r="2" spans="1:11" x14ac:dyDescent="0.25">
      <c r="A2" s="33" t="s">
        <v>1</v>
      </c>
      <c r="B2" s="14">
        <v>2</v>
      </c>
      <c r="C2" s="26">
        <v>230.99999999999997</v>
      </c>
      <c r="D2" s="27">
        <v>577.49999999999989</v>
      </c>
      <c r="E2" s="26">
        <v>7.6999999999999993</v>
      </c>
      <c r="F2" s="26">
        <v>0.4</v>
      </c>
      <c r="G2" s="28">
        <v>0.4</v>
      </c>
      <c r="H2" s="27">
        <v>19.249999999999996</v>
      </c>
      <c r="I2" s="14">
        <v>77</v>
      </c>
      <c r="J2" s="14">
        <v>70</v>
      </c>
      <c r="K2" s="29">
        <v>1.1000000000000001</v>
      </c>
    </row>
    <row r="3" spans="1:11" x14ac:dyDescent="0.25">
      <c r="A3" s="33" t="s">
        <v>2</v>
      </c>
      <c r="B3" s="14">
        <v>2</v>
      </c>
      <c r="C3" s="26">
        <v>219</v>
      </c>
      <c r="D3" s="27">
        <v>547.5</v>
      </c>
      <c r="E3" s="26">
        <v>7.3000000000000007</v>
      </c>
      <c r="F3" s="26">
        <v>0.4</v>
      </c>
      <c r="G3" s="28">
        <v>0.4</v>
      </c>
      <c r="H3" s="27">
        <v>18.25</v>
      </c>
      <c r="I3" s="14">
        <v>73</v>
      </c>
      <c r="J3" s="14">
        <v>70</v>
      </c>
      <c r="K3" s="29">
        <v>1.0428571428571429</v>
      </c>
    </row>
    <row r="4" spans="1:11" x14ac:dyDescent="0.25">
      <c r="A4" s="33" t="s">
        <v>3</v>
      </c>
      <c r="B4" s="14">
        <v>2</v>
      </c>
      <c r="C4" s="28">
        <v>297</v>
      </c>
      <c r="D4" s="30">
        <v>742.5</v>
      </c>
      <c r="E4" s="28">
        <v>9.9</v>
      </c>
      <c r="F4" s="28">
        <v>0.4</v>
      </c>
      <c r="G4" s="28">
        <v>0.4</v>
      </c>
      <c r="H4" s="30">
        <v>24.75</v>
      </c>
      <c r="I4" s="14">
        <v>99</v>
      </c>
      <c r="J4" s="14">
        <v>100</v>
      </c>
      <c r="K4" s="29">
        <v>0.99</v>
      </c>
    </row>
    <row r="5" spans="1:11" x14ac:dyDescent="0.25">
      <c r="A5" s="33" t="s">
        <v>4</v>
      </c>
      <c r="B5" s="14">
        <v>2</v>
      </c>
      <c r="C5" s="26">
        <v>333</v>
      </c>
      <c r="D5" s="27">
        <v>832.49999999999989</v>
      </c>
      <c r="E5" s="26">
        <v>11.1</v>
      </c>
      <c r="F5" s="26">
        <v>0.4</v>
      </c>
      <c r="G5" s="28">
        <v>0.4</v>
      </c>
      <c r="H5" s="27">
        <v>27.749999999999996</v>
      </c>
      <c r="I5" s="14">
        <v>111</v>
      </c>
      <c r="J5" s="14">
        <v>100</v>
      </c>
      <c r="K5" s="29">
        <v>1.1100000000000001</v>
      </c>
    </row>
    <row r="6" spans="1:11" x14ac:dyDescent="0.25">
      <c r="A6" s="33" t="s">
        <v>76</v>
      </c>
      <c r="B6" s="14">
        <v>3</v>
      </c>
      <c r="C6" s="26">
        <v>318.00000000000006</v>
      </c>
      <c r="D6" s="27">
        <v>530</v>
      </c>
      <c r="E6" s="26">
        <v>10.600000000000001</v>
      </c>
      <c r="F6" s="26">
        <v>0.60000000000000009</v>
      </c>
      <c r="G6" s="28">
        <v>0.60000000000000009</v>
      </c>
      <c r="H6" s="27">
        <v>17.666666666666668</v>
      </c>
      <c r="I6" s="14">
        <v>106</v>
      </c>
      <c r="J6" s="14">
        <v>150</v>
      </c>
      <c r="K6" s="29">
        <v>0.70666666666666667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Windows User</cp:lastModifiedBy>
  <cp:lastPrinted>2017-09-26T19:12:01Z</cp:lastPrinted>
  <dcterms:created xsi:type="dcterms:W3CDTF">2017-08-31T22:19:17Z</dcterms:created>
  <dcterms:modified xsi:type="dcterms:W3CDTF">2018-08-30T18:26:00Z</dcterms:modified>
</cp:coreProperties>
</file>