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10" i="1"/>
  <c r="K9" i="1"/>
  <c r="K7" i="1"/>
  <c r="K6" i="1"/>
  <c r="K5" i="1"/>
  <c r="K4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L29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C24" i="1"/>
  <c r="B24" i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L14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C10" i="1"/>
  <c r="I9" i="1"/>
  <c r="G9" i="1"/>
  <c r="E9" i="1"/>
  <c r="C9" i="1"/>
  <c r="H7" i="1"/>
  <c r="I7" i="1" s="1"/>
  <c r="F7" i="1"/>
  <c r="G7" i="1" s="1"/>
  <c r="D7" i="1"/>
  <c r="E7" i="1" s="1"/>
  <c r="C7" i="1"/>
  <c r="B7" i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K35" i="1" s="1"/>
  <c r="L34" i="1"/>
  <c r="L33" i="1"/>
  <c r="J31" i="1"/>
  <c r="K31" i="1" s="1"/>
  <c r="L30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3" i="1"/>
  <c r="L12" i="1"/>
  <c r="L11" i="1"/>
  <c r="L9" i="1"/>
  <c r="J7" i="1"/>
  <c r="L6" i="1"/>
  <c r="L5" i="1"/>
  <c r="L4" i="1"/>
  <c r="L31" i="1" l="1"/>
  <c r="L24" i="1"/>
  <c r="L18" i="1"/>
  <c r="L7" i="1"/>
  <c r="L35" i="1"/>
</calcChain>
</file>

<file path=xl/sharedStrings.xml><?xml version="1.0" encoding="utf-8"?>
<sst xmlns="http://schemas.openxmlformats.org/spreadsheetml/2006/main" count="476" uniqueCount="80">
  <si>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</si>
  <si>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</si>
  <si>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</si>
  <si>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</si>
  <si>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</si>
  <si>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</si>
  <si>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</si>
  <si>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</si>
  <si>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</si>
  <si>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</si>
  <si>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</si>
  <si>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</si>
  <si>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</si>
  <si>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</si>
  <si>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</si>
  <si>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</si>
  <si>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</si>
  <si>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</si>
  <si>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</si>
  <si>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</si>
  <si>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</si>
  <si>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</si>
  <si>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</si>
  <si>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</si>
  <si>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</si>
  <si>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</si>
  <si>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</si>
  <si>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</si>
  <si>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</si>
  <si>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</si>
  <si>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</si>
  <si>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</si>
  <si>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</si>
  <si>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</si>
  <si>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Sociology
Student Characteristics</t>
  </si>
  <si>
    <t>Program</t>
  </si>
  <si>
    <t>Term</t>
  </si>
  <si>
    <t>Success Rate</t>
  </si>
  <si>
    <t>Course</t>
  </si>
  <si>
    <t>Sociology
Success and Retention Rates by Course</t>
  </si>
  <si>
    <t>Sociology</t>
  </si>
  <si>
    <t>SOC-120 : Introductory Sociology</t>
  </si>
  <si>
    <t>SOC-125 : Marriage, Fam &amp; Alt Lifestyles</t>
  </si>
  <si>
    <t>SOC-130 : Contemporary Social Problems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</si>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</sst>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7" sqref="N7"/>
    </sheetView>
  </sheetViews>
  <sheetFormatPr defaultRowHeight="15" x14ac:dyDescent="0.25"/>
  <cols>
    <col min="1" max="1" width="30" style="46" customWidth="1"/>
    <col min="2" max="12" width="8.28515625" style="24" customWidth="1"/>
  </cols>
  <sheetData>
    <row r="1" spans="1:12" x14ac:dyDescent="0.25">
      <c r="A1" s="68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0" x14ac:dyDescent="0.25">
      <c r="A3" s="49" t="s">
        <v>0</v>
      </c>
      <c r="B3" s="71" t="s">
        <v>1</v>
      </c>
      <c r="C3" s="72"/>
      <c r="D3" s="71" t="s">
        <v>2</v>
      </c>
      <c r="E3" s="72"/>
      <c r="F3" s="71" t="s">
        <v>3</v>
      </c>
      <c r="G3" s="72"/>
      <c r="H3" s="71" t="s">
        <v>4</v>
      </c>
      <c r="I3" s="72"/>
      <c r="J3" s="73" t="s">
        <v>77</v>
      </c>
      <c r="K3" s="73"/>
      <c r="L3" s="19" t="s">
        <v>5</v>
      </c>
    </row>
    <row r="4" spans="1:12" x14ac:dyDescent="0.25">
      <c r="A4" s="45" t="s">
        <v>6</v>
      </c>
      <c r="B4" s="20">
        <v>271</v>
      </c>
      <c r="C4" s="21">
        <f t="shared" ref="C4:C6" si="0">B4/426</f>
        <v>0.636150234741784</v>
      </c>
      <c r="D4" s="20">
        <v>230</v>
      </c>
      <c r="E4" s="21">
        <f t="shared" ref="E4:E6" si="1">D4/373</f>
        <v>0.61662198391420908</v>
      </c>
      <c r="F4" s="20">
        <v>249</v>
      </c>
      <c r="G4" s="21">
        <f t="shared" ref="G4:G6" si="2">F4/396</f>
        <v>0.62878787878787878</v>
      </c>
      <c r="H4" s="20">
        <v>198</v>
      </c>
      <c r="I4" s="21">
        <f t="shared" ref="I4:I6" si="3">H4/331</f>
        <v>0.59818731117824775</v>
      </c>
      <c r="J4" s="20">
        <v>180</v>
      </c>
      <c r="K4" s="21">
        <f>J4/295</f>
        <v>0.61016949152542377</v>
      </c>
      <c r="L4" s="21">
        <f>(J4-B4)/B4</f>
        <v>-0.33579335793357934</v>
      </c>
    </row>
    <row r="5" spans="1:12" x14ac:dyDescent="0.25">
      <c r="A5" s="45" t="s">
        <v>7</v>
      </c>
      <c r="B5" s="20">
        <v>154</v>
      </c>
      <c r="C5" s="21">
        <f t="shared" si="0"/>
        <v>0.36150234741784038</v>
      </c>
      <c r="D5" s="20">
        <v>141</v>
      </c>
      <c r="E5" s="21">
        <f t="shared" si="1"/>
        <v>0.37801608579088469</v>
      </c>
      <c r="F5" s="20">
        <v>144</v>
      </c>
      <c r="G5" s="21">
        <f t="shared" si="2"/>
        <v>0.36363636363636365</v>
      </c>
      <c r="H5" s="20">
        <v>129</v>
      </c>
      <c r="I5" s="21">
        <f t="shared" si="3"/>
        <v>0.38972809667673713</v>
      </c>
      <c r="J5" s="20">
        <v>111</v>
      </c>
      <c r="K5" s="21">
        <f t="shared" ref="K5:K7" si="4">J5/295</f>
        <v>0.37627118644067797</v>
      </c>
      <c r="L5" s="21">
        <f t="shared" ref="L5:L7" si="5">(J5-B5)/B5</f>
        <v>-0.2792207792207792</v>
      </c>
    </row>
    <row r="6" spans="1:12" x14ac:dyDescent="0.25">
      <c r="A6" s="45" t="s">
        <v>8</v>
      </c>
      <c r="B6" s="20">
        <v>1</v>
      </c>
      <c r="C6" s="21">
        <f t="shared" si="0"/>
        <v>2.3474178403755869E-3</v>
      </c>
      <c r="D6" s="20">
        <v>2</v>
      </c>
      <c r="E6" s="21">
        <f t="shared" si="1"/>
        <v>5.3619302949061663E-3</v>
      </c>
      <c r="F6" s="20">
        <v>3</v>
      </c>
      <c r="G6" s="21">
        <f t="shared" si="2"/>
        <v>7.575757575757576E-3</v>
      </c>
      <c r="H6" s="20">
        <v>4</v>
      </c>
      <c r="I6" s="21">
        <f t="shared" si="3"/>
        <v>1.2084592145015106E-2</v>
      </c>
      <c r="J6" s="20">
        <v>4</v>
      </c>
      <c r="K6" s="21">
        <f t="shared" si="4"/>
        <v>1.3559322033898305E-2</v>
      </c>
      <c r="L6" s="21">
        <f t="shared" si="5"/>
        <v>3</v>
      </c>
    </row>
    <row r="7" spans="1:12" s="25" customFormat="1" x14ac:dyDescent="0.25">
      <c r="A7" s="52" t="s">
        <v>9</v>
      </c>
      <c r="B7" s="22">
        <f t="shared" ref="B7" si="6">SUM(B4:B6)</f>
        <v>426</v>
      </c>
      <c r="C7" s="23">
        <f>B7/426</f>
        <v>1</v>
      </c>
      <c r="D7" s="22">
        <f t="shared" ref="D7" si="7">SUM(D4:D6)</f>
        <v>373</v>
      </c>
      <c r="E7" s="23">
        <f>D7/373</f>
        <v>1</v>
      </c>
      <c r="F7" s="22">
        <f t="shared" ref="F7" si="8">SUM(F4:F6)</f>
        <v>396</v>
      </c>
      <c r="G7" s="23">
        <f>F7/396</f>
        <v>1</v>
      </c>
      <c r="H7" s="22">
        <f>SUM(H4:H6)</f>
        <v>331</v>
      </c>
      <c r="I7" s="23">
        <f>H7/331</f>
        <v>1</v>
      </c>
      <c r="J7" s="22">
        <f>SUM(J4:J6)</f>
        <v>295</v>
      </c>
      <c r="K7" s="23">
        <f t="shared" si="4"/>
        <v>1</v>
      </c>
      <c r="L7" s="23">
        <f t="shared" si="5"/>
        <v>-0.30751173708920188</v>
      </c>
    </row>
    <row r="8" spans="1:12" ht="30" x14ac:dyDescent="0.25">
      <c r="A8" s="49" t="s">
        <v>10</v>
      </c>
      <c r="B8" s="71" t="s">
        <v>1</v>
      </c>
      <c r="C8" s="72"/>
      <c r="D8" s="71" t="s">
        <v>2</v>
      </c>
      <c r="E8" s="72"/>
      <c r="F8" s="71" t="s">
        <v>3</v>
      </c>
      <c r="G8" s="72"/>
      <c r="H8" s="71" t="s">
        <v>4</v>
      </c>
      <c r="I8" s="72"/>
      <c r="J8" s="73" t="s">
        <v>77</v>
      </c>
      <c r="K8" s="73"/>
      <c r="L8" s="19" t="s">
        <v>5</v>
      </c>
    </row>
    <row r="9" spans="1:12" x14ac:dyDescent="0.25">
      <c r="A9" s="45" t="s">
        <v>11</v>
      </c>
      <c r="B9" s="20">
        <v>34</v>
      </c>
      <c r="C9" s="21">
        <f>B9/426</f>
        <v>7.9812206572769953E-2</v>
      </c>
      <c r="D9" s="20">
        <v>25</v>
      </c>
      <c r="E9" s="21">
        <f>D9/373</f>
        <v>6.7024128686327081E-2</v>
      </c>
      <c r="F9" s="20">
        <v>39</v>
      </c>
      <c r="G9" s="21">
        <f>F9/396</f>
        <v>9.8484848484848481E-2</v>
      </c>
      <c r="H9" s="20">
        <v>46</v>
      </c>
      <c r="I9" s="21">
        <f>H9/331</f>
        <v>0.13897280966767372</v>
      </c>
      <c r="J9" s="20">
        <v>29</v>
      </c>
      <c r="K9" s="21">
        <f t="shared" ref="K9:K18" si="9">J9/295</f>
        <v>9.8305084745762716E-2</v>
      </c>
      <c r="L9" s="21">
        <f t="shared" ref="L9:L18" si="10">(J9-B9)/B9</f>
        <v>-0.14705882352941177</v>
      </c>
    </row>
    <row r="10" spans="1:12" x14ac:dyDescent="0.25">
      <c r="A10" s="45" t="s">
        <v>12</v>
      </c>
      <c r="B10" s="20">
        <v>2</v>
      </c>
      <c r="C10" s="21">
        <f t="shared" ref="C10:C18" si="11">B10/426</f>
        <v>4.6948356807511738E-3</v>
      </c>
      <c r="D10" s="31" t="s">
        <v>13</v>
      </c>
      <c r="E10" s="43" t="s">
        <v>13</v>
      </c>
      <c r="F10" s="20">
        <v>1</v>
      </c>
      <c r="G10" s="21">
        <f t="shared" ref="G10:G18" si="12">F10/396</f>
        <v>2.5252525252525255E-3</v>
      </c>
      <c r="H10" s="20">
        <v>1</v>
      </c>
      <c r="I10" s="21">
        <f t="shared" ref="I10:I18" si="13">H10/331</f>
        <v>3.0211480362537764E-3</v>
      </c>
      <c r="J10" s="20">
        <v>1</v>
      </c>
      <c r="K10" s="21">
        <f t="shared" si="9"/>
        <v>3.3898305084745762E-3</v>
      </c>
      <c r="L10" s="21">
        <f t="shared" si="10"/>
        <v>-0.5</v>
      </c>
    </row>
    <row r="11" spans="1:12" x14ac:dyDescent="0.25">
      <c r="A11" s="45" t="s">
        <v>14</v>
      </c>
      <c r="B11" s="20">
        <v>9</v>
      </c>
      <c r="C11" s="21">
        <f t="shared" si="11"/>
        <v>2.1126760563380281E-2</v>
      </c>
      <c r="D11" s="20">
        <v>10</v>
      </c>
      <c r="E11" s="21">
        <f t="shared" ref="E11:E13" si="14">D11/373</f>
        <v>2.6809651474530832E-2</v>
      </c>
      <c r="F11" s="20">
        <v>6</v>
      </c>
      <c r="G11" s="21">
        <f t="shared" si="12"/>
        <v>1.5151515151515152E-2</v>
      </c>
      <c r="H11" s="20">
        <v>9</v>
      </c>
      <c r="I11" s="21">
        <f t="shared" si="13"/>
        <v>2.7190332326283987E-2</v>
      </c>
      <c r="J11" s="20">
        <v>5</v>
      </c>
      <c r="K11" s="21">
        <f t="shared" si="9"/>
        <v>1.6949152542372881E-2</v>
      </c>
      <c r="L11" s="21">
        <f t="shared" si="10"/>
        <v>-0.44444444444444442</v>
      </c>
    </row>
    <row r="12" spans="1:12" x14ac:dyDescent="0.25">
      <c r="A12" s="45" t="s">
        <v>15</v>
      </c>
      <c r="B12" s="20">
        <v>11</v>
      </c>
      <c r="C12" s="21">
        <f t="shared" si="11"/>
        <v>2.5821596244131457E-2</v>
      </c>
      <c r="D12" s="20">
        <v>11</v>
      </c>
      <c r="E12" s="21">
        <f t="shared" si="14"/>
        <v>2.9490616621983913E-2</v>
      </c>
      <c r="F12" s="20">
        <v>12</v>
      </c>
      <c r="G12" s="21">
        <f t="shared" si="12"/>
        <v>3.0303030303030304E-2</v>
      </c>
      <c r="H12" s="20">
        <v>9</v>
      </c>
      <c r="I12" s="21">
        <f t="shared" si="13"/>
        <v>2.7190332326283987E-2</v>
      </c>
      <c r="J12" s="20">
        <v>11</v>
      </c>
      <c r="K12" s="21">
        <f t="shared" si="9"/>
        <v>3.7288135593220341E-2</v>
      </c>
      <c r="L12" s="21">
        <f t="shared" si="10"/>
        <v>0</v>
      </c>
    </row>
    <row r="13" spans="1:12" x14ac:dyDescent="0.25">
      <c r="A13" s="45" t="s">
        <v>16</v>
      </c>
      <c r="B13" s="20">
        <v>183</v>
      </c>
      <c r="C13" s="21">
        <f t="shared" si="11"/>
        <v>0.42957746478873238</v>
      </c>
      <c r="D13" s="20">
        <v>169</v>
      </c>
      <c r="E13" s="21">
        <f t="shared" si="14"/>
        <v>0.45308310991957107</v>
      </c>
      <c r="F13" s="20">
        <v>173</v>
      </c>
      <c r="G13" s="21">
        <f t="shared" si="12"/>
        <v>0.43686868686868685</v>
      </c>
      <c r="H13" s="20">
        <v>142</v>
      </c>
      <c r="I13" s="21">
        <f t="shared" si="13"/>
        <v>0.42900302114803623</v>
      </c>
      <c r="J13" s="20">
        <v>129</v>
      </c>
      <c r="K13" s="21">
        <f t="shared" si="9"/>
        <v>0.43728813559322033</v>
      </c>
      <c r="L13" s="21">
        <f t="shared" si="10"/>
        <v>-0.29508196721311475</v>
      </c>
    </row>
    <row r="14" spans="1:12" x14ac:dyDescent="0.25">
      <c r="A14" s="45" t="s">
        <v>17</v>
      </c>
      <c r="B14" s="20">
        <v>1</v>
      </c>
      <c r="C14" s="21">
        <f t="shared" si="11"/>
        <v>2.3474178403755869E-3</v>
      </c>
      <c r="D14" s="31" t="s">
        <v>13</v>
      </c>
      <c r="E14" s="43" t="s">
        <v>13</v>
      </c>
      <c r="F14" s="20">
        <v>1</v>
      </c>
      <c r="G14" s="21">
        <f t="shared" si="12"/>
        <v>2.5252525252525255E-3</v>
      </c>
      <c r="H14" s="20">
        <v>1</v>
      </c>
      <c r="I14" s="21">
        <f t="shared" si="13"/>
        <v>3.0211480362537764E-3</v>
      </c>
      <c r="J14" s="20">
        <v>2</v>
      </c>
      <c r="K14" s="21">
        <f t="shared" si="9"/>
        <v>6.7796610169491523E-3</v>
      </c>
      <c r="L14" s="21">
        <f t="shared" si="10"/>
        <v>1</v>
      </c>
    </row>
    <row r="15" spans="1:12" x14ac:dyDescent="0.25">
      <c r="A15" s="45" t="s">
        <v>18</v>
      </c>
      <c r="B15" s="20">
        <v>156</v>
      </c>
      <c r="C15" s="21">
        <f t="shared" si="11"/>
        <v>0.36619718309859156</v>
      </c>
      <c r="D15" s="20">
        <v>129</v>
      </c>
      <c r="E15" s="21">
        <f t="shared" ref="E15:E18" si="15">D15/373</f>
        <v>0.34584450402144773</v>
      </c>
      <c r="F15" s="20">
        <v>135</v>
      </c>
      <c r="G15" s="21">
        <f t="shared" si="12"/>
        <v>0.34090909090909088</v>
      </c>
      <c r="H15" s="20">
        <v>91</v>
      </c>
      <c r="I15" s="21">
        <f t="shared" si="13"/>
        <v>0.27492447129909364</v>
      </c>
      <c r="J15" s="20">
        <v>94</v>
      </c>
      <c r="K15" s="21">
        <f t="shared" si="9"/>
        <v>0.31864406779661014</v>
      </c>
      <c r="L15" s="21">
        <f t="shared" si="10"/>
        <v>-0.39743589743589741</v>
      </c>
    </row>
    <row r="16" spans="1:12" x14ac:dyDescent="0.25">
      <c r="A16" s="45" t="s">
        <v>19</v>
      </c>
      <c r="B16" s="20">
        <v>26</v>
      </c>
      <c r="C16" s="21">
        <f t="shared" si="11"/>
        <v>6.1032863849765258E-2</v>
      </c>
      <c r="D16" s="20">
        <v>24</v>
      </c>
      <c r="E16" s="21">
        <f t="shared" si="15"/>
        <v>6.4343163538873996E-2</v>
      </c>
      <c r="F16" s="20">
        <v>26</v>
      </c>
      <c r="G16" s="21">
        <f t="shared" si="12"/>
        <v>6.5656565656565663E-2</v>
      </c>
      <c r="H16" s="20">
        <v>27</v>
      </c>
      <c r="I16" s="21">
        <f t="shared" si="13"/>
        <v>8.1570996978851965E-2</v>
      </c>
      <c r="J16" s="20">
        <v>21</v>
      </c>
      <c r="K16" s="21">
        <f t="shared" si="9"/>
        <v>7.1186440677966104E-2</v>
      </c>
      <c r="L16" s="21">
        <f t="shared" si="10"/>
        <v>-0.19230769230769232</v>
      </c>
    </row>
    <row r="17" spans="1:12" x14ac:dyDescent="0.25">
      <c r="A17" s="45" t="s">
        <v>20</v>
      </c>
      <c r="B17" s="20">
        <v>4</v>
      </c>
      <c r="C17" s="21">
        <f t="shared" si="11"/>
        <v>9.3896713615023476E-3</v>
      </c>
      <c r="D17" s="20">
        <v>5</v>
      </c>
      <c r="E17" s="21">
        <f t="shared" si="15"/>
        <v>1.3404825737265416E-2</v>
      </c>
      <c r="F17" s="20">
        <v>3</v>
      </c>
      <c r="G17" s="21">
        <f t="shared" si="12"/>
        <v>7.575757575757576E-3</v>
      </c>
      <c r="H17" s="20">
        <v>5</v>
      </c>
      <c r="I17" s="21">
        <f t="shared" si="13"/>
        <v>1.5105740181268883E-2</v>
      </c>
      <c r="J17" s="20">
        <v>3</v>
      </c>
      <c r="K17" s="21">
        <f t="shared" si="9"/>
        <v>1.0169491525423728E-2</v>
      </c>
      <c r="L17" s="21">
        <f t="shared" si="10"/>
        <v>-0.25</v>
      </c>
    </row>
    <row r="18" spans="1:12" s="25" customFormat="1" x14ac:dyDescent="0.25">
      <c r="A18" s="52" t="s">
        <v>9</v>
      </c>
      <c r="B18" s="22">
        <f t="shared" ref="B18" si="16">SUM(B9:B17)</f>
        <v>426</v>
      </c>
      <c r="C18" s="23">
        <f t="shared" si="11"/>
        <v>1</v>
      </c>
      <c r="D18" s="22">
        <f t="shared" ref="D18" si="17">SUM(D9:D17)</f>
        <v>373</v>
      </c>
      <c r="E18" s="23">
        <f t="shared" si="15"/>
        <v>1</v>
      </c>
      <c r="F18" s="22">
        <f t="shared" ref="F18" si="18">SUM(F9:F17)</f>
        <v>396</v>
      </c>
      <c r="G18" s="23">
        <f t="shared" si="12"/>
        <v>1</v>
      </c>
      <c r="H18" s="22">
        <f t="shared" ref="H18" si="19">SUM(H9:H17)</f>
        <v>331</v>
      </c>
      <c r="I18" s="23">
        <f t="shared" si="13"/>
        <v>1</v>
      </c>
      <c r="J18" s="22">
        <f t="shared" ref="J18" si="20">SUM(J9:J17)</f>
        <v>295</v>
      </c>
      <c r="K18" s="23">
        <f t="shared" si="9"/>
        <v>1</v>
      </c>
      <c r="L18" s="23">
        <f t="shared" si="10"/>
        <v>-0.30751173708920188</v>
      </c>
    </row>
    <row r="19" spans="1:12" ht="30" x14ac:dyDescent="0.25">
      <c r="A19" s="49" t="s">
        <v>21</v>
      </c>
      <c r="B19" s="71" t="s">
        <v>1</v>
      </c>
      <c r="C19" s="72"/>
      <c r="D19" s="71" t="s">
        <v>2</v>
      </c>
      <c r="E19" s="72"/>
      <c r="F19" s="71" t="s">
        <v>3</v>
      </c>
      <c r="G19" s="72"/>
      <c r="H19" s="71" t="s">
        <v>4</v>
      </c>
      <c r="I19" s="72"/>
      <c r="J19" s="73" t="s">
        <v>77</v>
      </c>
      <c r="K19" s="73"/>
      <c r="L19" s="19" t="s">
        <v>5</v>
      </c>
    </row>
    <row r="20" spans="1:12" x14ac:dyDescent="0.25">
      <c r="A20" s="45" t="s">
        <v>22</v>
      </c>
      <c r="B20" s="20">
        <v>159</v>
      </c>
      <c r="C20" s="21">
        <f t="shared" ref="C20:C24" si="21">B20/426</f>
        <v>0.37323943661971831</v>
      </c>
      <c r="D20" s="20">
        <v>152</v>
      </c>
      <c r="E20" s="21">
        <f t="shared" ref="E20:E24" si="22">D20/373</f>
        <v>0.40750670241286863</v>
      </c>
      <c r="F20" s="20">
        <v>122</v>
      </c>
      <c r="G20" s="21">
        <f t="shared" ref="G20:G24" si="23">F20/396</f>
        <v>0.30808080808080807</v>
      </c>
      <c r="H20" s="20">
        <v>116</v>
      </c>
      <c r="I20" s="21">
        <f t="shared" ref="I20:I24" si="24">H20/331</f>
        <v>0.35045317220543809</v>
      </c>
      <c r="J20" s="20">
        <v>107</v>
      </c>
      <c r="K20" s="21">
        <f t="shared" ref="K20:K24" si="25">J20/295</f>
        <v>0.36271186440677966</v>
      </c>
      <c r="L20" s="21">
        <f t="shared" ref="L20:L24" si="26">(J20-B20)/B20</f>
        <v>-0.32704402515723269</v>
      </c>
    </row>
    <row r="21" spans="1:12" x14ac:dyDescent="0.25">
      <c r="A21" s="45" t="s">
        <v>23</v>
      </c>
      <c r="B21" s="20">
        <v>177</v>
      </c>
      <c r="C21" s="21">
        <f t="shared" si="21"/>
        <v>0.41549295774647887</v>
      </c>
      <c r="D21" s="20">
        <v>153</v>
      </c>
      <c r="E21" s="21">
        <f t="shared" si="22"/>
        <v>0.41018766756032171</v>
      </c>
      <c r="F21" s="20">
        <v>165</v>
      </c>
      <c r="G21" s="21">
        <f t="shared" si="23"/>
        <v>0.41666666666666669</v>
      </c>
      <c r="H21" s="20">
        <v>138</v>
      </c>
      <c r="I21" s="21">
        <f t="shared" si="24"/>
        <v>0.41691842900302117</v>
      </c>
      <c r="J21" s="20">
        <v>115</v>
      </c>
      <c r="K21" s="21">
        <f t="shared" si="25"/>
        <v>0.38983050847457629</v>
      </c>
      <c r="L21" s="21">
        <f t="shared" si="26"/>
        <v>-0.35028248587570621</v>
      </c>
    </row>
    <row r="22" spans="1:12" x14ac:dyDescent="0.25">
      <c r="A22" s="45" t="s">
        <v>24</v>
      </c>
      <c r="B22" s="20">
        <v>67</v>
      </c>
      <c r="C22" s="21">
        <f t="shared" si="21"/>
        <v>0.15727699530516431</v>
      </c>
      <c r="D22" s="20">
        <v>57</v>
      </c>
      <c r="E22" s="21">
        <f t="shared" si="22"/>
        <v>0.15281501340482573</v>
      </c>
      <c r="F22" s="20">
        <v>91</v>
      </c>
      <c r="G22" s="21">
        <f t="shared" si="23"/>
        <v>0.22979797979797981</v>
      </c>
      <c r="H22" s="20">
        <v>61</v>
      </c>
      <c r="I22" s="21">
        <f t="shared" si="24"/>
        <v>0.18429003021148035</v>
      </c>
      <c r="J22" s="20">
        <v>58</v>
      </c>
      <c r="K22" s="21">
        <f t="shared" si="25"/>
        <v>0.19661016949152543</v>
      </c>
      <c r="L22" s="21">
        <f t="shared" si="26"/>
        <v>-0.13432835820895522</v>
      </c>
    </row>
    <row r="23" spans="1:12" x14ac:dyDescent="0.25">
      <c r="A23" s="45" t="s">
        <v>25</v>
      </c>
      <c r="B23" s="20">
        <v>23</v>
      </c>
      <c r="C23" s="21">
        <f t="shared" si="21"/>
        <v>5.39906103286385E-2</v>
      </c>
      <c r="D23" s="20">
        <v>11</v>
      </c>
      <c r="E23" s="21">
        <f t="shared" si="22"/>
        <v>2.9490616621983913E-2</v>
      </c>
      <c r="F23" s="20">
        <v>18</v>
      </c>
      <c r="G23" s="21">
        <f t="shared" si="23"/>
        <v>4.5454545454545456E-2</v>
      </c>
      <c r="H23" s="20">
        <v>16</v>
      </c>
      <c r="I23" s="21">
        <f t="shared" si="24"/>
        <v>4.8338368580060423E-2</v>
      </c>
      <c r="J23" s="20">
        <v>15</v>
      </c>
      <c r="K23" s="21">
        <f t="shared" si="25"/>
        <v>5.0847457627118647E-2</v>
      </c>
      <c r="L23" s="21">
        <f t="shared" si="26"/>
        <v>-0.34782608695652173</v>
      </c>
    </row>
    <row r="24" spans="1:12" s="25" customFormat="1" x14ac:dyDescent="0.25">
      <c r="A24" s="52" t="s">
        <v>9</v>
      </c>
      <c r="B24" s="22">
        <f t="shared" ref="B24" si="27">SUM(B20:B23)</f>
        <v>426</v>
      </c>
      <c r="C24" s="23">
        <f t="shared" si="21"/>
        <v>1</v>
      </c>
      <c r="D24" s="22">
        <f t="shared" ref="D24" si="28">SUM(D20:D23)</f>
        <v>373</v>
      </c>
      <c r="E24" s="23">
        <f t="shared" si="22"/>
        <v>1</v>
      </c>
      <c r="F24" s="22">
        <f t="shared" ref="F24" si="29">SUM(F20:F23)</f>
        <v>396</v>
      </c>
      <c r="G24" s="23">
        <f t="shared" si="23"/>
        <v>1</v>
      </c>
      <c r="H24" s="22">
        <f t="shared" ref="H24" si="30">SUM(H20:H23)</f>
        <v>331</v>
      </c>
      <c r="I24" s="23">
        <f t="shared" si="24"/>
        <v>1</v>
      </c>
      <c r="J24" s="22">
        <f t="shared" ref="J24" si="31">SUM(J20:J23)</f>
        <v>295</v>
      </c>
      <c r="K24" s="23">
        <f t="shared" si="25"/>
        <v>1</v>
      </c>
      <c r="L24" s="23">
        <f t="shared" si="26"/>
        <v>-0.30751173708920188</v>
      </c>
    </row>
    <row r="25" spans="1:12" ht="30" x14ac:dyDescent="0.25">
      <c r="A25" s="53" t="s">
        <v>26</v>
      </c>
      <c r="B25" s="71" t="s">
        <v>1</v>
      </c>
      <c r="C25" s="72"/>
      <c r="D25" s="71" t="s">
        <v>2</v>
      </c>
      <c r="E25" s="72"/>
      <c r="F25" s="71" t="s">
        <v>3</v>
      </c>
      <c r="G25" s="72"/>
      <c r="H25" s="71" t="s">
        <v>4</v>
      </c>
      <c r="I25" s="72"/>
      <c r="J25" s="73" t="s">
        <v>77</v>
      </c>
      <c r="K25" s="73"/>
      <c r="L25" s="19" t="s">
        <v>5</v>
      </c>
    </row>
    <row r="26" spans="1:12" x14ac:dyDescent="0.25">
      <c r="A26" s="45" t="s">
        <v>27</v>
      </c>
      <c r="B26" s="20">
        <v>219</v>
      </c>
      <c r="C26" s="21">
        <f t="shared" ref="C26:C31" si="32">B26/426</f>
        <v>0.5140845070422535</v>
      </c>
      <c r="D26" s="20">
        <v>224</v>
      </c>
      <c r="E26" s="21">
        <f t="shared" ref="E26:E31" si="33">D26/373</f>
        <v>0.60053619302949057</v>
      </c>
      <c r="F26" s="20">
        <v>237</v>
      </c>
      <c r="G26" s="21">
        <f t="shared" ref="G26:G31" si="34">F26/396</f>
        <v>0.59848484848484851</v>
      </c>
      <c r="H26" s="20">
        <v>216</v>
      </c>
      <c r="I26" s="21">
        <f t="shared" ref="I26:I28" si="35">H26/331</f>
        <v>0.65256797583081572</v>
      </c>
      <c r="J26" s="20">
        <v>188</v>
      </c>
      <c r="K26" s="21">
        <f t="shared" ref="K26:K31" si="36">J26/295</f>
        <v>0.63728813559322028</v>
      </c>
      <c r="L26" s="21">
        <f t="shared" ref="L26:L31" si="37">(J26-B26)/B26</f>
        <v>-0.14155251141552511</v>
      </c>
    </row>
    <row r="27" spans="1:12" x14ac:dyDescent="0.25">
      <c r="A27" s="45" t="s">
        <v>28</v>
      </c>
      <c r="B27" s="20">
        <v>92</v>
      </c>
      <c r="C27" s="21">
        <f t="shared" si="32"/>
        <v>0.215962441314554</v>
      </c>
      <c r="D27" s="20">
        <v>71</v>
      </c>
      <c r="E27" s="21">
        <f t="shared" si="33"/>
        <v>0.19034852546916889</v>
      </c>
      <c r="F27" s="20">
        <v>83</v>
      </c>
      <c r="G27" s="21">
        <f t="shared" si="34"/>
        <v>0.20959595959595959</v>
      </c>
      <c r="H27" s="20">
        <v>59</v>
      </c>
      <c r="I27" s="21">
        <f t="shared" si="35"/>
        <v>0.1782477341389728</v>
      </c>
      <c r="J27" s="20">
        <v>55</v>
      </c>
      <c r="K27" s="21">
        <f t="shared" si="36"/>
        <v>0.1864406779661017</v>
      </c>
      <c r="L27" s="21">
        <f t="shared" si="37"/>
        <v>-0.40217391304347827</v>
      </c>
    </row>
    <row r="28" spans="1:12" x14ac:dyDescent="0.25">
      <c r="A28" s="45" t="s">
        <v>29</v>
      </c>
      <c r="B28" s="20">
        <v>44</v>
      </c>
      <c r="C28" s="21">
        <f t="shared" si="32"/>
        <v>0.10328638497652583</v>
      </c>
      <c r="D28" s="20">
        <v>36</v>
      </c>
      <c r="E28" s="21">
        <f t="shared" si="33"/>
        <v>9.6514745308310987E-2</v>
      </c>
      <c r="F28" s="20">
        <v>41</v>
      </c>
      <c r="G28" s="21">
        <f t="shared" si="34"/>
        <v>0.10353535353535354</v>
      </c>
      <c r="H28" s="20">
        <v>31</v>
      </c>
      <c r="I28" s="21">
        <f t="shared" si="35"/>
        <v>9.3655589123867067E-2</v>
      </c>
      <c r="J28" s="20">
        <v>20</v>
      </c>
      <c r="K28" s="21">
        <f t="shared" si="36"/>
        <v>6.7796610169491525E-2</v>
      </c>
      <c r="L28" s="21">
        <f t="shared" si="37"/>
        <v>-0.54545454545454541</v>
      </c>
    </row>
    <row r="29" spans="1:12" x14ac:dyDescent="0.25">
      <c r="A29" s="45" t="s">
        <v>30</v>
      </c>
      <c r="B29" s="20">
        <v>1</v>
      </c>
      <c r="C29" s="21">
        <f t="shared" si="32"/>
        <v>2.3474178403755869E-3</v>
      </c>
      <c r="D29" s="20">
        <v>3</v>
      </c>
      <c r="E29" s="21">
        <f t="shared" si="33"/>
        <v>8.0428954423592495E-3</v>
      </c>
      <c r="F29" s="20">
        <v>3</v>
      </c>
      <c r="G29" s="21">
        <f t="shared" si="34"/>
        <v>7.575757575757576E-3</v>
      </c>
      <c r="H29" s="31" t="s">
        <v>13</v>
      </c>
      <c r="I29" s="43" t="s">
        <v>13</v>
      </c>
      <c r="J29" s="31">
        <v>4</v>
      </c>
      <c r="K29" s="21">
        <f t="shared" si="36"/>
        <v>1.3559322033898305E-2</v>
      </c>
      <c r="L29" s="21">
        <f t="shared" si="37"/>
        <v>3</v>
      </c>
    </row>
    <row r="30" spans="1:12" x14ac:dyDescent="0.25">
      <c r="A30" s="45" t="s">
        <v>31</v>
      </c>
      <c r="B30" s="20">
        <v>70</v>
      </c>
      <c r="C30" s="21">
        <f t="shared" si="32"/>
        <v>0.16431924882629109</v>
      </c>
      <c r="D30" s="20">
        <v>39</v>
      </c>
      <c r="E30" s="21">
        <f t="shared" si="33"/>
        <v>0.10455764075067024</v>
      </c>
      <c r="F30" s="20">
        <v>32</v>
      </c>
      <c r="G30" s="21">
        <f t="shared" si="34"/>
        <v>8.0808080808080815E-2</v>
      </c>
      <c r="H30" s="20">
        <v>25</v>
      </c>
      <c r="I30" s="21">
        <f t="shared" ref="I30:I31" si="38">H30/331</f>
        <v>7.5528700906344406E-2</v>
      </c>
      <c r="J30" s="20">
        <v>28</v>
      </c>
      <c r="K30" s="21">
        <f t="shared" si="36"/>
        <v>9.4915254237288138E-2</v>
      </c>
      <c r="L30" s="21">
        <f t="shared" si="37"/>
        <v>-0.6</v>
      </c>
    </row>
    <row r="31" spans="1:12" s="25" customFormat="1" x14ac:dyDescent="0.25">
      <c r="A31" s="52" t="s">
        <v>9</v>
      </c>
      <c r="B31" s="22">
        <f t="shared" ref="B31" si="39">SUM(B26:B30)</f>
        <v>426</v>
      </c>
      <c r="C31" s="23">
        <f t="shared" si="32"/>
        <v>1</v>
      </c>
      <c r="D31" s="22">
        <f t="shared" ref="D31" si="40">SUM(D26:D30)</f>
        <v>373</v>
      </c>
      <c r="E31" s="23">
        <f t="shared" si="33"/>
        <v>1</v>
      </c>
      <c r="F31" s="22">
        <f t="shared" ref="F31" si="41">SUM(F26:F30)</f>
        <v>396</v>
      </c>
      <c r="G31" s="23">
        <f t="shared" si="34"/>
        <v>1</v>
      </c>
      <c r="H31" s="22">
        <f t="shared" ref="H31" si="42">SUM(H26:H30)</f>
        <v>331</v>
      </c>
      <c r="I31" s="23">
        <f t="shared" si="38"/>
        <v>1</v>
      </c>
      <c r="J31" s="22">
        <f t="shared" ref="J31" si="43">SUM(J26:J30)</f>
        <v>295</v>
      </c>
      <c r="K31" s="23">
        <f t="shared" si="36"/>
        <v>1</v>
      </c>
      <c r="L31" s="23">
        <f t="shared" si="37"/>
        <v>-0.30751173708920188</v>
      </c>
    </row>
    <row r="32" spans="1:12" ht="30" x14ac:dyDescent="0.25">
      <c r="A32" s="49" t="s">
        <v>32</v>
      </c>
      <c r="B32" s="71" t="s">
        <v>1</v>
      </c>
      <c r="C32" s="72"/>
      <c r="D32" s="71" t="s">
        <v>2</v>
      </c>
      <c r="E32" s="72"/>
      <c r="F32" s="71" t="s">
        <v>3</v>
      </c>
      <c r="G32" s="72"/>
      <c r="H32" s="71" t="s">
        <v>4</v>
      </c>
      <c r="I32" s="72"/>
      <c r="J32" s="73" t="s">
        <v>77</v>
      </c>
      <c r="K32" s="73"/>
      <c r="L32" s="19" t="s">
        <v>5</v>
      </c>
    </row>
    <row r="33" spans="1:12" ht="30" x14ac:dyDescent="0.25">
      <c r="A33" s="54" t="s">
        <v>76</v>
      </c>
      <c r="B33" s="20">
        <v>282</v>
      </c>
      <c r="C33" s="21">
        <f t="shared" ref="C33:C35" si="44">B33/426</f>
        <v>0.6619718309859155</v>
      </c>
      <c r="D33" s="20">
        <v>237</v>
      </c>
      <c r="E33" s="21">
        <f t="shared" ref="E33:E35" si="45">D33/373</f>
        <v>0.63538873994638068</v>
      </c>
      <c r="F33" s="20">
        <v>263</v>
      </c>
      <c r="G33" s="21">
        <f t="shared" ref="G33:G35" si="46">F33/396</f>
        <v>0.66414141414141414</v>
      </c>
      <c r="H33" s="20">
        <v>210</v>
      </c>
      <c r="I33" s="21">
        <f t="shared" ref="I33:I35" si="47">H33/331</f>
        <v>0.6344410876132931</v>
      </c>
      <c r="J33" s="20">
        <v>179</v>
      </c>
      <c r="K33" s="21">
        <f t="shared" ref="K33:K35" si="48">J33/295</f>
        <v>0.60677966101694913</v>
      </c>
      <c r="L33" s="21">
        <f t="shared" ref="L33:L35" si="49">(J33-B33)/B33</f>
        <v>-0.36524822695035464</v>
      </c>
    </row>
    <row r="34" spans="1:12" x14ac:dyDescent="0.25">
      <c r="A34" s="45" t="s">
        <v>33</v>
      </c>
      <c r="B34" s="20">
        <v>144</v>
      </c>
      <c r="C34" s="21">
        <f t="shared" si="44"/>
        <v>0.3380281690140845</v>
      </c>
      <c r="D34" s="20">
        <v>136</v>
      </c>
      <c r="E34" s="21">
        <f t="shared" si="45"/>
        <v>0.36461126005361932</v>
      </c>
      <c r="F34" s="20">
        <v>133</v>
      </c>
      <c r="G34" s="21">
        <f t="shared" si="46"/>
        <v>0.33585858585858586</v>
      </c>
      <c r="H34" s="20">
        <v>121</v>
      </c>
      <c r="I34" s="21">
        <f t="shared" si="47"/>
        <v>0.36555891238670696</v>
      </c>
      <c r="J34" s="20">
        <v>116</v>
      </c>
      <c r="K34" s="21">
        <f t="shared" si="48"/>
        <v>0.39322033898305087</v>
      </c>
      <c r="L34" s="21">
        <f t="shared" si="49"/>
        <v>-0.19444444444444445</v>
      </c>
    </row>
    <row r="35" spans="1:12" s="25" customFormat="1" x14ac:dyDescent="0.25">
      <c r="A35" s="52" t="s">
        <v>9</v>
      </c>
      <c r="B35" s="22">
        <f t="shared" ref="B35" si="50">SUM(B33:B34)</f>
        <v>426</v>
      </c>
      <c r="C35" s="23">
        <f t="shared" si="44"/>
        <v>1</v>
      </c>
      <c r="D35" s="22">
        <f t="shared" ref="D35" si="51">SUM(D33:D34)</f>
        <v>373</v>
      </c>
      <c r="E35" s="23">
        <f t="shared" si="45"/>
        <v>1</v>
      </c>
      <c r="F35" s="22">
        <f t="shared" ref="F35" si="52">SUM(F33:F34)</f>
        <v>396</v>
      </c>
      <c r="G35" s="23">
        <f t="shared" si="46"/>
        <v>1</v>
      </c>
      <c r="H35" s="22">
        <f t="shared" ref="H35" si="53">SUM(H33:H34)</f>
        <v>331</v>
      </c>
      <c r="I35" s="23">
        <f t="shared" si="47"/>
        <v>1</v>
      </c>
      <c r="J35" s="22">
        <f t="shared" ref="J35" si="54">SUM(J33:J34)</f>
        <v>295</v>
      </c>
      <c r="K35" s="23">
        <f t="shared" si="48"/>
        <v>1</v>
      </c>
      <c r="L35" s="23">
        <f t="shared" si="49"/>
        <v>-0.30751173708920188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N13" sqref="N13"/>
    </sheetView>
  </sheetViews>
  <sheetFormatPr defaultRowHeight="15" x14ac:dyDescent="0.25"/>
  <cols>
    <col min="1" max="1" width="38.140625" style="46" customWidth="1"/>
    <col min="2" max="2" width="18.5703125" customWidth="1"/>
    <col min="3" max="4" width="13.140625" customWidth="1"/>
    <col min="5" max="5" width="13.140625" style="13" customWidth="1"/>
    <col min="6" max="6" width="13.140625" customWidth="1"/>
    <col min="7" max="7" width="13.140625" style="13" customWidth="1"/>
    <col min="8" max="8" width="13.140625" style="16" customWidth="1"/>
  </cols>
  <sheetData>
    <row r="1" spans="1:8" x14ac:dyDescent="0.25">
      <c r="A1" s="68" t="s">
        <v>39</v>
      </c>
      <c r="B1" s="68"/>
      <c r="C1" s="68"/>
      <c r="D1" s="68"/>
      <c r="E1" s="68"/>
      <c r="F1" s="68"/>
      <c r="G1" s="68"/>
      <c r="H1" s="68"/>
    </row>
    <row r="2" spans="1:8" x14ac:dyDescent="0.25">
      <c r="A2" s="74"/>
      <c r="B2" s="74"/>
      <c r="C2" s="74"/>
      <c r="D2" s="74"/>
      <c r="E2" s="74"/>
      <c r="F2" s="74"/>
      <c r="G2" s="74"/>
      <c r="H2" s="74"/>
    </row>
    <row r="3" spans="1:8" ht="30" x14ac:dyDescent="0.25">
      <c r="A3" s="50" t="s">
        <v>35</v>
      </c>
      <c r="B3" s="2" t="s">
        <v>36</v>
      </c>
      <c r="C3" s="3" t="s">
        <v>68</v>
      </c>
      <c r="D3" s="3" t="s">
        <v>69</v>
      </c>
      <c r="E3" s="10" t="s">
        <v>70</v>
      </c>
      <c r="F3" s="3" t="s">
        <v>71</v>
      </c>
      <c r="G3" s="10" t="s">
        <v>37</v>
      </c>
      <c r="H3" s="14" t="s">
        <v>72</v>
      </c>
    </row>
    <row r="4" spans="1:8" x14ac:dyDescent="0.25">
      <c r="A4" s="75" t="s">
        <v>40</v>
      </c>
      <c r="B4" s="4" t="s">
        <v>1</v>
      </c>
      <c r="C4" s="1">
        <v>429</v>
      </c>
      <c r="D4" s="1">
        <v>378</v>
      </c>
      <c r="E4" s="11">
        <v>0.88111888111888115</v>
      </c>
      <c r="F4" s="1">
        <v>295</v>
      </c>
      <c r="G4" s="11">
        <v>0.68764568764568768</v>
      </c>
      <c r="H4" s="5" t="s">
        <v>13</v>
      </c>
    </row>
    <row r="5" spans="1:8" x14ac:dyDescent="0.25">
      <c r="A5" s="76"/>
      <c r="B5" s="4" t="s">
        <v>2</v>
      </c>
      <c r="C5" s="1">
        <v>376</v>
      </c>
      <c r="D5" s="1">
        <v>341</v>
      </c>
      <c r="E5" s="11">
        <v>0.90691489361702127</v>
      </c>
      <c r="F5" s="1">
        <v>259</v>
      </c>
      <c r="G5" s="11">
        <v>0.68882978723404253</v>
      </c>
      <c r="H5" s="7" t="s">
        <v>13</v>
      </c>
    </row>
    <row r="6" spans="1:8" x14ac:dyDescent="0.25">
      <c r="A6" s="76"/>
      <c r="B6" s="4" t="s">
        <v>3</v>
      </c>
      <c r="C6" s="1">
        <v>402</v>
      </c>
      <c r="D6" s="1">
        <v>363</v>
      </c>
      <c r="E6" s="11">
        <v>0.90298507462686572</v>
      </c>
      <c r="F6" s="1">
        <v>274</v>
      </c>
      <c r="G6" s="11">
        <v>0.68159203980099503</v>
      </c>
      <c r="H6" s="7" t="s">
        <v>13</v>
      </c>
    </row>
    <row r="7" spans="1:8" x14ac:dyDescent="0.25">
      <c r="A7" s="76"/>
      <c r="B7" s="4" t="s">
        <v>4</v>
      </c>
      <c r="C7" s="1">
        <v>336</v>
      </c>
      <c r="D7" s="1">
        <v>284</v>
      </c>
      <c r="E7" s="11">
        <v>0.84523809523809523</v>
      </c>
      <c r="F7" s="1">
        <v>210</v>
      </c>
      <c r="G7" s="11">
        <v>0.625</v>
      </c>
      <c r="H7" s="7" t="s">
        <v>13</v>
      </c>
    </row>
    <row r="8" spans="1:8" x14ac:dyDescent="0.25">
      <c r="A8" s="77"/>
      <c r="B8" s="4" t="s">
        <v>77</v>
      </c>
      <c r="C8" s="1">
        <v>301</v>
      </c>
      <c r="D8" s="1">
        <v>270</v>
      </c>
      <c r="E8" s="11">
        <v>0.89700996677740863</v>
      </c>
      <c r="F8" s="1">
        <v>215</v>
      </c>
      <c r="G8" s="11">
        <v>0.7142857142857143</v>
      </c>
      <c r="H8" s="7" t="s">
        <v>13</v>
      </c>
    </row>
    <row r="9" spans="1:8" x14ac:dyDescent="0.25">
      <c r="B9" s="8"/>
      <c r="C9" s="8"/>
      <c r="D9" s="8"/>
      <c r="E9" s="12"/>
      <c r="F9" s="8"/>
      <c r="G9" s="12"/>
      <c r="H9" s="15"/>
    </row>
    <row r="10" spans="1:8" ht="30" x14ac:dyDescent="0.25">
      <c r="A10" s="49" t="s">
        <v>38</v>
      </c>
      <c r="B10" s="17" t="s">
        <v>36</v>
      </c>
      <c r="C10" s="3" t="s">
        <v>68</v>
      </c>
      <c r="D10" s="3" t="s">
        <v>69</v>
      </c>
      <c r="E10" s="10" t="s">
        <v>70</v>
      </c>
      <c r="F10" s="3" t="s">
        <v>71</v>
      </c>
      <c r="G10" s="10" t="s">
        <v>37</v>
      </c>
      <c r="H10" s="14" t="s">
        <v>72</v>
      </c>
    </row>
    <row r="11" spans="1:8" x14ac:dyDescent="0.25">
      <c r="A11" s="78" t="s">
        <v>41</v>
      </c>
      <c r="B11" s="4" t="s">
        <v>1</v>
      </c>
      <c r="C11" s="1">
        <v>355</v>
      </c>
      <c r="D11" s="1">
        <v>311</v>
      </c>
      <c r="E11" s="6">
        <v>0.87605633802816907</v>
      </c>
      <c r="F11" s="1">
        <v>241</v>
      </c>
      <c r="G11" s="6">
        <v>0.6788732394366197</v>
      </c>
      <c r="H11" s="7">
        <v>2.4006472491909383</v>
      </c>
    </row>
    <row r="12" spans="1:8" x14ac:dyDescent="0.25">
      <c r="A12" s="78"/>
      <c r="B12" s="4" t="s">
        <v>2</v>
      </c>
      <c r="C12" s="1">
        <v>315</v>
      </c>
      <c r="D12" s="1">
        <v>282</v>
      </c>
      <c r="E12" s="6">
        <v>0.89523809523809528</v>
      </c>
      <c r="F12" s="1">
        <v>206</v>
      </c>
      <c r="G12" s="6">
        <v>0.65396825396825398</v>
      </c>
      <c r="H12" s="7">
        <v>2.2644128113879005</v>
      </c>
    </row>
    <row r="13" spans="1:8" x14ac:dyDescent="0.25">
      <c r="A13" s="78"/>
      <c r="B13" s="4" t="s">
        <v>3</v>
      </c>
      <c r="C13" s="1">
        <v>328</v>
      </c>
      <c r="D13" s="1">
        <v>297</v>
      </c>
      <c r="E13" s="6">
        <v>0.90548780487804881</v>
      </c>
      <c r="F13" s="1">
        <v>218</v>
      </c>
      <c r="G13" s="6">
        <v>0.66463414634146345</v>
      </c>
      <c r="H13" s="7">
        <v>2.262289562289562</v>
      </c>
    </row>
    <row r="14" spans="1:8" x14ac:dyDescent="0.25">
      <c r="A14" s="78"/>
      <c r="B14" s="4" t="s">
        <v>4</v>
      </c>
      <c r="C14" s="1">
        <v>251</v>
      </c>
      <c r="D14" s="1">
        <v>207</v>
      </c>
      <c r="E14" s="6">
        <v>0.82470119521912355</v>
      </c>
      <c r="F14" s="1">
        <v>151</v>
      </c>
      <c r="G14" s="6">
        <v>0.60159362549800799</v>
      </c>
      <c r="H14" s="7">
        <v>2.4382352941176473</v>
      </c>
    </row>
    <row r="15" spans="1:8" x14ac:dyDescent="0.25">
      <c r="A15" s="78"/>
      <c r="B15" s="4" t="s">
        <v>77</v>
      </c>
      <c r="C15" s="1">
        <v>227</v>
      </c>
      <c r="D15" s="1">
        <v>200</v>
      </c>
      <c r="E15" s="6">
        <v>0.88105726872246692</v>
      </c>
      <c r="F15" s="1">
        <v>154</v>
      </c>
      <c r="G15" s="6">
        <v>0.67841409691629961</v>
      </c>
      <c r="H15" s="7">
        <v>2.5200000000000005</v>
      </c>
    </row>
    <row r="16" spans="1:8" ht="30" x14ac:dyDescent="0.25">
      <c r="A16" s="51"/>
      <c r="B16" s="17" t="s">
        <v>36</v>
      </c>
      <c r="C16" s="3" t="s">
        <v>68</v>
      </c>
      <c r="D16" s="3" t="s">
        <v>69</v>
      </c>
      <c r="E16" s="10" t="s">
        <v>70</v>
      </c>
      <c r="F16" s="3" t="s">
        <v>71</v>
      </c>
      <c r="G16" s="10" t="s">
        <v>37</v>
      </c>
      <c r="H16" s="14" t="s">
        <v>72</v>
      </c>
    </row>
    <row r="17" spans="1:8" x14ac:dyDescent="0.25">
      <c r="A17" s="78" t="s">
        <v>42</v>
      </c>
      <c r="B17" s="4" t="s">
        <v>1</v>
      </c>
      <c r="C17" s="1">
        <v>37</v>
      </c>
      <c r="D17" s="1">
        <v>35</v>
      </c>
      <c r="E17" s="6">
        <v>0.94594594594594594</v>
      </c>
      <c r="F17" s="1">
        <v>28</v>
      </c>
      <c r="G17" s="6">
        <v>0.7567567567567568</v>
      </c>
      <c r="H17" s="7">
        <v>2.3657142857142861</v>
      </c>
    </row>
    <row r="18" spans="1:8" x14ac:dyDescent="0.25">
      <c r="A18" s="78"/>
      <c r="B18" s="4" t="s">
        <v>2</v>
      </c>
      <c r="C18" s="1">
        <v>33</v>
      </c>
      <c r="D18" s="1">
        <v>33</v>
      </c>
      <c r="E18" s="6">
        <v>1</v>
      </c>
      <c r="F18" s="1">
        <v>30</v>
      </c>
      <c r="G18" s="6">
        <v>0.90909090909090906</v>
      </c>
      <c r="H18" s="7">
        <v>2.8787878787878789</v>
      </c>
    </row>
    <row r="19" spans="1:8" x14ac:dyDescent="0.25">
      <c r="A19" s="78"/>
      <c r="B19" s="4" t="s">
        <v>3</v>
      </c>
      <c r="C19" s="1">
        <v>38</v>
      </c>
      <c r="D19" s="1">
        <v>32</v>
      </c>
      <c r="E19" s="6">
        <v>0.84210526315789469</v>
      </c>
      <c r="F19" s="1">
        <v>28</v>
      </c>
      <c r="G19" s="6">
        <v>0.73684210526315785</v>
      </c>
      <c r="H19" s="7">
        <v>2.9656250000000002</v>
      </c>
    </row>
    <row r="20" spans="1:8" x14ac:dyDescent="0.25">
      <c r="A20" s="78"/>
      <c r="B20" s="4" t="s">
        <v>4</v>
      </c>
      <c r="C20" s="1">
        <v>48</v>
      </c>
      <c r="D20" s="1">
        <v>44</v>
      </c>
      <c r="E20" s="6">
        <v>0.91666666666666663</v>
      </c>
      <c r="F20" s="1">
        <v>33</v>
      </c>
      <c r="G20" s="6">
        <v>0.6875</v>
      </c>
      <c r="H20" s="7">
        <v>2.4227272727272728</v>
      </c>
    </row>
    <row r="21" spans="1:8" x14ac:dyDescent="0.25">
      <c r="A21" s="78"/>
      <c r="B21" s="4" t="s">
        <v>77</v>
      </c>
      <c r="C21" s="1">
        <v>40</v>
      </c>
      <c r="D21" s="1">
        <v>37</v>
      </c>
      <c r="E21" s="6">
        <v>0.92500000000000004</v>
      </c>
      <c r="F21" s="1">
        <v>32</v>
      </c>
      <c r="G21" s="6">
        <v>0.8</v>
      </c>
      <c r="H21" s="7">
        <v>2.7027027027027022</v>
      </c>
    </row>
    <row r="22" spans="1:8" ht="30" x14ac:dyDescent="0.25">
      <c r="A22" s="51"/>
      <c r="B22" s="17" t="s">
        <v>36</v>
      </c>
      <c r="C22" s="3" t="s">
        <v>68</v>
      </c>
      <c r="D22" s="3" t="s">
        <v>69</v>
      </c>
      <c r="E22" s="10" t="s">
        <v>70</v>
      </c>
      <c r="F22" s="3" t="s">
        <v>71</v>
      </c>
      <c r="G22" s="10" t="s">
        <v>37</v>
      </c>
      <c r="H22" s="14" t="s">
        <v>72</v>
      </c>
    </row>
    <row r="23" spans="1:8" x14ac:dyDescent="0.25">
      <c r="A23" s="78" t="s">
        <v>43</v>
      </c>
      <c r="B23" s="4" t="s">
        <v>1</v>
      </c>
      <c r="C23" s="1">
        <v>37</v>
      </c>
      <c r="D23" s="1">
        <v>32</v>
      </c>
      <c r="E23" s="6">
        <v>0.86486486486486491</v>
      </c>
      <c r="F23" s="1">
        <v>26</v>
      </c>
      <c r="G23" s="6">
        <v>0.70270270270270274</v>
      </c>
      <c r="H23" s="7">
        <v>2.35</v>
      </c>
    </row>
    <row r="24" spans="1:8" x14ac:dyDescent="0.25">
      <c r="A24" s="78"/>
      <c r="B24" s="4" t="s">
        <v>2</v>
      </c>
      <c r="C24" s="1">
        <v>28</v>
      </c>
      <c r="D24" s="1">
        <v>26</v>
      </c>
      <c r="E24" s="6">
        <v>0.9285714285714286</v>
      </c>
      <c r="F24" s="1">
        <v>23</v>
      </c>
      <c r="G24" s="6">
        <v>0.8214285714285714</v>
      </c>
      <c r="H24" s="7">
        <v>2.9115384615384614</v>
      </c>
    </row>
    <row r="25" spans="1:8" x14ac:dyDescent="0.25">
      <c r="A25" s="78"/>
      <c r="B25" s="4" t="s">
        <v>3</v>
      </c>
      <c r="C25" s="4">
        <v>36</v>
      </c>
      <c r="D25" s="4">
        <v>34</v>
      </c>
      <c r="E25" s="6">
        <v>0.94444444444444442</v>
      </c>
      <c r="F25" s="4">
        <v>28</v>
      </c>
      <c r="G25" s="6">
        <v>0.77777777777777779</v>
      </c>
      <c r="H25" s="7">
        <v>2.7441176470588236</v>
      </c>
    </row>
    <row r="26" spans="1:8" x14ac:dyDescent="0.25">
      <c r="A26" s="78"/>
      <c r="B26" s="4" t="s">
        <v>4</v>
      </c>
      <c r="C26" s="1">
        <v>37</v>
      </c>
      <c r="D26" s="1">
        <v>33</v>
      </c>
      <c r="E26" s="6">
        <v>0.89189189189189189</v>
      </c>
      <c r="F26" s="1">
        <v>26</v>
      </c>
      <c r="G26" s="6">
        <v>0.70270270270270274</v>
      </c>
      <c r="H26" s="7">
        <v>2.4242424242424243</v>
      </c>
    </row>
    <row r="27" spans="1:8" x14ac:dyDescent="0.25">
      <c r="A27" s="78"/>
      <c r="B27" s="4" t="s">
        <v>77</v>
      </c>
      <c r="C27" s="1">
        <v>34</v>
      </c>
      <c r="D27" s="1">
        <v>33</v>
      </c>
      <c r="E27" s="6">
        <v>0.97058823529411764</v>
      </c>
      <c r="F27" s="1">
        <v>29</v>
      </c>
      <c r="G27" s="6">
        <v>0.8529411764705882</v>
      </c>
      <c r="H27" s="7">
        <v>2.8181818181818183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N13" sqref="N13"/>
    </sheetView>
  </sheetViews>
  <sheetFormatPr defaultRowHeight="15" x14ac:dyDescent="0.25"/>
  <cols>
    <col min="1" max="1" width="20" style="46" customWidth="1"/>
    <col min="2" max="2" width="16.7109375" style="24" customWidth="1"/>
    <col min="3" max="4" width="13.7109375" style="24" customWidth="1"/>
    <col min="5" max="5" width="13.7109375" style="33" customWidth="1"/>
    <col min="6" max="6" width="13.7109375" style="24" customWidth="1"/>
    <col min="7" max="7" width="13.7109375" style="33" customWidth="1"/>
    <col min="8" max="8" width="13.7109375" style="34" customWidth="1"/>
    <col min="9" max="9" width="16.7109375" customWidth="1"/>
    <col min="10" max="15" width="13.7109375" customWidth="1"/>
  </cols>
  <sheetData>
    <row r="1" spans="1:15" ht="30" x14ac:dyDescent="0.25">
      <c r="A1" s="49" t="s">
        <v>67</v>
      </c>
      <c r="B1" s="9" t="s">
        <v>36</v>
      </c>
      <c r="C1" s="27" t="s">
        <v>68</v>
      </c>
      <c r="D1" s="27" t="s">
        <v>69</v>
      </c>
      <c r="E1" s="28" t="s">
        <v>70</v>
      </c>
      <c r="F1" s="27" t="s">
        <v>71</v>
      </c>
      <c r="G1" s="28" t="s">
        <v>37</v>
      </c>
      <c r="H1" s="29" t="s">
        <v>72</v>
      </c>
    </row>
    <row r="2" spans="1:15" x14ac:dyDescent="0.25">
      <c r="A2" s="78" t="s">
        <v>44</v>
      </c>
      <c r="B2" s="18" t="s">
        <v>1</v>
      </c>
      <c r="C2" s="20">
        <v>346</v>
      </c>
      <c r="D2" s="20">
        <v>312</v>
      </c>
      <c r="E2" s="30">
        <v>0.90173410404624277</v>
      </c>
      <c r="F2" s="20">
        <v>253</v>
      </c>
      <c r="G2" s="30">
        <v>0.73121387283236994</v>
      </c>
      <c r="H2" s="37">
        <v>2.4670967741935486</v>
      </c>
    </row>
    <row r="3" spans="1:15" x14ac:dyDescent="0.25">
      <c r="A3" s="78"/>
      <c r="B3" s="18" t="s">
        <v>2</v>
      </c>
      <c r="C3" s="20">
        <v>286</v>
      </c>
      <c r="D3" s="20">
        <v>262</v>
      </c>
      <c r="E3" s="30">
        <v>0.91608391608391604</v>
      </c>
      <c r="F3" s="20">
        <v>207</v>
      </c>
      <c r="G3" s="30">
        <v>0.72377622377622375</v>
      </c>
      <c r="H3" s="37">
        <v>2.4444444444444446</v>
      </c>
    </row>
    <row r="4" spans="1:15" x14ac:dyDescent="0.25">
      <c r="A4" s="78"/>
      <c r="B4" s="18" t="s">
        <v>3</v>
      </c>
      <c r="C4" s="20">
        <v>273</v>
      </c>
      <c r="D4" s="20">
        <v>252</v>
      </c>
      <c r="E4" s="30">
        <v>0.92307692307692313</v>
      </c>
      <c r="F4" s="20">
        <v>190</v>
      </c>
      <c r="G4" s="30">
        <v>0.69597069597069594</v>
      </c>
      <c r="H4" s="37">
        <v>2.2984126984126982</v>
      </c>
    </row>
    <row r="5" spans="1:15" x14ac:dyDescent="0.25">
      <c r="A5" s="78"/>
      <c r="B5" s="18" t="s">
        <v>4</v>
      </c>
      <c r="C5" s="20">
        <v>204</v>
      </c>
      <c r="D5" s="20">
        <v>179</v>
      </c>
      <c r="E5" s="30">
        <v>0.87745098039215685</v>
      </c>
      <c r="F5" s="20">
        <v>136</v>
      </c>
      <c r="G5" s="30">
        <v>0.66666666666666663</v>
      </c>
      <c r="H5" s="37">
        <v>2.4881355932203388</v>
      </c>
    </row>
    <row r="6" spans="1:15" x14ac:dyDescent="0.25">
      <c r="A6" s="78"/>
      <c r="B6" s="18" t="s">
        <v>77</v>
      </c>
      <c r="C6" s="20">
        <v>189</v>
      </c>
      <c r="D6" s="20">
        <v>175</v>
      </c>
      <c r="E6" s="30">
        <v>0.92592592592592593</v>
      </c>
      <c r="F6" s="20">
        <v>144</v>
      </c>
      <c r="G6" s="30">
        <v>0.76190476190476186</v>
      </c>
      <c r="H6" s="37">
        <v>2.5942857142857143</v>
      </c>
    </row>
    <row r="7" spans="1:15" x14ac:dyDescent="0.25">
      <c r="A7" s="78" t="s">
        <v>45</v>
      </c>
      <c r="B7" s="18" t="s">
        <v>1</v>
      </c>
      <c r="C7" s="31">
        <v>83</v>
      </c>
      <c r="D7" s="31">
        <v>66</v>
      </c>
      <c r="E7" s="32">
        <v>0.79518072289156627</v>
      </c>
      <c r="F7" s="31">
        <v>42</v>
      </c>
      <c r="G7" s="32">
        <v>0.50602409638554213</v>
      </c>
      <c r="H7" s="67">
        <v>2.0454545454545454</v>
      </c>
    </row>
    <row r="8" spans="1:15" x14ac:dyDescent="0.25">
      <c r="A8" s="78"/>
      <c r="B8" s="18" t="s">
        <v>2</v>
      </c>
      <c r="C8" s="31">
        <v>90</v>
      </c>
      <c r="D8" s="31">
        <v>79</v>
      </c>
      <c r="E8" s="32">
        <v>0.87777777777777777</v>
      </c>
      <c r="F8" s="31">
        <v>52</v>
      </c>
      <c r="G8" s="32">
        <v>0.57777777777777772</v>
      </c>
      <c r="H8" s="67">
        <v>2.1392405063291138</v>
      </c>
    </row>
    <row r="9" spans="1:15" x14ac:dyDescent="0.25">
      <c r="A9" s="78"/>
      <c r="B9" s="18" t="s">
        <v>3</v>
      </c>
      <c r="C9" s="31">
        <v>129</v>
      </c>
      <c r="D9" s="31">
        <v>111</v>
      </c>
      <c r="E9" s="32">
        <v>0.86046511627906974</v>
      </c>
      <c r="F9" s="31">
        <v>84</v>
      </c>
      <c r="G9" s="32">
        <v>0.65116279069767447</v>
      </c>
      <c r="H9" s="67">
        <v>2.5306306306306308</v>
      </c>
    </row>
    <row r="10" spans="1:15" x14ac:dyDescent="0.25">
      <c r="A10" s="78"/>
      <c r="B10" s="18" t="s">
        <v>4</v>
      </c>
      <c r="C10" s="31">
        <v>132</v>
      </c>
      <c r="D10" s="31">
        <v>105</v>
      </c>
      <c r="E10" s="32">
        <v>0.79545454545454541</v>
      </c>
      <c r="F10" s="31">
        <v>74</v>
      </c>
      <c r="G10" s="32">
        <v>0.56060606060606055</v>
      </c>
      <c r="H10" s="67">
        <v>2.3423076923076924</v>
      </c>
    </row>
    <row r="11" spans="1:15" x14ac:dyDescent="0.25">
      <c r="A11" s="78"/>
      <c r="B11" s="18" t="s">
        <v>77</v>
      </c>
      <c r="C11" s="31">
        <v>112</v>
      </c>
      <c r="D11" s="31">
        <v>95</v>
      </c>
      <c r="E11" s="32">
        <v>0.8482142857142857</v>
      </c>
      <c r="F11" s="31">
        <v>71</v>
      </c>
      <c r="G11" s="32">
        <v>0.6339285714285714</v>
      </c>
      <c r="H11" s="67">
        <v>2.5578947368421052</v>
      </c>
    </row>
    <row r="14" spans="1:15" ht="35.25" customHeight="1" x14ac:dyDescent="0.25">
      <c r="A14" s="79" t="s">
        <v>44</v>
      </c>
      <c r="B14" s="79"/>
      <c r="C14" s="79"/>
      <c r="D14" s="79"/>
      <c r="E14" s="79"/>
      <c r="F14" s="79"/>
      <c r="G14" s="79"/>
      <c r="H14" s="79"/>
      <c r="I14" s="79" t="s">
        <v>45</v>
      </c>
      <c r="J14" s="79"/>
      <c r="K14" s="79"/>
      <c r="L14" s="79"/>
      <c r="M14" s="79"/>
      <c r="N14" s="79"/>
      <c r="O14" s="79"/>
    </row>
    <row r="15" spans="1:15" ht="30" x14ac:dyDescent="0.25">
      <c r="A15" s="57" t="s">
        <v>46</v>
      </c>
      <c r="B15" s="55" t="s">
        <v>36</v>
      </c>
      <c r="C15" s="27" t="s">
        <v>68</v>
      </c>
      <c r="D15" s="27" t="s">
        <v>69</v>
      </c>
      <c r="E15" s="27" t="s">
        <v>70</v>
      </c>
      <c r="F15" s="27" t="s">
        <v>71</v>
      </c>
      <c r="G15" s="27" t="s">
        <v>37</v>
      </c>
      <c r="H15" s="27" t="s">
        <v>72</v>
      </c>
      <c r="I15" s="55" t="s">
        <v>36</v>
      </c>
      <c r="J15" s="27" t="s">
        <v>68</v>
      </c>
      <c r="K15" s="27" t="s">
        <v>69</v>
      </c>
      <c r="L15" s="27" t="s">
        <v>70</v>
      </c>
      <c r="M15" s="27" t="s">
        <v>71</v>
      </c>
      <c r="N15" s="27" t="s">
        <v>37</v>
      </c>
      <c r="O15" s="27" t="s">
        <v>72</v>
      </c>
    </row>
    <row r="16" spans="1:15" x14ac:dyDescent="0.25">
      <c r="A16" s="80" t="s">
        <v>47</v>
      </c>
      <c r="B16" s="58" t="s">
        <v>1</v>
      </c>
      <c r="C16" s="59">
        <v>29</v>
      </c>
      <c r="D16" s="59">
        <v>27</v>
      </c>
      <c r="E16" s="60">
        <v>0.93103448275862066</v>
      </c>
      <c r="F16" s="59">
        <v>17</v>
      </c>
      <c r="G16" s="60">
        <v>0.58620689655172409</v>
      </c>
      <c r="H16" s="61">
        <v>1.9259259259259258</v>
      </c>
      <c r="I16" s="58" t="s">
        <v>1</v>
      </c>
      <c r="J16" s="59">
        <v>6</v>
      </c>
      <c r="K16" s="59">
        <v>4</v>
      </c>
      <c r="L16" s="60">
        <v>0.66666666666666663</v>
      </c>
      <c r="M16" s="59">
        <v>2</v>
      </c>
      <c r="N16" s="60">
        <v>0.33333333333333331</v>
      </c>
      <c r="O16" s="61">
        <v>1.75</v>
      </c>
    </row>
    <row r="17" spans="1:15" x14ac:dyDescent="0.25">
      <c r="A17" s="81"/>
      <c r="B17" s="58" t="s">
        <v>2</v>
      </c>
      <c r="C17" s="59">
        <v>18</v>
      </c>
      <c r="D17" s="59">
        <v>18</v>
      </c>
      <c r="E17" s="60">
        <v>1</v>
      </c>
      <c r="F17" s="59">
        <v>13</v>
      </c>
      <c r="G17" s="60">
        <v>0.72222222222222221</v>
      </c>
      <c r="H17" s="61">
        <v>2.2611111111111115</v>
      </c>
      <c r="I17" s="58" t="s">
        <v>2</v>
      </c>
      <c r="J17" s="59">
        <v>7</v>
      </c>
      <c r="K17" s="59">
        <v>6</v>
      </c>
      <c r="L17" s="60">
        <v>0.8571428571428571</v>
      </c>
      <c r="M17" s="59">
        <v>3</v>
      </c>
      <c r="N17" s="60">
        <v>0.42857142857142855</v>
      </c>
      <c r="O17" s="61">
        <v>1.8333333333333333</v>
      </c>
    </row>
    <row r="18" spans="1:15" x14ac:dyDescent="0.25">
      <c r="A18" s="81"/>
      <c r="B18" s="58" t="s">
        <v>3</v>
      </c>
      <c r="C18" s="59">
        <v>26</v>
      </c>
      <c r="D18" s="59">
        <v>25</v>
      </c>
      <c r="E18" s="60">
        <v>0.96153846153846156</v>
      </c>
      <c r="F18" s="59">
        <v>17</v>
      </c>
      <c r="G18" s="60">
        <v>0.65384615384615385</v>
      </c>
      <c r="H18" s="61">
        <v>1.9919999999999998</v>
      </c>
      <c r="I18" s="58" t="s">
        <v>3</v>
      </c>
      <c r="J18" s="59">
        <v>13</v>
      </c>
      <c r="K18" s="59">
        <v>10</v>
      </c>
      <c r="L18" s="60">
        <v>0.76923076923076927</v>
      </c>
      <c r="M18" s="59">
        <v>8</v>
      </c>
      <c r="N18" s="60">
        <v>0.61538461538461542</v>
      </c>
      <c r="O18" s="61">
        <v>2.2000000000000002</v>
      </c>
    </row>
    <row r="19" spans="1:15" x14ac:dyDescent="0.25">
      <c r="A19" s="81"/>
      <c r="B19" s="58" t="s">
        <v>4</v>
      </c>
      <c r="C19" s="59">
        <v>26</v>
      </c>
      <c r="D19" s="59">
        <v>19</v>
      </c>
      <c r="E19" s="60">
        <v>0.73076923076923073</v>
      </c>
      <c r="F19" s="59">
        <v>11</v>
      </c>
      <c r="G19" s="60">
        <v>0.42307692307692307</v>
      </c>
      <c r="H19" s="61">
        <v>1.8105263157894735</v>
      </c>
      <c r="I19" s="58" t="s">
        <v>4</v>
      </c>
      <c r="J19" s="59">
        <v>20</v>
      </c>
      <c r="K19" s="59">
        <v>13</v>
      </c>
      <c r="L19" s="60">
        <v>0.65</v>
      </c>
      <c r="M19" s="59">
        <v>9</v>
      </c>
      <c r="N19" s="60">
        <v>0.45</v>
      </c>
      <c r="O19" s="61">
        <v>2.3538461538461539</v>
      </c>
    </row>
    <row r="20" spans="1:15" x14ac:dyDescent="0.25">
      <c r="A20" s="82"/>
      <c r="B20" s="58" t="s">
        <v>77</v>
      </c>
      <c r="C20" s="59">
        <v>17</v>
      </c>
      <c r="D20" s="59">
        <v>16</v>
      </c>
      <c r="E20" s="60">
        <v>0.94117647058823528</v>
      </c>
      <c r="F20" s="59">
        <v>10</v>
      </c>
      <c r="G20" s="60">
        <v>0.58823529411764708</v>
      </c>
      <c r="H20" s="61">
        <v>1.6</v>
      </c>
      <c r="I20" s="58" t="s">
        <v>77</v>
      </c>
      <c r="J20" s="59">
        <v>14</v>
      </c>
      <c r="K20" s="59">
        <v>12</v>
      </c>
      <c r="L20" s="60">
        <v>0.8571428571428571</v>
      </c>
      <c r="M20" s="59">
        <v>8</v>
      </c>
      <c r="N20" s="60">
        <v>0.5714285714285714</v>
      </c>
      <c r="O20" s="61">
        <v>2.2249999999999996</v>
      </c>
    </row>
    <row r="21" spans="1:15" x14ac:dyDescent="0.25">
      <c r="A21" s="84" t="s">
        <v>48</v>
      </c>
      <c r="B21" s="62" t="s">
        <v>1</v>
      </c>
      <c r="C21" s="63">
        <v>2</v>
      </c>
      <c r="D21" s="63">
        <v>2</v>
      </c>
      <c r="E21" s="64">
        <v>1</v>
      </c>
      <c r="F21" s="63">
        <v>2</v>
      </c>
      <c r="G21" s="64">
        <v>1</v>
      </c>
      <c r="H21" s="65">
        <v>3.15</v>
      </c>
      <c r="I21" s="62" t="s">
        <v>1</v>
      </c>
      <c r="J21" s="63" t="s">
        <v>13</v>
      </c>
      <c r="K21" s="63" t="s">
        <v>13</v>
      </c>
      <c r="L21" s="64" t="s">
        <v>13</v>
      </c>
      <c r="M21" s="63" t="s">
        <v>13</v>
      </c>
      <c r="N21" s="64" t="s">
        <v>13</v>
      </c>
      <c r="O21" s="65" t="s">
        <v>13</v>
      </c>
    </row>
    <row r="22" spans="1:15" x14ac:dyDescent="0.25">
      <c r="A22" s="84"/>
      <c r="B22" s="62" t="s">
        <v>2</v>
      </c>
      <c r="C22" s="63" t="s">
        <v>13</v>
      </c>
      <c r="D22" s="63" t="s">
        <v>13</v>
      </c>
      <c r="E22" s="64" t="s">
        <v>13</v>
      </c>
      <c r="F22" s="63" t="s">
        <v>13</v>
      </c>
      <c r="G22" s="64" t="s">
        <v>13</v>
      </c>
      <c r="H22" s="65" t="s">
        <v>13</v>
      </c>
      <c r="I22" s="62" t="s">
        <v>2</v>
      </c>
      <c r="J22" s="63" t="s">
        <v>13</v>
      </c>
      <c r="K22" s="63" t="s">
        <v>13</v>
      </c>
      <c r="L22" s="64" t="s">
        <v>13</v>
      </c>
      <c r="M22" s="63" t="s">
        <v>13</v>
      </c>
      <c r="N22" s="64" t="s">
        <v>13</v>
      </c>
      <c r="O22" s="65" t="s">
        <v>13</v>
      </c>
    </row>
    <row r="23" spans="1:15" x14ac:dyDescent="0.25">
      <c r="A23" s="84"/>
      <c r="B23" s="62" t="s">
        <v>3</v>
      </c>
      <c r="C23" s="63">
        <v>1</v>
      </c>
      <c r="D23" s="63">
        <v>1</v>
      </c>
      <c r="E23" s="64">
        <v>1</v>
      </c>
      <c r="F23" s="63">
        <v>0</v>
      </c>
      <c r="G23" s="64">
        <v>0</v>
      </c>
      <c r="H23" s="65">
        <v>0</v>
      </c>
      <c r="I23" s="62" t="s">
        <v>3</v>
      </c>
      <c r="J23" s="63" t="s">
        <v>13</v>
      </c>
      <c r="K23" s="63" t="s">
        <v>13</v>
      </c>
      <c r="L23" s="64" t="s">
        <v>13</v>
      </c>
      <c r="M23" s="63" t="s">
        <v>13</v>
      </c>
      <c r="N23" s="64" t="s">
        <v>13</v>
      </c>
      <c r="O23" s="65" t="s">
        <v>13</v>
      </c>
    </row>
    <row r="24" spans="1:15" x14ac:dyDescent="0.25">
      <c r="A24" s="84"/>
      <c r="B24" s="62" t="s">
        <v>4</v>
      </c>
      <c r="C24" s="63">
        <v>1</v>
      </c>
      <c r="D24" s="63">
        <v>1</v>
      </c>
      <c r="E24" s="64">
        <v>1</v>
      </c>
      <c r="F24" s="63">
        <v>1</v>
      </c>
      <c r="G24" s="64">
        <v>1</v>
      </c>
      <c r="H24" s="65">
        <v>2</v>
      </c>
      <c r="I24" s="62" t="s">
        <v>4</v>
      </c>
      <c r="J24" s="63" t="s">
        <v>13</v>
      </c>
      <c r="K24" s="63" t="s">
        <v>13</v>
      </c>
      <c r="L24" s="64" t="s">
        <v>13</v>
      </c>
      <c r="M24" s="63" t="s">
        <v>13</v>
      </c>
      <c r="N24" s="64" t="s">
        <v>13</v>
      </c>
      <c r="O24" s="65" t="s">
        <v>13</v>
      </c>
    </row>
    <row r="25" spans="1:15" x14ac:dyDescent="0.25">
      <c r="A25" s="84"/>
      <c r="B25" s="62" t="s">
        <v>77</v>
      </c>
      <c r="C25" s="63" t="s">
        <v>13</v>
      </c>
      <c r="D25" s="63" t="s">
        <v>13</v>
      </c>
      <c r="E25" s="64" t="s">
        <v>13</v>
      </c>
      <c r="F25" s="63" t="s">
        <v>13</v>
      </c>
      <c r="G25" s="64" t="s">
        <v>13</v>
      </c>
      <c r="H25" s="65" t="s">
        <v>13</v>
      </c>
      <c r="I25" s="62" t="s">
        <v>77</v>
      </c>
      <c r="J25" s="63">
        <v>1</v>
      </c>
      <c r="K25" s="63">
        <v>1</v>
      </c>
      <c r="L25" s="64">
        <v>1</v>
      </c>
      <c r="M25" s="63">
        <v>1</v>
      </c>
      <c r="N25" s="64">
        <v>1</v>
      </c>
      <c r="O25" s="65">
        <v>2</v>
      </c>
    </row>
    <row r="26" spans="1:15" x14ac:dyDescent="0.25">
      <c r="A26" s="85" t="s">
        <v>14</v>
      </c>
      <c r="B26" s="58" t="s">
        <v>1</v>
      </c>
      <c r="C26" s="59">
        <v>8</v>
      </c>
      <c r="D26" s="59">
        <v>6</v>
      </c>
      <c r="E26" s="60">
        <v>0.75</v>
      </c>
      <c r="F26" s="59">
        <v>5</v>
      </c>
      <c r="G26" s="60">
        <v>0.625</v>
      </c>
      <c r="H26" s="61">
        <v>2.6166666666666663</v>
      </c>
      <c r="I26" s="58" t="s">
        <v>1</v>
      </c>
      <c r="J26" s="59">
        <v>1</v>
      </c>
      <c r="K26" s="59">
        <v>1</v>
      </c>
      <c r="L26" s="60">
        <v>1</v>
      </c>
      <c r="M26" s="59">
        <v>0</v>
      </c>
      <c r="N26" s="60">
        <v>0</v>
      </c>
      <c r="O26" s="61">
        <v>0</v>
      </c>
    </row>
    <row r="27" spans="1:15" x14ac:dyDescent="0.25">
      <c r="A27" s="85"/>
      <c r="B27" s="58" t="s">
        <v>2</v>
      </c>
      <c r="C27" s="59">
        <v>9</v>
      </c>
      <c r="D27" s="59">
        <v>8</v>
      </c>
      <c r="E27" s="60">
        <v>0.88888888888888884</v>
      </c>
      <c r="F27" s="59">
        <v>8</v>
      </c>
      <c r="G27" s="60">
        <v>0.88888888888888884</v>
      </c>
      <c r="H27" s="61">
        <v>2.7124999999999999</v>
      </c>
      <c r="I27" s="58" t="s">
        <v>2</v>
      </c>
      <c r="J27" s="59">
        <v>1</v>
      </c>
      <c r="K27" s="59">
        <v>1</v>
      </c>
      <c r="L27" s="60">
        <v>1</v>
      </c>
      <c r="M27" s="59">
        <v>0</v>
      </c>
      <c r="N27" s="60">
        <v>0</v>
      </c>
      <c r="O27" s="61">
        <v>0</v>
      </c>
    </row>
    <row r="28" spans="1:15" x14ac:dyDescent="0.25">
      <c r="A28" s="85"/>
      <c r="B28" s="58" t="s">
        <v>3</v>
      </c>
      <c r="C28" s="59">
        <v>2</v>
      </c>
      <c r="D28" s="59">
        <v>2</v>
      </c>
      <c r="E28" s="60">
        <v>1</v>
      </c>
      <c r="F28" s="59">
        <v>2</v>
      </c>
      <c r="G28" s="60">
        <v>1</v>
      </c>
      <c r="H28" s="61">
        <v>2.5</v>
      </c>
      <c r="I28" s="58" t="s">
        <v>3</v>
      </c>
      <c r="J28" s="59">
        <v>4</v>
      </c>
      <c r="K28" s="59">
        <v>3</v>
      </c>
      <c r="L28" s="60">
        <v>0.75</v>
      </c>
      <c r="M28" s="59">
        <v>2</v>
      </c>
      <c r="N28" s="60">
        <v>0.5</v>
      </c>
      <c r="O28" s="61">
        <v>2.3333333333333335</v>
      </c>
    </row>
    <row r="29" spans="1:15" x14ac:dyDescent="0.25">
      <c r="A29" s="85"/>
      <c r="B29" s="58" t="s">
        <v>4</v>
      </c>
      <c r="C29" s="59">
        <v>5</v>
      </c>
      <c r="D29" s="59">
        <v>5</v>
      </c>
      <c r="E29" s="60">
        <v>1</v>
      </c>
      <c r="F29" s="59">
        <v>5</v>
      </c>
      <c r="G29" s="60">
        <v>1</v>
      </c>
      <c r="H29" s="61">
        <v>4</v>
      </c>
      <c r="I29" s="58" t="s">
        <v>4</v>
      </c>
      <c r="J29" s="59">
        <v>4</v>
      </c>
      <c r="K29" s="59">
        <v>4</v>
      </c>
      <c r="L29" s="60">
        <v>1</v>
      </c>
      <c r="M29" s="59">
        <v>3</v>
      </c>
      <c r="N29" s="60">
        <v>0.75</v>
      </c>
      <c r="O29" s="61">
        <v>2.0999999999999996</v>
      </c>
    </row>
    <row r="30" spans="1:15" x14ac:dyDescent="0.25">
      <c r="A30" s="85"/>
      <c r="B30" s="58" t="s">
        <v>77</v>
      </c>
      <c r="C30" s="59">
        <v>2</v>
      </c>
      <c r="D30" s="59">
        <v>2</v>
      </c>
      <c r="E30" s="60">
        <v>1</v>
      </c>
      <c r="F30" s="59">
        <v>1</v>
      </c>
      <c r="G30" s="60">
        <v>0.5</v>
      </c>
      <c r="H30" s="61">
        <v>1</v>
      </c>
      <c r="I30" s="58" t="s">
        <v>77</v>
      </c>
      <c r="J30" s="59">
        <v>3</v>
      </c>
      <c r="K30" s="59">
        <v>2</v>
      </c>
      <c r="L30" s="60">
        <v>0.66666666666666663</v>
      </c>
      <c r="M30" s="59">
        <v>2</v>
      </c>
      <c r="N30" s="60">
        <v>0.66666666666666663</v>
      </c>
      <c r="O30" s="61">
        <v>4</v>
      </c>
    </row>
    <row r="31" spans="1:15" x14ac:dyDescent="0.25">
      <c r="A31" s="86" t="s">
        <v>15</v>
      </c>
      <c r="B31" s="62" t="s">
        <v>1</v>
      </c>
      <c r="C31" s="63">
        <v>11</v>
      </c>
      <c r="D31" s="63">
        <v>8</v>
      </c>
      <c r="E31" s="64">
        <v>0.72727272727272729</v>
      </c>
      <c r="F31" s="63">
        <v>6</v>
      </c>
      <c r="G31" s="64">
        <v>0.54545454545454541</v>
      </c>
      <c r="H31" s="65">
        <v>2.2857142857142856</v>
      </c>
      <c r="I31" s="62" t="s">
        <v>1</v>
      </c>
      <c r="J31" s="63">
        <v>1</v>
      </c>
      <c r="K31" s="63">
        <v>1</v>
      </c>
      <c r="L31" s="64">
        <v>1</v>
      </c>
      <c r="M31" s="63">
        <v>1</v>
      </c>
      <c r="N31" s="64">
        <v>1</v>
      </c>
      <c r="O31" s="65">
        <v>3</v>
      </c>
    </row>
    <row r="32" spans="1:15" x14ac:dyDescent="0.25">
      <c r="A32" s="86"/>
      <c r="B32" s="62" t="s">
        <v>2</v>
      </c>
      <c r="C32" s="63">
        <v>5</v>
      </c>
      <c r="D32" s="63">
        <v>4</v>
      </c>
      <c r="E32" s="64">
        <v>0.8</v>
      </c>
      <c r="F32" s="63">
        <v>3</v>
      </c>
      <c r="G32" s="64">
        <v>0.6</v>
      </c>
      <c r="H32" s="65">
        <v>1.825</v>
      </c>
      <c r="I32" s="62" t="s">
        <v>2</v>
      </c>
      <c r="J32" s="63">
        <v>6</v>
      </c>
      <c r="K32" s="63">
        <v>5</v>
      </c>
      <c r="L32" s="64">
        <v>0.83333333333333337</v>
      </c>
      <c r="M32" s="63">
        <v>4</v>
      </c>
      <c r="N32" s="64">
        <v>0.66666666666666663</v>
      </c>
      <c r="O32" s="65">
        <v>2.4</v>
      </c>
    </row>
    <row r="33" spans="1:15" x14ac:dyDescent="0.25">
      <c r="A33" s="86"/>
      <c r="B33" s="62" t="s">
        <v>3</v>
      </c>
      <c r="C33" s="63">
        <v>9</v>
      </c>
      <c r="D33" s="63">
        <v>7</v>
      </c>
      <c r="E33" s="64">
        <v>0.77777777777777779</v>
      </c>
      <c r="F33" s="63">
        <v>7</v>
      </c>
      <c r="G33" s="64">
        <v>0.77777777777777779</v>
      </c>
      <c r="H33" s="65">
        <v>3.0428571428571431</v>
      </c>
      <c r="I33" s="62" t="s">
        <v>3</v>
      </c>
      <c r="J33" s="63">
        <v>4</v>
      </c>
      <c r="K33" s="63">
        <v>4</v>
      </c>
      <c r="L33" s="64">
        <v>1</v>
      </c>
      <c r="M33" s="63">
        <v>3</v>
      </c>
      <c r="N33" s="64">
        <v>0.75</v>
      </c>
      <c r="O33" s="65">
        <v>3</v>
      </c>
    </row>
    <row r="34" spans="1:15" x14ac:dyDescent="0.25">
      <c r="A34" s="86"/>
      <c r="B34" s="62" t="s">
        <v>4</v>
      </c>
      <c r="C34" s="63">
        <v>4</v>
      </c>
      <c r="D34" s="63">
        <v>4</v>
      </c>
      <c r="E34" s="64">
        <v>1</v>
      </c>
      <c r="F34" s="63">
        <v>3</v>
      </c>
      <c r="G34" s="64">
        <v>0.75</v>
      </c>
      <c r="H34" s="65">
        <v>2.25</v>
      </c>
      <c r="I34" s="62" t="s">
        <v>4</v>
      </c>
      <c r="J34" s="63">
        <v>5</v>
      </c>
      <c r="K34" s="63">
        <v>4</v>
      </c>
      <c r="L34" s="64">
        <v>0.8</v>
      </c>
      <c r="M34" s="63">
        <v>3</v>
      </c>
      <c r="N34" s="64">
        <v>0.6</v>
      </c>
      <c r="O34" s="65">
        <v>2.25</v>
      </c>
    </row>
    <row r="35" spans="1:15" x14ac:dyDescent="0.25">
      <c r="A35" s="86"/>
      <c r="B35" s="62" t="s">
        <v>77</v>
      </c>
      <c r="C35" s="63">
        <v>9</v>
      </c>
      <c r="D35" s="63">
        <v>9</v>
      </c>
      <c r="E35" s="64">
        <v>1</v>
      </c>
      <c r="F35" s="63">
        <v>8</v>
      </c>
      <c r="G35" s="64">
        <v>0.88888888888888884</v>
      </c>
      <c r="H35" s="65">
        <v>3.2222222222222223</v>
      </c>
      <c r="I35" s="62" t="s">
        <v>77</v>
      </c>
      <c r="J35" s="63">
        <v>2</v>
      </c>
      <c r="K35" s="63">
        <v>2</v>
      </c>
      <c r="L35" s="64">
        <v>1</v>
      </c>
      <c r="M35" s="63">
        <v>2</v>
      </c>
      <c r="N35" s="64">
        <v>1</v>
      </c>
      <c r="O35" s="65">
        <v>3.85</v>
      </c>
    </row>
    <row r="36" spans="1:15" x14ac:dyDescent="0.25">
      <c r="A36" s="85" t="s">
        <v>16</v>
      </c>
      <c r="B36" s="58" t="s">
        <v>1</v>
      </c>
      <c r="C36" s="59">
        <v>157</v>
      </c>
      <c r="D36" s="59">
        <v>142</v>
      </c>
      <c r="E36" s="60">
        <v>0.90445859872611467</v>
      </c>
      <c r="F36" s="59">
        <v>110</v>
      </c>
      <c r="G36" s="60">
        <v>0.70063694267515919</v>
      </c>
      <c r="H36" s="61">
        <v>2.3225352112676054</v>
      </c>
      <c r="I36" s="58" t="s">
        <v>1</v>
      </c>
      <c r="J36" s="59">
        <v>26</v>
      </c>
      <c r="K36" s="59">
        <v>20</v>
      </c>
      <c r="L36" s="60">
        <v>0.76923076923076927</v>
      </c>
      <c r="M36" s="59">
        <v>10</v>
      </c>
      <c r="N36" s="60">
        <v>0.38461538461538464</v>
      </c>
      <c r="O36" s="61">
        <v>1.65</v>
      </c>
    </row>
    <row r="37" spans="1:15" x14ac:dyDescent="0.25">
      <c r="A37" s="85"/>
      <c r="B37" s="58" t="s">
        <v>2</v>
      </c>
      <c r="C37" s="59">
        <v>145</v>
      </c>
      <c r="D37" s="59">
        <v>132</v>
      </c>
      <c r="E37" s="60">
        <v>0.91034482758620694</v>
      </c>
      <c r="F37" s="59">
        <v>105</v>
      </c>
      <c r="G37" s="60">
        <v>0.72413793103448276</v>
      </c>
      <c r="H37" s="61">
        <v>2.4325757575757576</v>
      </c>
      <c r="I37" s="58" t="s">
        <v>2</v>
      </c>
      <c r="J37" s="59">
        <v>27</v>
      </c>
      <c r="K37" s="59">
        <v>21</v>
      </c>
      <c r="L37" s="60">
        <v>0.77777777777777779</v>
      </c>
      <c r="M37" s="59">
        <v>9</v>
      </c>
      <c r="N37" s="60">
        <v>0.33333333333333331</v>
      </c>
      <c r="O37" s="61">
        <v>1.1904761904761905</v>
      </c>
    </row>
    <row r="38" spans="1:15" x14ac:dyDescent="0.25">
      <c r="A38" s="85"/>
      <c r="B38" s="58" t="s">
        <v>3</v>
      </c>
      <c r="C38" s="59">
        <v>133</v>
      </c>
      <c r="D38" s="59">
        <v>128</v>
      </c>
      <c r="E38" s="60">
        <v>0.96240601503759393</v>
      </c>
      <c r="F38" s="59">
        <v>90</v>
      </c>
      <c r="G38" s="60">
        <v>0.67669172932330823</v>
      </c>
      <c r="H38" s="61">
        <v>2.0765625000000001</v>
      </c>
      <c r="I38" s="58" t="s">
        <v>3</v>
      </c>
      <c r="J38" s="59">
        <v>42</v>
      </c>
      <c r="K38" s="59">
        <v>34</v>
      </c>
      <c r="L38" s="60">
        <v>0.80952380952380953</v>
      </c>
      <c r="M38" s="59">
        <v>20</v>
      </c>
      <c r="N38" s="60">
        <v>0.47619047619047616</v>
      </c>
      <c r="O38" s="61">
        <v>2.0676470588235292</v>
      </c>
    </row>
    <row r="39" spans="1:15" x14ac:dyDescent="0.25">
      <c r="A39" s="85"/>
      <c r="B39" s="58" t="s">
        <v>4</v>
      </c>
      <c r="C39" s="59">
        <v>102</v>
      </c>
      <c r="D39" s="59">
        <v>91</v>
      </c>
      <c r="E39" s="60">
        <v>0.89215686274509809</v>
      </c>
      <c r="F39" s="59">
        <v>67</v>
      </c>
      <c r="G39" s="60">
        <v>0.65686274509803921</v>
      </c>
      <c r="H39" s="61">
        <v>2.3444444444444446</v>
      </c>
      <c r="I39" s="58" t="s">
        <v>4</v>
      </c>
      <c r="J39" s="59">
        <v>44</v>
      </c>
      <c r="K39" s="59">
        <v>34</v>
      </c>
      <c r="L39" s="60">
        <v>0.77272727272727271</v>
      </c>
      <c r="M39" s="59">
        <v>27</v>
      </c>
      <c r="N39" s="60">
        <v>0.61363636363636365</v>
      </c>
      <c r="O39" s="61">
        <v>2.4323529411764704</v>
      </c>
    </row>
    <row r="40" spans="1:15" x14ac:dyDescent="0.25">
      <c r="A40" s="85"/>
      <c r="B40" s="58" t="s">
        <v>77</v>
      </c>
      <c r="C40" s="59">
        <v>92</v>
      </c>
      <c r="D40" s="59">
        <v>86</v>
      </c>
      <c r="E40" s="60">
        <v>0.93478260869565222</v>
      </c>
      <c r="F40" s="59">
        <v>71</v>
      </c>
      <c r="G40" s="60">
        <v>0.77173913043478259</v>
      </c>
      <c r="H40" s="61">
        <v>2.5651162790697675</v>
      </c>
      <c r="I40" s="58" t="s">
        <v>77</v>
      </c>
      <c r="J40" s="59">
        <v>39</v>
      </c>
      <c r="K40" s="59">
        <v>30</v>
      </c>
      <c r="L40" s="60">
        <v>0.76923076923076927</v>
      </c>
      <c r="M40" s="59">
        <v>26</v>
      </c>
      <c r="N40" s="60">
        <v>0.66666666666666663</v>
      </c>
      <c r="O40" s="61">
        <v>2.8666666666666667</v>
      </c>
    </row>
    <row r="41" spans="1:15" x14ac:dyDescent="0.25">
      <c r="A41" s="86" t="s">
        <v>17</v>
      </c>
      <c r="B41" s="62" t="s">
        <v>1</v>
      </c>
      <c r="C41" s="63">
        <v>1</v>
      </c>
      <c r="D41" s="63">
        <v>1</v>
      </c>
      <c r="E41" s="64">
        <v>1</v>
      </c>
      <c r="F41" s="63">
        <v>1</v>
      </c>
      <c r="G41" s="64">
        <v>1</v>
      </c>
      <c r="H41" s="65">
        <v>3</v>
      </c>
      <c r="I41" s="62" t="s">
        <v>1</v>
      </c>
      <c r="J41" s="63" t="s">
        <v>13</v>
      </c>
      <c r="K41" s="63" t="s">
        <v>13</v>
      </c>
      <c r="L41" s="64" t="s">
        <v>13</v>
      </c>
      <c r="M41" s="63" t="s">
        <v>13</v>
      </c>
      <c r="N41" s="64" t="s">
        <v>13</v>
      </c>
      <c r="O41" s="65" t="s">
        <v>13</v>
      </c>
    </row>
    <row r="42" spans="1:15" x14ac:dyDescent="0.25">
      <c r="A42" s="86"/>
      <c r="B42" s="62" t="s">
        <v>2</v>
      </c>
      <c r="C42" s="63" t="s">
        <v>13</v>
      </c>
      <c r="D42" s="63" t="s">
        <v>13</v>
      </c>
      <c r="E42" s="64" t="s">
        <v>13</v>
      </c>
      <c r="F42" s="63" t="s">
        <v>13</v>
      </c>
      <c r="G42" s="64" t="s">
        <v>13</v>
      </c>
      <c r="H42" s="65" t="s">
        <v>13</v>
      </c>
      <c r="I42" s="62" t="s">
        <v>2</v>
      </c>
      <c r="J42" s="63" t="s">
        <v>13</v>
      </c>
      <c r="K42" s="63" t="s">
        <v>13</v>
      </c>
      <c r="L42" s="64" t="s">
        <v>13</v>
      </c>
      <c r="M42" s="63" t="s">
        <v>13</v>
      </c>
      <c r="N42" s="64" t="s">
        <v>13</v>
      </c>
      <c r="O42" s="65" t="s">
        <v>13</v>
      </c>
    </row>
    <row r="43" spans="1:15" x14ac:dyDescent="0.25">
      <c r="A43" s="86"/>
      <c r="B43" s="62" t="s">
        <v>3</v>
      </c>
      <c r="C43" s="63">
        <v>1</v>
      </c>
      <c r="D43" s="63">
        <v>0</v>
      </c>
      <c r="E43" s="64">
        <v>0</v>
      </c>
      <c r="F43" s="63">
        <v>0</v>
      </c>
      <c r="G43" s="64">
        <v>0</v>
      </c>
      <c r="H43" s="65"/>
      <c r="I43" s="62" t="s">
        <v>3</v>
      </c>
      <c r="J43" s="63" t="s">
        <v>13</v>
      </c>
      <c r="K43" s="63" t="s">
        <v>13</v>
      </c>
      <c r="L43" s="64" t="s">
        <v>13</v>
      </c>
      <c r="M43" s="63" t="s">
        <v>13</v>
      </c>
      <c r="N43" s="64" t="s">
        <v>13</v>
      </c>
      <c r="O43" s="65" t="s">
        <v>13</v>
      </c>
    </row>
    <row r="44" spans="1:15" x14ac:dyDescent="0.25">
      <c r="A44" s="86"/>
      <c r="B44" s="62" t="s">
        <v>4</v>
      </c>
      <c r="C44" s="63">
        <v>1</v>
      </c>
      <c r="D44" s="63">
        <v>1</v>
      </c>
      <c r="E44" s="64">
        <v>1</v>
      </c>
      <c r="F44" s="63">
        <v>0</v>
      </c>
      <c r="G44" s="64">
        <v>0</v>
      </c>
      <c r="H44" s="65">
        <v>0</v>
      </c>
      <c r="I44" s="62" t="s">
        <v>4</v>
      </c>
      <c r="J44" s="63" t="s">
        <v>13</v>
      </c>
      <c r="K44" s="63" t="s">
        <v>13</v>
      </c>
      <c r="L44" s="64" t="s">
        <v>13</v>
      </c>
      <c r="M44" s="63" t="s">
        <v>13</v>
      </c>
      <c r="N44" s="64" t="s">
        <v>13</v>
      </c>
      <c r="O44" s="65" t="s">
        <v>13</v>
      </c>
    </row>
    <row r="45" spans="1:15" x14ac:dyDescent="0.25">
      <c r="A45" s="86"/>
      <c r="B45" s="62" t="s">
        <v>77</v>
      </c>
      <c r="C45" s="63" t="s">
        <v>13</v>
      </c>
      <c r="D45" s="63" t="s">
        <v>13</v>
      </c>
      <c r="E45" s="64" t="s">
        <v>13</v>
      </c>
      <c r="F45" s="63" t="s">
        <v>13</v>
      </c>
      <c r="G45" s="64" t="s">
        <v>13</v>
      </c>
      <c r="H45" s="65" t="s">
        <v>13</v>
      </c>
      <c r="I45" s="62" t="s">
        <v>77</v>
      </c>
      <c r="J45" s="63">
        <v>2</v>
      </c>
      <c r="K45" s="63">
        <v>2</v>
      </c>
      <c r="L45" s="64">
        <v>1</v>
      </c>
      <c r="M45" s="63">
        <v>1</v>
      </c>
      <c r="N45" s="64">
        <v>0.5</v>
      </c>
      <c r="O45" s="65">
        <v>1.5</v>
      </c>
    </row>
    <row r="46" spans="1:15" x14ac:dyDescent="0.25">
      <c r="A46" s="83" t="s">
        <v>78</v>
      </c>
      <c r="B46" s="58" t="s">
        <v>1</v>
      </c>
      <c r="C46" s="59">
        <v>114</v>
      </c>
      <c r="D46" s="59">
        <v>107</v>
      </c>
      <c r="E46" s="60">
        <v>0.93859649122807021</v>
      </c>
      <c r="F46" s="59">
        <v>95</v>
      </c>
      <c r="G46" s="60">
        <v>0.83333333333333337</v>
      </c>
      <c r="H46" s="61">
        <v>2.7575471698113208</v>
      </c>
      <c r="I46" s="58" t="s">
        <v>1</v>
      </c>
      <c r="J46" s="59">
        <v>42</v>
      </c>
      <c r="K46" s="59">
        <v>35</v>
      </c>
      <c r="L46" s="60">
        <v>0.83333333333333337</v>
      </c>
      <c r="M46" s="59">
        <v>28</v>
      </c>
      <c r="N46" s="60">
        <v>0.66666666666666663</v>
      </c>
      <c r="O46" s="61">
        <v>2.4857142857142858</v>
      </c>
    </row>
    <row r="47" spans="1:15" x14ac:dyDescent="0.25">
      <c r="A47" s="83"/>
      <c r="B47" s="58" t="s">
        <v>2</v>
      </c>
      <c r="C47" s="59">
        <v>87</v>
      </c>
      <c r="D47" s="59">
        <v>79</v>
      </c>
      <c r="E47" s="60">
        <v>0.90804597701149425</v>
      </c>
      <c r="F47" s="59">
        <v>65</v>
      </c>
      <c r="G47" s="60">
        <v>0.74712643678160917</v>
      </c>
      <c r="H47" s="61">
        <v>2.6217948717948718</v>
      </c>
      <c r="I47" s="58" t="s">
        <v>2</v>
      </c>
      <c r="J47" s="59">
        <v>42</v>
      </c>
      <c r="K47" s="59">
        <v>39</v>
      </c>
      <c r="L47" s="60">
        <v>0.9285714285714286</v>
      </c>
      <c r="M47" s="59">
        <v>31</v>
      </c>
      <c r="N47" s="60">
        <v>0.73809523809523814</v>
      </c>
      <c r="O47" s="61">
        <v>2.6666666666666665</v>
      </c>
    </row>
    <row r="48" spans="1:15" x14ac:dyDescent="0.25">
      <c r="A48" s="83"/>
      <c r="B48" s="58" t="s">
        <v>3</v>
      </c>
      <c r="C48" s="59">
        <v>86</v>
      </c>
      <c r="D48" s="59">
        <v>76</v>
      </c>
      <c r="E48" s="60">
        <v>0.88372093023255816</v>
      </c>
      <c r="F48" s="59">
        <v>66</v>
      </c>
      <c r="G48" s="60">
        <v>0.76744186046511631</v>
      </c>
      <c r="H48" s="61">
        <v>2.7315789473684204</v>
      </c>
      <c r="I48" s="58" t="s">
        <v>3</v>
      </c>
      <c r="J48" s="59">
        <v>51</v>
      </c>
      <c r="K48" s="59">
        <v>46</v>
      </c>
      <c r="L48" s="60">
        <v>0.90196078431372551</v>
      </c>
      <c r="M48" s="59">
        <v>41</v>
      </c>
      <c r="N48" s="60">
        <v>0.80392156862745101</v>
      </c>
      <c r="O48" s="61">
        <v>3.0065217391304349</v>
      </c>
    </row>
    <row r="49" spans="1:15" x14ac:dyDescent="0.25">
      <c r="A49" s="83"/>
      <c r="B49" s="58" t="s">
        <v>4</v>
      </c>
      <c r="C49" s="59">
        <v>49</v>
      </c>
      <c r="D49" s="59">
        <v>46</v>
      </c>
      <c r="E49" s="60">
        <v>0.93877551020408168</v>
      </c>
      <c r="F49" s="59">
        <v>40</v>
      </c>
      <c r="G49" s="60">
        <v>0.81632653061224492</v>
      </c>
      <c r="H49" s="61">
        <v>2.9933333333333332</v>
      </c>
      <c r="I49" s="58" t="s">
        <v>4</v>
      </c>
      <c r="J49" s="59">
        <v>42</v>
      </c>
      <c r="K49" s="59">
        <v>38</v>
      </c>
      <c r="L49" s="60">
        <v>0.90476190476190477</v>
      </c>
      <c r="M49" s="59">
        <v>25</v>
      </c>
      <c r="N49" s="60">
        <v>0.59523809523809523</v>
      </c>
      <c r="O49" s="61">
        <v>2.4473684210526314</v>
      </c>
    </row>
    <row r="50" spans="1:15" x14ac:dyDescent="0.25">
      <c r="A50" s="83"/>
      <c r="B50" s="58" t="s">
        <v>77</v>
      </c>
      <c r="C50" s="59">
        <v>53</v>
      </c>
      <c r="D50" s="59">
        <v>48</v>
      </c>
      <c r="E50" s="60">
        <v>0.90566037735849059</v>
      </c>
      <c r="F50" s="59">
        <v>41</v>
      </c>
      <c r="G50" s="60">
        <v>0.77358490566037741</v>
      </c>
      <c r="H50" s="61">
        <v>2.8062499999999999</v>
      </c>
      <c r="I50" s="58" t="s">
        <v>77</v>
      </c>
      <c r="J50" s="59">
        <v>43</v>
      </c>
      <c r="K50" s="59">
        <v>38</v>
      </c>
      <c r="L50" s="60">
        <v>0.88372093023255816</v>
      </c>
      <c r="M50" s="59">
        <v>25</v>
      </c>
      <c r="N50" s="60">
        <v>0.58139534883720934</v>
      </c>
      <c r="O50" s="61">
        <v>2.3315789473684214</v>
      </c>
    </row>
    <row r="51" spans="1:15" x14ac:dyDescent="0.25">
      <c r="A51" s="84" t="s">
        <v>50</v>
      </c>
      <c r="B51" s="62" t="s">
        <v>1</v>
      </c>
      <c r="C51" s="66">
        <v>20</v>
      </c>
      <c r="D51" s="63">
        <v>17</v>
      </c>
      <c r="E51" s="64">
        <v>0.85</v>
      </c>
      <c r="F51" s="63">
        <v>15</v>
      </c>
      <c r="G51" s="64">
        <v>0.75</v>
      </c>
      <c r="H51" s="65">
        <v>2.5352941176470587</v>
      </c>
      <c r="I51" s="62" t="s">
        <v>1</v>
      </c>
      <c r="J51" s="66">
        <v>6</v>
      </c>
      <c r="K51" s="63">
        <v>4</v>
      </c>
      <c r="L51" s="64">
        <v>0.66666666666666663</v>
      </c>
      <c r="M51" s="63">
        <v>1</v>
      </c>
      <c r="N51" s="64">
        <v>0.16666666666666666</v>
      </c>
      <c r="O51" s="65">
        <v>1.25</v>
      </c>
    </row>
    <row r="52" spans="1:15" x14ac:dyDescent="0.25">
      <c r="A52" s="84"/>
      <c r="B52" s="62" t="s">
        <v>2</v>
      </c>
      <c r="C52" s="63">
        <v>19</v>
      </c>
      <c r="D52" s="63">
        <v>18</v>
      </c>
      <c r="E52" s="64">
        <v>0.94736842105263153</v>
      </c>
      <c r="F52" s="63">
        <v>12</v>
      </c>
      <c r="G52" s="64">
        <v>0.63157894736842102</v>
      </c>
      <c r="H52" s="65">
        <v>2.1499999999999995</v>
      </c>
      <c r="I52" s="62" t="s">
        <v>2</v>
      </c>
      <c r="J52" s="63">
        <v>5</v>
      </c>
      <c r="K52" s="63">
        <v>5</v>
      </c>
      <c r="L52" s="64">
        <v>1</v>
      </c>
      <c r="M52" s="63">
        <v>4</v>
      </c>
      <c r="N52" s="64">
        <v>0.8</v>
      </c>
      <c r="O52" s="65">
        <v>2.8</v>
      </c>
    </row>
    <row r="53" spans="1:15" x14ac:dyDescent="0.25">
      <c r="A53" s="84"/>
      <c r="B53" s="62" t="s">
        <v>3</v>
      </c>
      <c r="C53" s="63">
        <v>12</v>
      </c>
      <c r="D53" s="63">
        <v>10</v>
      </c>
      <c r="E53" s="64">
        <v>0.83333333333333337</v>
      </c>
      <c r="F53" s="63">
        <v>6</v>
      </c>
      <c r="G53" s="64">
        <v>0.5</v>
      </c>
      <c r="H53" s="65">
        <v>2.27</v>
      </c>
      <c r="I53" s="62" t="s">
        <v>3</v>
      </c>
      <c r="J53" s="63">
        <v>15</v>
      </c>
      <c r="K53" s="63">
        <v>14</v>
      </c>
      <c r="L53" s="64">
        <v>0.93333333333333335</v>
      </c>
      <c r="M53" s="63">
        <v>10</v>
      </c>
      <c r="N53" s="64">
        <v>0.66666666666666663</v>
      </c>
      <c r="O53" s="65">
        <v>2.2357142857142858</v>
      </c>
    </row>
    <row r="54" spans="1:15" x14ac:dyDescent="0.25">
      <c r="A54" s="84"/>
      <c r="B54" s="62" t="s">
        <v>4</v>
      </c>
      <c r="C54" s="63">
        <v>13</v>
      </c>
      <c r="D54" s="63">
        <v>10</v>
      </c>
      <c r="E54" s="64">
        <v>0.76923076923076927</v>
      </c>
      <c r="F54" s="63">
        <v>7</v>
      </c>
      <c r="G54" s="64">
        <v>0.53846153846153844</v>
      </c>
      <c r="H54" s="65">
        <v>2.33</v>
      </c>
      <c r="I54" s="62" t="s">
        <v>4</v>
      </c>
      <c r="J54" s="63">
        <v>14</v>
      </c>
      <c r="K54" s="63">
        <v>10</v>
      </c>
      <c r="L54" s="64">
        <v>0.7142857142857143</v>
      </c>
      <c r="M54" s="63">
        <v>6</v>
      </c>
      <c r="N54" s="64">
        <v>0.42857142857142855</v>
      </c>
      <c r="O54" s="65">
        <v>2</v>
      </c>
    </row>
    <row r="55" spans="1:15" x14ac:dyDescent="0.25">
      <c r="A55" s="84"/>
      <c r="B55" s="62" t="s">
        <v>77</v>
      </c>
      <c r="C55" s="63">
        <v>13</v>
      </c>
      <c r="D55" s="63">
        <v>11</v>
      </c>
      <c r="E55" s="64">
        <v>0.84615384615384615</v>
      </c>
      <c r="F55" s="63">
        <v>10</v>
      </c>
      <c r="G55" s="64">
        <v>0.76923076923076927</v>
      </c>
      <c r="H55" s="65">
        <v>2.8545454545454545</v>
      </c>
      <c r="I55" s="62" t="s">
        <v>77</v>
      </c>
      <c r="J55" s="63">
        <v>8</v>
      </c>
      <c r="K55" s="63">
        <v>8</v>
      </c>
      <c r="L55" s="64">
        <v>1</v>
      </c>
      <c r="M55" s="63">
        <v>6</v>
      </c>
      <c r="N55" s="64">
        <v>0.75</v>
      </c>
      <c r="O55" s="65">
        <v>2.625</v>
      </c>
    </row>
    <row r="56" spans="1:15" x14ac:dyDescent="0.25">
      <c r="A56" s="83" t="s">
        <v>51</v>
      </c>
      <c r="B56" s="58" t="s">
        <v>1</v>
      </c>
      <c r="C56" s="59">
        <v>4</v>
      </c>
      <c r="D56" s="59">
        <v>2</v>
      </c>
      <c r="E56" s="60">
        <v>0.5</v>
      </c>
      <c r="F56" s="59">
        <v>2</v>
      </c>
      <c r="G56" s="60">
        <v>0.5</v>
      </c>
      <c r="H56" s="61">
        <v>3.2999999999999994</v>
      </c>
      <c r="I56" s="58" t="s">
        <v>1</v>
      </c>
      <c r="J56" s="59">
        <v>1</v>
      </c>
      <c r="K56" s="59">
        <v>1</v>
      </c>
      <c r="L56" s="60">
        <v>1</v>
      </c>
      <c r="M56" s="59">
        <v>0</v>
      </c>
      <c r="N56" s="60">
        <v>0</v>
      </c>
      <c r="O56" s="61">
        <v>0</v>
      </c>
    </row>
    <row r="57" spans="1:15" x14ac:dyDescent="0.25">
      <c r="A57" s="83"/>
      <c r="B57" s="58" t="s">
        <v>2</v>
      </c>
      <c r="C57" s="59">
        <v>3</v>
      </c>
      <c r="D57" s="59">
        <v>3</v>
      </c>
      <c r="E57" s="60">
        <v>1</v>
      </c>
      <c r="F57" s="59">
        <v>1</v>
      </c>
      <c r="G57" s="60">
        <v>0.33333333333333331</v>
      </c>
      <c r="H57" s="61">
        <v>1.3333333333333333</v>
      </c>
      <c r="I57" s="58" t="s">
        <v>2</v>
      </c>
      <c r="J57" s="59">
        <v>2</v>
      </c>
      <c r="K57" s="59">
        <v>2</v>
      </c>
      <c r="L57" s="60">
        <v>1</v>
      </c>
      <c r="M57" s="59">
        <v>1</v>
      </c>
      <c r="N57" s="60">
        <v>0.5</v>
      </c>
      <c r="O57" s="61">
        <v>1.5</v>
      </c>
    </row>
    <row r="58" spans="1:15" x14ac:dyDescent="0.25">
      <c r="A58" s="83"/>
      <c r="B58" s="58" t="s">
        <v>3</v>
      </c>
      <c r="C58" s="59">
        <v>3</v>
      </c>
      <c r="D58" s="59">
        <v>3</v>
      </c>
      <c r="E58" s="60">
        <v>1</v>
      </c>
      <c r="F58" s="59">
        <v>2</v>
      </c>
      <c r="G58" s="60">
        <v>0.66666666666666663</v>
      </c>
      <c r="H58" s="61">
        <v>2.3333333333333335</v>
      </c>
      <c r="I58" s="58" t="s">
        <v>3</v>
      </c>
      <c r="J58" s="59" t="s">
        <v>13</v>
      </c>
      <c r="K58" s="59" t="s">
        <v>13</v>
      </c>
      <c r="L58" s="60" t="s">
        <v>13</v>
      </c>
      <c r="M58" s="59" t="s">
        <v>13</v>
      </c>
      <c r="N58" s="60" t="s">
        <v>13</v>
      </c>
      <c r="O58" s="61" t="s">
        <v>13</v>
      </c>
    </row>
    <row r="59" spans="1:15" x14ac:dyDescent="0.25">
      <c r="A59" s="83"/>
      <c r="B59" s="58" t="s">
        <v>4</v>
      </c>
      <c r="C59" s="59">
        <v>3</v>
      </c>
      <c r="D59" s="59">
        <v>2</v>
      </c>
      <c r="E59" s="60">
        <v>0.66666666666666663</v>
      </c>
      <c r="F59" s="59">
        <v>2</v>
      </c>
      <c r="G59" s="60">
        <v>0.66666666666666663</v>
      </c>
      <c r="H59" s="61">
        <v>3</v>
      </c>
      <c r="I59" s="58" t="s">
        <v>4</v>
      </c>
      <c r="J59" s="59">
        <v>2</v>
      </c>
      <c r="K59" s="59">
        <v>1</v>
      </c>
      <c r="L59" s="60">
        <v>0.5</v>
      </c>
      <c r="M59" s="59">
        <v>1</v>
      </c>
      <c r="N59" s="60">
        <v>0.5</v>
      </c>
      <c r="O59" s="61">
        <v>2</v>
      </c>
    </row>
    <row r="60" spans="1:15" x14ac:dyDescent="0.25">
      <c r="A60" s="83"/>
      <c r="B60" s="58" t="s">
        <v>77</v>
      </c>
      <c r="C60" s="59">
        <v>3</v>
      </c>
      <c r="D60" s="59">
        <v>3</v>
      </c>
      <c r="E60" s="60">
        <v>1</v>
      </c>
      <c r="F60" s="59">
        <v>3</v>
      </c>
      <c r="G60" s="60">
        <v>1</v>
      </c>
      <c r="H60" s="61">
        <v>3.5666666666666664</v>
      </c>
      <c r="I60" s="58" t="s">
        <v>77</v>
      </c>
      <c r="J60" s="59" t="s">
        <v>13</v>
      </c>
      <c r="K60" s="59" t="s">
        <v>13</v>
      </c>
      <c r="L60" s="60" t="s">
        <v>13</v>
      </c>
      <c r="M60" s="59" t="s">
        <v>13</v>
      </c>
      <c r="N60" s="60" t="s">
        <v>13</v>
      </c>
      <c r="O60" s="61" t="s">
        <v>13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N13" sqref="N13"/>
    </sheetView>
  </sheetViews>
  <sheetFormatPr defaultRowHeight="15" x14ac:dyDescent="0.25"/>
  <cols>
    <col min="1" max="1" width="14" style="46" customWidth="1"/>
    <col min="2" max="8" width="14" style="24" customWidth="1"/>
  </cols>
  <sheetData>
    <row r="1" spans="1:8" ht="30" x14ac:dyDescent="0.25">
      <c r="A1" s="49" t="s">
        <v>0</v>
      </c>
      <c r="B1" s="9" t="s">
        <v>36</v>
      </c>
      <c r="C1" s="27" t="s">
        <v>68</v>
      </c>
      <c r="D1" s="27" t="s">
        <v>69</v>
      </c>
      <c r="E1" s="28" t="s">
        <v>70</v>
      </c>
      <c r="F1" s="27" t="s">
        <v>71</v>
      </c>
      <c r="G1" s="28" t="s">
        <v>37</v>
      </c>
      <c r="H1" s="29" t="s">
        <v>72</v>
      </c>
    </row>
    <row r="2" spans="1:8" x14ac:dyDescent="0.25">
      <c r="A2" s="78" t="s">
        <v>6</v>
      </c>
      <c r="B2" s="18" t="s">
        <v>1</v>
      </c>
      <c r="C2" s="20">
        <v>272</v>
      </c>
      <c r="D2" s="20">
        <v>240</v>
      </c>
      <c r="E2" s="30">
        <v>0.88235294117647056</v>
      </c>
      <c r="F2" s="20">
        <v>189</v>
      </c>
      <c r="G2" s="30">
        <v>0.69485294117647056</v>
      </c>
      <c r="H2" s="35">
        <v>2.4583333333333335</v>
      </c>
    </row>
    <row r="3" spans="1:8" x14ac:dyDescent="0.25">
      <c r="A3" s="78"/>
      <c r="B3" s="18" t="s">
        <v>2</v>
      </c>
      <c r="C3" s="20">
        <v>233</v>
      </c>
      <c r="D3" s="20">
        <v>211</v>
      </c>
      <c r="E3" s="30">
        <v>0.90557939914163088</v>
      </c>
      <c r="F3" s="20">
        <v>162</v>
      </c>
      <c r="G3" s="30">
        <v>0.69527896995708149</v>
      </c>
      <c r="H3" s="35">
        <v>2.4247619047619051</v>
      </c>
    </row>
    <row r="4" spans="1:8" x14ac:dyDescent="0.25">
      <c r="A4" s="78"/>
      <c r="B4" s="18" t="s">
        <v>3</v>
      </c>
      <c r="C4" s="20">
        <v>251</v>
      </c>
      <c r="D4" s="20">
        <v>230</v>
      </c>
      <c r="E4" s="30">
        <v>0.91633466135458164</v>
      </c>
      <c r="F4" s="20">
        <v>171</v>
      </c>
      <c r="G4" s="30">
        <v>0.68127490039840632</v>
      </c>
      <c r="H4" s="35">
        <v>2.3465217391304352</v>
      </c>
    </row>
    <row r="5" spans="1:8" x14ac:dyDescent="0.25">
      <c r="A5" s="78"/>
      <c r="B5" s="18" t="s">
        <v>4</v>
      </c>
      <c r="C5" s="20">
        <v>202</v>
      </c>
      <c r="D5" s="20">
        <v>172</v>
      </c>
      <c r="E5" s="30">
        <v>0.85148514851485146</v>
      </c>
      <c r="F5" s="20">
        <v>134</v>
      </c>
      <c r="G5" s="30">
        <v>0.6633663366336634</v>
      </c>
      <c r="H5" s="35">
        <v>2.5840236686390532</v>
      </c>
    </row>
    <row r="6" spans="1:8" x14ac:dyDescent="0.25">
      <c r="A6" s="78"/>
      <c r="B6" s="18" t="s">
        <v>77</v>
      </c>
      <c r="C6" s="20">
        <v>183</v>
      </c>
      <c r="D6" s="20">
        <v>163</v>
      </c>
      <c r="E6" s="30">
        <v>0.89071038251366119</v>
      </c>
      <c r="F6" s="20">
        <v>136</v>
      </c>
      <c r="G6" s="30">
        <v>0.74316939890710387</v>
      </c>
      <c r="H6" s="35">
        <v>2.7582822085889571</v>
      </c>
    </row>
    <row r="7" spans="1:8" x14ac:dyDescent="0.25">
      <c r="A7" s="78" t="s">
        <v>7</v>
      </c>
      <c r="B7" s="18" t="s">
        <v>1</v>
      </c>
      <c r="C7" s="20">
        <v>156</v>
      </c>
      <c r="D7" s="20">
        <v>138</v>
      </c>
      <c r="E7" s="30">
        <v>0.88461538461538458</v>
      </c>
      <c r="F7" s="20">
        <v>106</v>
      </c>
      <c r="G7" s="30">
        <v>0.67948717948717952</v>
      </c>
      <c r="H7" s="35">
        <v>2.2779411764705881</v>
      </c>
    </row>
    <row r="8" spans="1:8" x14ac:dyDescent="0.25">
      <c r="A8" s="78"/>
      <c r="B8" s="18" t="s">
        <v>2</v>
      </c>
      <c r="C8" s="20">
        <v>141</v>
      </c>
      <c r="D8" s="20">
        <v>128</v>
      </c>
      <c r="E8" s="30">
        <v>0.90780141843971629</v>
      </c>
      <c r="F8" s="20">
        <v>95</v>
      </c>
      <c r="G8" s="30">
        <v>0.67375886524822692</v>
      </c>
      <c r="H8" s="35">
        <v>2.2796875000000001</v>
      </c>
    </row>
    <row r="9" spans="1:8" x14ac:dyDescent="0.25">
      <c r="A9" s="78"/>
      <c r="B9" s="18" t="s">
        <v>3</v>
      </c>
      <c r="C9" s="20">
        <v>148</v>
      </c>
      <c r="D9" s="20">
        <v>131</v>
      </c>
      <c r="E9" s="30">
        <v>0.88513513513513509</v>
      </c>
      <c r="F9" s="20">
        <v>101</v>
      </c>
      <c r="G9" s="30">
        <v>0.68243243243243246</v>
      </c>
      <c r="H9" s="35">
        <v>2.3923664122137405</v>
      </c>
    </row>
    <row r="10" spans="1:8" x14ac:dyDescent="0.25">
      <c r="A10" s="78"/>
      <c r="B10" s="18" t="s">
        <v>4</v>
      </c>
      <c r="C10" s="20">
        <v>130</v>
      </c>
      <c r="D10" s="20">
        <v>108</v>
      </c>
      <c r="E10" s="30">
        <v>0.83076923076923082</v>
      </c>
      <c r="F10" s="20">
        <v>73</v>
      </c>
      <c r="G10" s="30">
        <v>0.56153846153846154</v>
      </c>
      <c r="H10" s="35">
        <v>2.2092592592592593</v>
      </c>
    </row>
    <row r="11" spans="1:8" x14ac:dyDescent="0.25">
      <c r="A11" s="78"/>
      <c r="B11" s="18" t="s">
        <v>77</v>
      </c>
      <c r="C11" s="20">
        <v>114</v>
      </c>
      <c r="D11" s="20">
        <v>103</v>
      </c>
      <c r="E11" s="30">
        <v>0.90350877192982459</v>
      </c>
      <c r="F11" s="20">
        <v>76</v>
      </c>
      <c r="G11" s="30">
        <v>0.66666666666666663</v>
      </c>
      <c r="H11" s="35">
        <v>2.3174757281553395</v>
      </c>
    </row>
    <row r="12" spans="1:8" ht="30" x14ac:dyDescent="0.25">
      <c r="A12" s="49" t="s">
        <v>46</v>
      </c>
      <c r="B12" s="9" t="s">
        <v>36</v>
      </c>
      <c r="C12" s="27" t="s">
        <v>68</v>
      </c>
      <c r="D12" s="27" t="s">
        <v>69</v>
      </c>
      <c r="E12" s="28" t="s">
        <v>70</v>
      </c>
      <c r="F12" s="27" t="s">
        <v>71</v>
      </c>
      <c r="G12" s="28" t="s">
        <v>37</v>
      </c>
      <c r="H12" s="29" t="s">
        <v>72</v>
      </c>
    </row>
    <row r="13" spans="1:8" x14ac:dyDescent="0.25">
      <c r="A13" s="87" t="s">
        <v>47</v>
      </c>
      <c r="B13" s="18" t="s">
        <v>1</v>
      </c>
      <c r="C13" s="20">
        <v>35</v>
      </c>
      <c r="D13" s="20">
        <v>31</v>
      </c>
      <c r="E13" s="30">
        <v>0.88571428571428568</v>
      </c>
      <c r="F13" s="20">
        <v>19</v>
      </c>
      <c r="G13" s="30">
        <v>0.54285714285714282</v>
      </c>
      <c r="H13" s="35">
        <v>1.903225806451613</v>
      </c>
    </row>
    <row r="14" spans="1:8" x14ac:dyDescent="0.25">
      <c r="A14" s="88"/>
      <c r="B14" s="18" t="s">
        <v>2</v>
      </c>
      <c r="C14" s="20">
        <v>25</v>
      </c>
      <c r="D14" s="20">
        <v>24</v>
      </c>
      <c r="E14" s="30">
        <v>0.96</v>
      </c>
      <c r="F14" s="20">
        <v>16</v>
      </c>
      <c r="G14" s="30">
        <v>0.64</v>
      </c>
      <c r="H14" s="35">
        <v>2.1541666666666668</v>
      </c>
    </row>
    <row r="15" spans="1:8" x14ac:dyDescent="0.25">
      <c r="A15" s="88"/>
      <c r="B15" s="18" t="s">
        <v>3</v>
      </c>
      <c r="C15" s="20">
        <v>39</v>
      </c>
      <c r="D15" s="20">
        <v>35</v>
      </c>
      <c r="E15" s="30">
        <v>0.89743589743589747</v>
      </c>
      <c r="F15" s="20">
        <v>25</v>
      </c>
      <c r="G15" s="30">
        <v>0.64102564102564108</v>
      </c>
      <c r="H15" s="35">
        <v>2.0514285714285716</v>
      </c>
    </row>
    <row r="16" spans="1:8" x14ac:dyDescent="0.25">
      <c r="A16" s="88"/>
      <c r="B16" s="18" t="s">
        <v>4</v>
      </c>
      <c r="C16" s="20">
        <v>46</v>
      </c>
      <c r="D16" s="20">
        <v>32</v>
      </c>
      <c r="E16" s="30">
        <v>0.69565217391304346</v>
      </c>
      <c r="F16" s="20">
        <v>20</v>
      </c>
      <c r="G16" s="30">
        <v>0.43478260869565216</v>
      </c>
      <c r="H16" s="35">
        <v>2.03125</v>
      </c>
    </row>
    <row r="17" spans="1:8" x14ac:dyDescent="0.25">
      <c r="A17" s="89"/>
      <c r="B17" s="18" t="s">
        <v>77</v>
      </c>
      <c r="C17" s="20">
        <v>31</v>
      </c>
      <c r="D17" s="20">
        <v>28</v>
      </c>
      <c r="E17" s="30">
        <v>0.90322580645161288</v>
      </c>
      <c r="F17" s="20">
        <v>18</v>
      </c>
      <c r="G17" s="30">
        <v>0.58064516129032262</v>
      </c>
      <c r="H17" s="35">
        <v>1.8678571428571427</v>
      </c>
    </row>
    <row r="18" spans="1:8" x14ac:dyDescent="0.25">
      <c r="A18" s="90" t="s">
        <v>48</v>
      </c>
      <c r="B18" s="18" t="s">
        <v>1</v>
      </c>
      <c r="C18" s="20">
        <v>2</v>
      </c>
      <c r="D18" s="20">
        <v>2</v>
      </c>
      <c r="E18" s="30">
        <v>1</v>
      </c>
      <c r="F18" s="20">
        <v>2</v>
      </c>
      <c r="G18" s="30">
        <v>1</v>
      </c>
      <c r="H18" s="35">
        <v>3.15</v>
      </c>
    </row>
    <row r="19" spans="1:8" x14ac:dyDescent="0.25">
      <c r="A19" s="90"/>
      <c r="B19" s="18" t="s">
        <v>2</v>
      </c>
      <c r="C19" s="36" t="s">
        <v>13</v>
      </c>
      <c r="D19" s="36" t="s">
        <v>13</v>
      </c>
      <c r="E19" s="30" t="s">
        <v>13</v>
      </c>
      <c r="F19" s="36" t="s">
        <v>13</v>
      </c>
      <c r="G19" s="30" t="s">
        <v>13</v>
      </c>
      <c r="H19" s="37" t="s">
        <v>13</v>
      </c>
    </row>
    <row r="20" spans="1:8" x14ac:dyDescent="0.25">
      <c r="A20" s="90"/>
      <c r="B20" s="18" t="s">
        <v>3</v>
      </c>
      <c r="C20" s="20">
        <v>1</v>
      </c>
      <c r="D20" s="20">
        <v>1</v>
      </c>
      <c r="E20" s="30">
        <v>1</v>
      </c>
      <c r="F20" s="20">
        <v>0</v>
      </c>
      <c r="G20" s="30">
        <v>0</v>
      </c>
      <c r="H20" s="35">
        <v>0</v>
      </c>
    </row>
    <row r="21" spans="1:8" x14ac:dyDescent="0.25">
      <c r="A21" s="90"/>
      <c r="B21" s="18" t="s">
        <v>4</v>
      </c>
      <c r="C21" s="20">
        <v>1</v>
      </c>
      <c r="D21" s="20">
        <v>1</v>
      </c>
      <c r="E21" s="30">
        <v>1</v>
      </c>
      <c r="F21" s="20">
        <v>1</v>
      </c>
      <c r="G21" s="30">
        <v>1</v>
      </c>
      <c r="H21" s="35">
        <v>2</v>
      </c>
    </row>
    <row r="22" spans="1:8" x14ac:dyDescent="0.25">
      <c r="A22" s="90"/>
      <c r="B22" s="18" t="s">
        <v>77</v>
      </c>
      <c r="C22" s="20">
        <v>1</v>
      </c>
      <c r="D22" s="20">
        <v>1</v>
      </c>
      <c r="E22" s="30">
        <v>1</v>
      </c>
      <c r="F22" s="20">
        <v>1</v>
      </c>
      <c r="G22" s="30">
        <v>1</v>
      </c>
      <c r="H22" s="35">
        <v>2</v>
      </c>
    </row>
    <row r="23" spans="1:8" x14ac:dyDescent="0.25">
      <c r="A23" s="78" t="s">
        <v>14</v>
      </c>
      <c r="B23" s="18" t="s">
        <v>1</v>
      </c>
      <c r="C23" s="20">
        <v>9</v>
      </c>
      <c r="D23" s="20">
        <v>7</v>
      </c>
      <c r="E23" s="30">
        <v>0.77777777777777779</v>
      </c>
      <c r="F23" s="20">
        <v>5</v>
      </c>
      <c r="G23" s="30">
        <v>0.55555555555555558</v>
      </c>
      <c r="H23" s="35">
        <v>2.2428571428571429</v>
      </c>
    </row>
    <row r="24" spans="1:8" x14ac:dyDescent="0.25">
      <c r="A24" s="78"/>
      <c r="B24" s="18" t="s">
        <v>2</v>
      </c>
      <c r="C24" s="36">
        <v>10</v>
      </c>
      <c r="D24" s="36">
        <v>9</v>
      </c>
      <c r="E24" s="30">
        <v>0.9</v>
      </c>
      <c r="F24" s="36">
        <v>8</v>
      </c>
      <c r="G24" s="30">
        <v>0.8</v>
      </c>
      <c r="H24" s="37">
        <v>2.411111111111111</v>
      </c>
    </row>
    <row r="25" spans="1:8" x14ac:dyDescent="0.25">
      <c r="A25" s="78"/>
      <c r="B25" s="18" t="s">
        <v>3</v>
      </c>
      <c r="C25" s="20">
        <v>6</v>
      </c>
      <c r="D25" s="20">
        <v>5</v>
      </c>
      <c r="E25" s="30">
        <v>0.83333333333333337</v>
      </c>
      <c r="F25" s="20">
        <v>4</v>
      </c>
      <c r="G25" s="30">
        <v>0.66666666666666663</v>
      </c>
      <c r="H25" s="35">
        <v>2.4</v>
      </c>
    </row>
    <row r="26" spans="1:8" x14ac:dyDescent="0.25">
      <c r="A26" s="78"/>
      <c r="B26" s="18" t="s">
        <v>4</v>
      </c>
      <c r="C26" s="20">
        <v>9</v>
      </c>
      <c r="D26" s="20">
        <v>9</v>
      </c>
      <c r="E26" s="30">
        <v>1</v>
      </c>
      <c r="F26" s="20">
        <v>8</v>
      </c>
      <c r="G26" s="30">
        <v>0.88888888888888884</v>
      </c>
      <c r="H26" s="35">
        <v>3.2875000000000001</v>
      </c>
    </row>
    <row r="27" spans="1:8" x14ac:dyDescent="0.25">
      <c r="A27" s="78"/>
      <c r="B27" s="18" t="s">
        <v>77</v>
      </c>
      <c r="C27" s="20">
        <v>5</v>
      </c>
      <c r="D27" s="20">
        <v>4</v>
      </c>
      <c r="E27" s="30">
        <v>0.8</v>
      </c>
      <c r="F27" s="20">
        <v>3</v>
      </c>
      <c r="G27" s="30">
        <v>0.6</v>
      </c>
      <c r="H27" s="35">
        <v>2.5</v>
      </c>
    </row>
    <row r="28" spans="1:8" x14ac:dyDescent="0.25">
      <c r="A28" s="78" t="s">
        <v>15</v>
      </c>
      <c r="B28" s="18" t="s">
        <v>1</v>
      </c>
      <c r="C28" s="20">
        <v>12</v>
      </c>
      <c r="D28" s="20">
        <v>9</v>
      </c>
      <c r="E28" s="30">
        <v>0.75</v>
      </c>
      <c r="F28" s="20">
        <v>7</v>
      </c>
      <c r="G28" s="30">
        <v>0.58333333333333337</v>
      </c>
      <c r="H28" s="35">
        <v>2.375</v>
      </c>
    </row>
    <row r="29" spans="1:8" x14ac:dyDescent="0.25">
      <c r="A29" s="78"/>
      <c r="B29" s="18" t="s">
        <v>2</v>
      </c>
      <c r="C29" s="20">
        <v>11</v>
      </c>
      <c r="D29" s="20">
        <v>9</v>
      </c>
      <c r="E29" s="30">
        <v>0.81818181818181823</v>
      </c>
      <c r="F29" s="20">
        <v>7</v>
      </c>
      <c r="G29" s="30">
        <v>0.63636363636363635</v>
      </c>
      <c r="H29" s="35">
        <v>2.1444444444444444</v>
      </c>
    </row>
    <row r="30" spans="1:8" x14ac:dyDescent="0.25">
      <c r="A30" s="78"/>
      <c r="B30" s="18" t="s">
        <v>3</v>
      </c>
      <c r="C30" s="20">
        <v>13</v>
      </c>
      <c r="D30" s="20">
        <v>11</v>
      </c>
      <c r="E30" s="30">
        <v>0.84615384615384615</v>
      </c>
      <c r="F30" s="20">
        <v>10</v>
      </c>
      <c r="G30" s="30">
        <v>0.76923076923076927</v>
      </c>
      <c r="H30" s="35">
        <v>3.0272727272727273</v>
      </c>
    </row>
    <row r="31" spans="1:8" x14ac:dyDescent="0.25">
      <c r="A31" s="78"/>
      <c r="B31" s="18" t="s">
        <v>4</v>
      </c>
      <c r="C31" s="20">
        <v>9</v>
      </c>
      <c r="D31" s="20">
        <v>8</v>
      </c>
      <c r="E31" s="30">
        <v>0.88888888888888884</v>
      </c>
      <c r="F31" s="20">
        <v>6</v>
      </c>
      <c r="G31" s="30">
        <v>0.66666666666666663</v>
      </c>
      <c r="H31" s="35">
        <v>2.25</v>
      </c>
    </row>
    <row r="32" spans="1:8" x14ac:dyDescent="0.25">
      <c r="A32" s="78"/>
      <c r="B32" s="18" t="s">
        <v>77</v>
      </c>
      <c r="C32" s="20">
        <v>11</v>
      </c>
      <c r="D32" s="20">
        <v>11</v>
      </c>
      <c r="E32" s="30">
        <v>1</v>
      </c>
      <c r="F32" s="20">
        <v>10</v>
      </c>
      <c r="G32" s="30">
        <v>0.90909090909090906</v>
      </c>
      <c r="H32" s="35">
        <v>3.3363636363636369</v>
      </c>
    </row>
    <row r="33" spans="1:8" x14ac:dyDescent="0.25">
      <c r="A33" s="78" t="s">
        <v>16</v>
      </c>
      <c r="B33" s="18" t="s">
        <v>1</v>
      </c>
      <c r="C33" s="20">
        <v>183</v>
      </c>
      <c r="D33" s="20">
        <v>162</v>
      </c>
      <c r="E33" s="30">
        <v>0.88524590163934425</v>
      </c>
      <c r="F33" s="20">
        <v>120</v>
      </c>
      <c r="G33" s="30">
        <v>0.65573770491803274</v>
      </c>
      <c r="H33" s="35">
        <v>2.2395061728395063</v>
      </c>
    </row>
    <row r="34" spans="1:8" x14ac:dyDescent="0.25">
      <c r="A34" s="78"/>
      <c r="B34" s="18" t="s">
        <v>2</v>
      </c>
      <c r="C34" s="20">
        <v>172</v>
      </c>
      <c r="D34" s="20">
        <v>153</v>
      </c>
      <c r="E34" s="30">
        <v>0.88953488372093026</v>
      </c>
      <c r="F34" s="20">
        <v>114</v>
      </c>
      <c r="G34" s="30">
        <v>0.66279069767441856</v>
      </c>
      <c r="H34" s="35">
        <v>2.2620915032679738</v>
      </c>
    </row>
    <row r="35" spans="1:8" x14ac:dyDescent="0.25">
      <c r="A35" s="78"/>
      <c r="B35" s="18" t="s">
        <v>3</v>
      </c>
      <c r="C35" s="20">
        <v>175</v>
      </c>
      <c r="D35" s="20">
        <v>162</v>
      </c>
      <c r="E35" s="30">
        <v>0.92571428571428571</v>
      </c>
      <c r="F35" s="20">
        <v>110</v>
      </c>
      <c r="G35" s="30">
        <v>0.62857142857142856</v>
      </c>
      <c r="H35" s="35">
        <v>2.0746913580246913</v>
      </c>
    </row>
    <row r="36" spans="1:8" x14ac:dyDescent="0.25">
      <c r="A36" s="78"/>
      <c r="B36" s="18" t="s">
        <v>4</v>
      </c>
      <c r="C36" s="20">
        <v>146</v>
      </c>
      <c r="D36" s="20">
        <v>125</v>
      </c>
      <c r="E36" s="30">
        <v>0.85616438356164382</v>
      </c>
      <c r="F36" s="20">
        <v>94</v>
      </c>
      <c r="G36" s="30">
        <v>0.64383561643835618</v>
      </c>
      <c r="H36" s="35">
        <v>2.3685483870967743</v>
      </c>
    </row>
    <row r="37" spans="1:8" x14ac:dyDescent="0.25">
      <c r="A37" s="78"/>
      <c r="B37" s="18" t="s">
        <v>77</v>
      </c>
      <c r="C37" s="20">
        <v>131</v>
      </c>
      <c r="D37" s="20">
        <v>116</v>
      </c>
      <c r="E37" s="30">
        <v>0.8854961832061069</v>
      </c>
      <c r="F37" s="20">
        <v>97</v>
      </c>
      <c r="G37" s="30">
        <v>0.74045801526717558</v>
      </c>
      <c r="H37" s="35">
        <v>2.6431034482758617</v>
      </c>
    </row>
    <row r="38" spans="1:8" x14ac:dyDescent="0.25">
      <c r="A38" s="78" t="s">
        <v>17</v>
      </c>
      <c r="B38" s="18" t="s">
        <v>1</v>
      </c>
      <c r="C38" s="20">
        <v>1</v>
      </c>
      <c r="D38" s="20">
        <v>1</v>
      </c>
      <c r="E38" s="30">
        <v>1</v>
      </c>
      <c r="F38" s="20">
        <v>1</v>
      </c>
      <c r="G38" s="30">
        <v>1</v>
      </c>
      <c r="H38" s="35">
        <v>3</v>
      </c>
    </row>
    <row r="39" spans="1:8" x14ac:dyDescent="0.25">
      <c r="A39" s="78"/>
      <c r="B39" s="18" t="s">
        <v>2</v>
      </c>
      <c r="C39" s="20" t="s">
        <v>13</v>
      </c>
      <c r="D39" s="20" t="s">
        <v>13</v>
      </c>
      <c r="E39" s="30" t="s">
        <v>13</v>
      </c>
      <c r="F39" s="20" t="s">
        <v>13</v>
      </c>
      <c r="G39" s="30" t="s">
        <v>13</v>
      </c>
      <c r="H39" s="35" t="s">
        <v>13</v>
      </c>
    </row>
    <row r="40" spans="1:8" x14ac:dyDescent="0.25">
      <c r="A40" s="78"/>
      <c r="B40" s="18" t="s">
        <v>3</v>
      </c>
      <c r="C40" s="20">
        <v>1</v>
      </c>
      <c r="D40" s="20">
        <v>0</v>
      </c>
      <c r="E40" s="30">
        <v>0</v>
      </c>
      <c r="F40" s="20">
        <v>0</v>
      </c>
      <c r="G40" s="30">
        <v>0</v>
      </c>
      <c r="H40" s="35" t="s">
        <v>13</v>
      </c>
    </row>
    <row r="41" spans="1:8" x14ac:dyDescent="0.25">
      <c r="A41" s="78"/>
      <c r="B41" s="18" t="s">
        <v>4</v>
      </c>
      <c r="C41" s="20">
        <v>1</v>
      </c>
      <c r="D41" s="20">
        <v>1</v>
      </c>
      <c r="E41" s="30">
        <v>1</v>
      </c>
      <c r="F41" s="20">
        <v>0</v>
      </c>
      <c r="G41" s="30">
        <v>0</v>
      </c>
      <c r="H41" s="35">
        <v>0</v>
      </c>
    </row>
    <row r="42" spans="1:8" x14ac:dyDescent="0.25">
      <c r="A42" s="78"/>
      <c r="B42" s="18" t="s">
        <v>77</v>
      </c>
      <c r="C42" s="20">
        <v>2</v>
      </c>
      <c r="D42" s="20">
        <v>2</v>
      </c>
      <c r="E42" s="30">
        <v>1</v>
      </c>
      <c r="F42" s="20">
        <v>1</v>
      </c>
      <c r="G42" s="30">
        <v>0.5</v>
      </c>
      <c r="H42" s="35">
        <v>1.5</v>
      </c>
    </row>
    <row r="43" spans="1:8" x14ac:dyDescent="0.25">
      <c r="A43" s="90" t="s">
        <v>49</v>
      </c>
      <c r="B43" s="18" t="s">
        <v>1</v>
      </c>
      <c r="C43" s="20">
        <v>156</v>
      </c>
      <c r="D43" s="20">
        <v>142</v>
      </c>
      <c r="E43" s="30">
        <v>0.91025641025641024</v>
      </c>
      <c r="F43" s="20">
        <v>123</v>
      </c>
      <c r="G43" s="30">
        <v>0.78846153846153844</v>
      </c>
      <c r="H43" s="35">
        <v>2.6900709219858157</v>
      </c>
    </row>
    <row r="44" spans="1:8" x14ac:dyDescent="0.25">
      <c r="A44" s="90"/>
      <c r="B44" s="18" t="s">
        <v>2</v>
      </c>
      <c r="C44" s="20">
        <v>129</v>
      </c>
      <c r="D44" s="20">
        <v>118</v>
      </c>
      <c r="E44" s="30">
        <v>0.9147286821705426</v>
      </c>
      <c r="F44" s="20">
        <v>96</v>
      </c>
      <c r="G44" s="30">
        <v>0.7441860465116279</v>
      </c>
      <c r="H44" s="35">
        <v>2.6367521367521363</v>
      </c>
    </row>
    <row r="45" spans="1:8" x14ac:dyDescent="0.25">
      <c r="A45" s="90"/>
      <c r="B45" s="18" t="s">
        <v>3</v>
      </c>
      <c r="C45" s="20">
        <v>137</v>
      </c>
      <c r="D45" s="20">
        <v>122</v>
      </c>
      <c r="E45" s="30">
        <v>0.89051094890510951</v>
      </c>
      <c r="F45" s="20">
        <v>107</v>
      </c>
      <c r="G45" s="30">
        <v>0.78102189781021902</v>
      </c>
      <c r="H45" s="35">
        <v>2.8352459016393441</v>
      </c>
    </row>
    <row r="46" spans="1:8" x14ac:dyDescent="0.25">
      <c r="A46" s="90"/>
      <c r="B46" s="18" t="s">
        <v>4</v>
      </c>
      <c r="C46" s="20">
        <v>92</v>
      </c>
      <c r="D46" s="20">
        <v>85</v>
      </c>
      <c r="E46" s="30">
        <v>0.92391304347826086</v>
      </c>
      <c r="F46" s="20">
        <v>65</v>
      </c>
      <c r="G46" s="30">
        <v>0.70652173913043481</v>
      </c>
      <c r="H46" s="35">
        <v>2.7107142857142854</v>
      </c>
    </row>
    <row r="47" spans="1:8" x14ac:dyDescent="0.25">
      <c r="A47" s="90"/>
      <c r="B47" s="18" t="s">
        <v>77</v>
      </c>
      <c r="C47" s="20">
        <v>96</v>
      </c>
      <c r="D47" s="20">
        <v>86</v>
      </c>
      <c r="E47" s="30">
        <v>0.89583333333333337</v>
      </c>
      <c r="F47" s="20">
        <v>66</v>
      </c>
      <c r="G47" s="30">
        <v>0.6875</v>
      </c>
      <c r="H47" s="35">
        <v>2.5965116279069766</v>
      </c>
    </row>
    <row r="48" spans="1:8" x14ac:dyDescent="0.25">
      <c r="A48" s="90" t="s">
        <v>50</v>
      </c>
      <c r="B48" s="18" t="s">
        <v>1</v>
      </c>
      <c r="C48" s="20">
        <v>26</v>
      </c>
      <c r="D48" s="20">
        <v>21</v>
      </c>
      <c r="E48" s="30">
        <v>0.80769230769230771</v>
      </c>
      <c r="F48" s="20">
        <v>16</v>
      </c>
      <c r="G48" s="30">
        <v>0.61538461538461542</v>
      </c>
      <c r="H48" s="35">
        <v>2.2904761904761903</v>
      </c>
    </row>
    <row r="49" spans="1:8" x14ac:dyDescent="0.25">
      <c r="A49" s="90"/>
      <c r="B49" s="18" t="s">
        <v>2</v>
      </c>
      <c r="C49" s="20">
        <v>24</v>
      </c>
      <c r="D49" s="20">
        <v>23</v>
      </c>
      <c r="E49" s="30">
        <v>0.95833333333333337</v>
      </c>
      <c r="F49" s="20">
        <v>16</v>
      </c>
      <c r="G49" s="30">
        <v>0.66666666666666663</v>
      </c>
      <c r="H49" s="35">
        <v>2.2913043478260868</v>
      </c>
    </row>
    <row r="50" spans="1:8" x14ac:dyDescent="0.25">
      <c r="A50" s="90"/>
      <c r="B50" s="18" t="s">
        <v>3</v>
      </c>
      <c r="C50" s="20">
        <v>27</v>
      </c>
      <c r="D50" s="20">
        <v>24</v>
      </c>
      <c r="E50" s="30">
        <v>0.88888888888888884</v>
      </c>
      <c r="F50" s="20">
        <v>16</v>
      </c>
      <c r="G50" s="30">
        <v>0.59259259259259256</v>
      </c>
      <c r="H50" s="35">
        <v>2.25</v>
      </c>
    </row>
    <row r="51" spans="1:8" x14ac:dyDescent="0.25">
      <c r="A51" s="90"/>
      <c r="B51" s="18" t="s">
        <v>4</v>
      </c>
      <c r="C51" s="20">
        <v>27</v>
      </c>
      <c r="D51" s="20">
        <v>20</v>
      </c>
      <c r="E51" s="30">
        <v>0.7407407407407407</v>
      </c>
      <c r="F51" s="20">
        <v>13</v>
      </c>
      <c r="G51" s="30">
        <v>0.48148148148148145</v>
      </c>
      <c r="H51" s="35">
        <v>2.165</v>
      </c>
    </row>
    <row r="52" spans="1:8" x14ac:dyDescent="0.25">
      <c r="A52" s="90"/>
      <c r="B52" s="18" t="s">
        <v>77</v>
      </c>
      <c r="C52" s="20">
        <v>21</v>
      </c>
      <c r="D52" s="20">
        <v>19</v>
      </c>
      <c r="E52" s="30">
        <v>0.90476190476190477</v>
      </c>
      <c r="F52" s="20">
        <v>16</v>
      </c>
      <c r="G52" s="30">
        <v>0.76190476190476186</v>
      </c>
      <c r="H52" s="35">
        <v>2.7578947368421054</v>
      </c>
    </row>
    <row r="53" spans="1:8" x14ac:dyDescent="0.25">
      <c r="A53" s="90" t="s">
        <v>51</v>
      </c>
      <c r="B53" s="18" t="s">
        <v>1</v>
      </c>
      <c r="C53" s="20">
        <v>5</v>
      </c>
      <c r="D53" s="20">
        <v>3</v>
      </c>
      <c r="E53" s="30">
        <v>0.6</v>
      </c>
      <c r="F53" s="20">
        <v>2</v>
      </c>
      <c r="G53" s="30">
        <v>0.4</v>
      </c>
      <c r="H53" s="35">
        <v>2.2000000000000002</v>
      </c>
    </row>
    <row r="54" spans="1:8" x14ac:dyDescent="0.25">
      <c r="A54" s="90"/>
      <c r="B54" s="18" t="s">
        <v>2</v>
      </c>
      <c r="C54" s="20">
        <v>5</v>
      </c>
      <c r="D54" s="20">
        <v>5</v>
      </c>
      <c r="E54" s="30">
        <v>1</v>
      </c>
      <c r="F54" s="20">
        <v>2</v>
      </c>
      <c r="G54" s="30">
        <v>0.4</v>
      </c>
      <c r="H54" s="35">
        <v>1.4</v>
      </c>
    </row>
    <row r="55" spans="1:8" x14ac:dyDescent="0.25">
      <c r="A55" s="90"/>
      <c r="B55" s="18" t="s">
        <v>3</v>
      </c>
      <c r="C55" s="20">
        <v>3</v>
      </c>
      <c r="D55" s="20">
        <v>3</v>
      </c>
      <c r="E55" s="30">
        <v>1</v>
      </c>
      <c r="F55" s="20">
        <v>2</v>
      </c>
      <c r="G55" s="30">
        <v>0.66666666666666663</v>
      </c>
      <c r="H55" s="35">
        <v>2.3333333333333335</v>
      </c>
    </row>
    <row r="56" spans="1:8" x14ac:dyDescent="0.25">
      <c r="A56" s="90"/>
      <c r="B56" s="18" t="s">
        <v>4</v>
      </c>
      <c r="C56" s="20">
        <v>5</v>
      </c>
      <c r="D56" s="20">
        <v>3</v>
      </c>
      <c r="E56" s="30">
        <v>0.6</v>
      </c>
      <c r="F56" s="20">
        <v>3</v>
      </c>
      <c r="G56" s="30">
        <v>0.6</v>
      </c>
      <c r="H56" s="35">
        <v>2.6666666666666665</v>
      </c>
    </row>
    <row r="57" spans="1:8" x14ac:dyDescent="0.25">
      <c r="A57" s="90"/>
      <c r="B57" s="18" t="s">
        <v>77</v>
      </c>
      <c r="C57" s="20">
        <v>3</v>
      </c>
      <c r="D57" s="20">
        <v>3</v>
      </c>
      <c r="E57" s="30">
        <v>1</v>
      </c>
      <c r="F57" s="20">
        <v>3</v>
      </c>
      <c r="G57" s="30">
        <v>1</v>
      </c>
      <c r="H57" s="35">
        <v>3.5666666666666664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N13" sqref="N13"/>
    </sheetView>
  </sheetViews>
  <sheetFormatPr defaultRowHeight="15" x14ac:dyDescent="0.25"/>
  <cols>
    <col min="1" max="1" width="23.28515625" customWidth="1"/>
  </cols>
  <sheetData>
    <row r="1" spans="1:6" x14ac:dyDescent="0.25">
      <c r="A1" s="91" t="s">
        <v>40</v>
      </c>
      <c r="B1" s="92"/>
      <c r="C1" s="92"/>
      <c r="D1" s="92"/>
      <c r="E1" s="92"/>
      <c r="F1" s="92"/>
    </row>
    <row r="2" spans="1:6" x14ac:dyDescent="0.25">
      <c r="A2" s="93" t="s">
        <v>73</v>
      </c>
      <c r="B2" s="73" t="s">
        <v>74</v>
      </c>
      <c r="C2" s="73"/>
      <c r="D2" s="73"/>
      <c r="E2" s="73"/>
      <c r="F2" s="73"/>
    </row>
    <row r="3" spans="1:6" x14ac:dyDescent="0.25">
      <c r="A3" s="93"/>
      <c r="B3" s="55" t="s">
        <v>63</v>
      </c>
      <c r="C3" s="55" t="s">
        <v>64</v>
      </c>
      <c r="D3" s="55" t="s">
        <v>65</v>
      </c>
      <c r="E3" s="55" t="s">
        <v>66</v>
      </c>
      <c r="F3" s="55" t="s">
        <v>79</v>
      </c>
    </row>
    <row r="4" spans="1:6" x14ac:dyDescent="0.25">
      <c r="A4" s="47" t="s">
        <v>62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25">
      <c r="A5" s="47" t="s">
        <v>75</v>
      </c>
      <c r="B5" s="48" t="s">
        <v>13</v>
      </c>
      <c r="C5" s="48" t="s">
        <v>13</v>
      </c>
      <c r="D5" s="48" t="s">
        <v>13</v>
      </c>
      <c r="E5" s="48" t="s">
        <v>13</v>
      </c>
      <c r="F5" s="48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13" sqref="N13"/>
    </sheetView>
  </sheetViews>
  <sheetFormatPr defaultRowHeight="15" x14ac:dyDescent="0.25"/>
  <cols>
    <col min="1" max="1" width="15.42578125" style="46" customWidth="1"/>
    <col min="2" max="11" width="11.7109375" style="24" customWidth="1"/>
  </cols>
  <sheetData>
    <row r="1" spans="1:11" ht="45" x14ac:dyDescent="0.25">
      <c r="A1" s="44" t="s">
        <v>36</v>
      </c>
      <c r="B1" s="27" t="s">
        <v>52</v>
      </c>
      <c r="C1" s="27" t="s">
        <v>53</v>
      </c>
      <c r="D1" s="27" t="s">
        <v>54</v>
      </c>
      <c r="E1" s="27" t="s">
        <v>55</v>
      </c>
      <c r="F1" s="27" t="s">
        <v>56</v>
      </c>
      <c r="G1" s="27" t="s">
        <v>57</v>
      </c>
      <c r="H1" s="27" t="s">
        <v>58</v>
      </c>
      <c r="I1" s="27" t="s">
        <v>59</v>
      </c>
      <c r="J1" s="27" t="s">
        <v>60</v>
      </c>
      <c r="K1" s="27" t="s">
        <v>61</v>
      </c>
    </row>
    <row r="2" spans="1:11" x14ac:dyDescent="0.25">
      <c r="A2" s="56" t="s">
        <v>1</v>
      </c>
      <c r="B2" s="26">
        <v>10</v>
      </c>
      <c r="C2" s="38">
        <v>1296.6000000000001</v>
      </c>
      <c r="D2" s="39">
        <v>648.30000000000018</v>
      </c>
      <c r="E2" s="38">
        <v>43.220000000000006</v>
      </c>
      <c r="F2" s="38">
        <v>1.9999999999999998</v>
      </c>
      <c r="G2" s="40">
        <v>1.9999999999999998</v>
      </c>
      <c r="H2" s="39">
        <v>21.610000000000007</v>
      </c>
      <c r="I2" s="26">
        <v>428</v>
      </c>
      <c r="J2" s="26">
        <v>460</v>
      </c>
      <c r="K2" s="41">
        <v>0.93043478260869561</v>
      </c>
    </row>
    <row r="3" spans="1:11" x14ac:dyDescent="0.25">
      <c r="A3" s="56" t="s">
        <v>2</v>
      </c>
      <c r="B3" s="26">
        <v>9</v>
      </c>
      <c r="C3" s="38">
        <v>1136.3999999999999</v>
      </c>
      <c r="D3" s="39">
        <v>631.33333333333337</v>
      </c>
      <c r="E3" s="38">
        <v>37.879999999999995</v>
      </c>
      <c r="F3" s="38">
        <v>1.7999999999999998</v>
      </c>
      <c r="G3" s="40">
        <v>0.79999999999999982</v>
      </c>
      <c r="H3" s="39">
        <v>21.044444444444444</v>
      </c>
      <c r="I3" s="26">
        <v>376</v>
      </c>
      <c r="J3" s="26">
        <v>390</v>
      </c>
      <c r="K3" s="41">
        <v>0.96410256410256412</v>
      </c>
    </row>
    <row r="4" spans="1:11" x14ac:dyDescent="0.25">
      <c r="A4" s="56" t="s">
        <v>3</v>
      </c>
      <c r="B4" s="26">
        <v>10</v>
      </c>
      <c r="C4" s="40">
        <v>1203.9000000000001</v>
      </c>
      <c r="D4" s="42">
        <v>601.95000000000016</v>
      </c>
      <c r="E4" s="40">
        <v>40.130000000000003</v>
      </c>
      <c r="F4" s="40">
        <v>1.9999999999999998</v>
      </c>
      <c r="G4" s="40">
        <v>0.99999999999999978</v>
      </c>
      <c r="H4" s="42">
        <v>20.065000000000005</v>
      </c>
      <c r="I4" s="26">
        <v>400</v>
      </c>
      <c r="J4" s="26">
        <v>491</v>
      </c>
      <c r="K4" s="41">
        <v>0.81466395112016299</v>
      </c>
    </row>
    <row r="5" spans="1:11" x14ac:dyDescent="0.25">
      <c r="A5" s="56" t="s">
        <v>4</v>
      </c>
      <c r="B5" s="26">
        <v>9</v>
      </c>
      <c r="C5" s="38">
        <v>1023.799968</v>
      </c>
      <c r="D5" s="39">
        <v>568.77776000000006</v>
      </c>
      <c r="E5" s="38">
        <v>34.126665599999995</v>
      </c>
      <c r="F5" s="38">
        <v>1.7999999999999998</v>
      </c>
      <c r="G5" s="40">
        <v>0.79999999999999982</v>
      </c>
      <c r="H5" s="39">
        <v>18.959258666666667</v>
      </c>
      <c r="I5" s="26">
        <v>337</v>
      </c>
      <c r="J5" s="26">
        <v>451</v>
      </c>
      <c r="K5" s="41">
        <v>0.74722838137472281</v>
      </c>
    </row>
    <row r="6" spans="1:11" x14ac:dyDescent="0.25">
      <c r="A6" s="56" t="s">
        <v>77</v>
      </c>
      <c r="B6" s="26">
        <v>8</v>
      </c>
      <c r="C6" s="38">
        <v>896.99999999999989</v>
      </c>
      <c r="D6" s="39">
        <v>560.625</v>
      </c>
      <c r="E6" s="38">
        <v>29.9</v>
      </c>
      <c r="F6" s="38">
        <v>1.5999999999999999</v>
      </c>
      <c r="G6" s="40">
        <v>0.79999999999999982</v>
      </c>
      <c r="H6" s="39">
        <v>18.6875</v>
      </c>
      <c r="I6" s="26">
        <v>299</v>
      </c>
      <c r="J6" s="26">
        <v>374</v>
      </c>
      <c r="K6" s="41">
        <v>0.79946524064171121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2017-09-26T19:19:16Z</cp:lastPrinted>
  <dcterms:created xsi:type="dcterms:W3CDTF">2017-08-31T22:48:20Z</dcterms:created>
  <dcterms:modified xsi:type="dcterms:W3CDTF">2018-08-30T18:28:00Z</dcterms:modified>
</cp:coreProperties>
</file>