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Arts, Humanities &amp; Social Sciences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4" i="1"/>
  <c r="K33" i="1"/>
  <c r="K31" i="1"/>
  <c r="K30" i="1"/>
  <c r="K29" i="1"/>
  <c r="K28" i="1"/>
  <c r="K27" i="1"/>
  <c r="K26" i="1"/>
  <c r="K24" i="1"/>
  <c r="K23" i="1"/>
  <c r="K22" i="1"/>
  <c r="K21" i="1"/>
  <c r="K20" i="1"/>
  <c r="K16" i="1"/>
  <c r="K15" i="1"/>
  <c r="K13" i="1"/>
  <c r="K12" i="1"/>
  <c r="K11" i="1"/>
  <c r="K10" i="1"/>
  <c r="K9" i="1"/>
  <c r="K6" i="1"/>
  <c r="K5" i="1"/>
  <c r="K4" i="1"/>
  <c r="K7" i="1"/>
  <c r="L34" i="1"/>
  <c r="L33" i="1"/>
  <c r="L30" i="1"/>
  <c r="L29" i="1"/>
  <c r="L28" i="1"/>
  <c r="L27" i="1"/>
  <c r="L26" i="1"/>
  <c r="L23" i="1"/>
  <c r="L22" i="1"/>
  <c r="L21" i="1"/>
  <c r="L20" i="1"/>
  <c r="L16" i="1"/>
  <c r="L15" i="1"/>
  <c r="L12" i="1"/>
  <c r="L11" i="1"/>
  <c r="L10" i="1"/>
  <c r="L9" i="1"/>
  <c r="L6" i="1"/>
  <c r="L5" i="1"/>
  <c r="L4" i="1"/>
  <c r="H35" i="1"/>
  <c r="I35" i="1" s="1"/>
  <c r="F35" i="1"/>
  <c r="G35" i="1" s="1"/>
  <c r="D35" i="1"/>
  <c r="E35" i="1" s="1"/>
  <c r="B35" i="1"/>
  <c r="C35" i="1" s="1"/>
  <c r="I34" i="1"/>
  <c r="G34" i="1"/>
  <c r="E34" i="1"/>
  <c r="C34" i="1"/>
  <c r="I33" i="1"/>
  <c r="G33" i="1"/>
  <c r="E33" i="1"/>
  <c r="C33" i="1"/>
  <c r="H31" i="1"/>
  <c r="I31" i="1" s="1"/>
  <c r="F31" i="1"/>
  <c r="G31" i="1" s="1"/>
  <c r="E31" i="1"/>
  <c r="D31" i="1"/>
  <c r="B31" i="1"/>
  <c r="C31" i="1" s="1"/>
  <c r="I30" i="1"/>
  <c r="G30" i="1"/>
  <c r="E30" i="1"/>
  <c r="C30" i="1"/>
  <c r="I29" i="1"/>
  <c r="G29" i="1"/>
  <c r="E29" i="1"/>
  <c r="C29" i="1"/>
  <c r="I28" i="1"/>
  <c r="G28" i="1"/>
  <c r="E28" i="1"/>
  <c r="C28" i="1"/>
  <c r="I27" i="1"/>
  <c r="G27" i="1"/>
  <c r="E27" i="1"/>
  <c r="C27" i="1"/>
  <c r="I26" i="1"/>
  <c r="G26" i="1"/>
  <c r="E26" i="1"/>
  <c r="C26" i="1"/>
  <c r="H24" i="1"/>
  <c r="I24" i="1" s="1"/>
  <c r="F24" i="1"/>
  <c r="G24" i="1" s="1"/>
  <c r="D24" i="1"/>
  <c r="E24" i="1" s="1"/>
  <c r="B24" i="1"/>
  <c r="C24" i="1" s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H18" i="1"/>
  <c r="I18" i="1" s="1"/>
  <c r="F18" i="1"/>
  <c r="G18" i="1" s="1"/>
  <c r="D18" i="1"/>
  <c r="E18" i="1" s="1"/>
  <c r="B18" i="1"/>
  <c r="C18" i="1" s="1"/>
  <c r="I17" i="1"/>
  <c r="G17" i="1"/>
  <c r="E17" i="1"/>
  <c r="C17" i="1"/>
  <c r="I16" i="1"/>
  <c r="G16" i="1"/>
  <c r="E16" i="1"/>
  <c r="C16" i="1"/>
  <c r="I15" i="1"/>
  <c r="G15" i="1"/>
  <c r="E15" i="1"/>
  <c r="C15" i="1"/>
  <c r="I14" i="1"/>
  <c r="G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G10" i="1"/>
  <c r="C10" i="1"/>
  <c r="I9" i="1"/>
  <c r="G9" i="1"/>
  <c r="E9" i="1"/>
  <c r="C9" i="1"/>
  <c r="H7" i="1"/>
  <c r="I7" i="1" s="1"/>
  <c r="F7" i="1"/>
  <c r="G7" i="1" s="1"/>
  <c r="D7" i="1"/>
  <c r="E7" i="1" s="1"/>
  <c r="B7" i="1"/>
  <c r="C7" i="1" s="1"/>
  <c r="I6" i="1"/>
  <c r="G6" i="1"/>
  <c r="E6" i="1"/>
  <c r="C6" i="1"/>
  <c r="I5" i="1"/>
  <c r="G5" i="1"/>
  <c r="E5" i="1"/>
  <c r="C5" i="1"/>
  <c r="I4" i="1"/>
  <c r="G4" i="1"/>
  <c r="E4" i="1"/>
  <c r="C4" i="1"/>
  <c r="J35" i="1" l="1"/>
  <c r="J31" i="1"/>
  <c r="J24" i="1"/>
  <c r="J18" i="1"/>
  <c r="K18" i="1" s="1"/>
  <c r="L13" i="1"/>
  <c r="J7" i="1"/>
  <c r="L35" i="1" l="1"/>
  <c r="L31" i="1"/>
  <c r="L24" i="1"/>
  <c r="L18" i="1"/>
  <c r="L7" i="1"/>
</calcChain>
</file>

<file path=xl/sharedStrings.xml><?xml version="1.0" encoding="utf-8"?>
<sst xmlns="http://schemas.openxmlformats.org/spreadsheetml/2006/main" count="982" uniqueCount="85">
  <si>
    <t>Gender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</si>
  <si>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</si>
  <si>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</si>
  <si>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</si>
  <si>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</si>
  <si>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</si>
  <si>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</si>
  <si>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</si>
  <si>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</si>
  <si>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</si>
  <si>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</si>
  <si>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</si>
  <si>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</si>
  <si>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</si>
  <si>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</si>
  <si>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</si>
  <si>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</si>
  <si>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</si>
  <si>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</si>
  <si>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</si>
  <si>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</si>
  <si>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</si>
  <si>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</si>
  <si>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</si>
  <si>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</si>
  <si>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</si>
  <si>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</si>
  <si>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</si>
  <si>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</si>
  <si>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</si>
  <si>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</si>
  <si>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</si>
  <si>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</si>
  <si>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</si>
  <si>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Spanish
Student Characteristics</t>
  </si>
  <si>
    <t>Program</t>
  </si>
  <si>
    <t>Term</t>
  </si>
  <si>
    <t>Success Rate</t>
  </si>
  <si>
    <t>Course</t>
  </si>
  <si>
    <t>Spanish
Success and Retention Rates by Course</t>
  </si>
  <si>
    <t>Spanish</t>
  </si>
  <si>
    <t>SPAN-120 : Spanish I</t>
  </si>
  <si>
    <t>SPAN-121 : Spanish II</t>
  </si>
  <si>
    <t>SPAN-199 : Special Studies/Projects SPAN</t>
  </si>
  <si>
    <t>SPAN-220 : Spanish III</t>
  </si>
  <si>
    <t>SPAN-250 : Conversational Spanish I</t>
  </si>
  <si>
    <t>SPAN-251 : Conversational Spanish II</t>
  </si>
  <si>
    <t>On-Campus</t>
  </si>
  <si>
    <t>Less Than 50% Online</t>
  </si>
  <si>
    <t>100% 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</si>
  <si>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</si>
  <si>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</si>
  <si>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</si>
  <si>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</si>
  <si>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</si>
  <si>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</si>
  <si>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</si>
  <si>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</si>
  <si>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</si>
  <si>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</si>
  <si>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</si>
  <si>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</si>
  <si>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</si>
  <si>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</si>
  <si>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</si>
  <si>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</si>
  <si>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</si>
  <si>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2013-14</t>
  </si>
  <si>
    <t>2014-15</t>
  </si>
  <si>
    <t>2015-16</t>
  </si>
  <si>
    <t>2016-17</t>
  </si>
  <si>
    <t>Location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</si>
  <si>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</si>
  <si>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</si>
  <si>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</si>
  <si>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</si>
  <si>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</si>
  <si>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</si>
  <si>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</si>
  <si>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Degrees Awarded</t>
  </si>
  <si>
    <t>Less than full-time (less than 12 units)</t>
  </si>
  <si>
    <t>Fall 2017</t>
  </si>
  <si>
    <t>Online</t>
  </si>
  <si>
    <t>White                    
Non-Hispanic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</si>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</sst>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2" xfId="0" applyFont="1" applyFill="1" applyBorder="1"/>
    <xf numFmtId="0" fontId="0" fillId="0" borderId="2" xfId="0" applyBorder="1"/>
    <xf numFmtId="3" fontId="3" fillId="0" borderId="2" xfId="0" applyNumberFormat="1" applyFont="1" applyBorder="1"/>
    <xf numFmtId="0" fontId="2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3" fontId="0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2" fontId="0" fillId="0" borderId="2" xfId="0" quotePrefix="1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N7" sqref="N7"/>
    </sheetView>
  </sheetViews>
  <sheetFormatPr defaultRowHeight="15" x14ac:dyDescent="0.25"/>
  <cols>
    <col min="1" max="1" width="30" customWidth="1"/>
    <col min="2" max="12" width="8.28515625" style="14" customWidth="1"/>
  </cols>
  <sheetData>
    <row r="1" spans="1:12" x14ac:dyDescent="0.25">
      <c r="A1" s="59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0" x14ac:dyDescent="0.25">
      <c r="A3" s="1" t="s">
        <v>0</v>
      </c>
      <c r="B3" s="56" t="s">
        <v>1</v>
      </c>
      <c r="C3" s="57"/>
      <c r="D3" s="56" t="s">
        <v>2</v>
      </c>
      <c r="E3" s="57"/>
      <c r="F3" s="56" t="s">
        <v>3</v>
      </c>
      <c r="G3" s="57"/>
      <c r="H3" s="56" t="s">
        <v>4</v>
      </c>
      <c r="I3" s="57"/>
      <c r="J3" s="58" t="s">
        <v>81</v>
      </c>
      <c r="K3" s="58"/>
      <c r="L3" s="9" t="s">
        <v>5</v>
      </c>
    </row>
    <row r="4" spans="1:12" x14ac:dyDescent="0.25">
      <c r="A4" s="2" t="s">
        <v>6</v>
      </c>
      <c r="B4" s="10">
        <v>245</v>
      </c>
      <c r="C4" s="11">
        <f t="shared" ref="C4:C6" si="0">B4/458</f>
        <v>0.53493449781659386</v>
      </c>
      <c r="D4" s="10">
        <v>225</v>
      </c>
      <c r="E4" s="11">
        <f t="shared" ref="E4:E6" si="1">D4/400</f>
        <v>0.5625</v>
      </c>
      <c r="F4" s="10">
        <v>152</v>
      </c>
      <c r="G4" s="11">
        <f t="shared" ref="G4:G6" si="2">F4/285</f>
        <v>0.53333333333333333</v>
      </c>
      <c r="H4" s="10">
        <v>159</v>
      </c>
      <c r="I4" s="11">
        <f t="shared" ref="I4:I6" si="3">H4/278</f>
        <v>0.57194244604316546</v>
      </c>
      <c r="J4" s="10">
        <v>132</v>
      </c>
      <c r="K4" s="11">
        <f t="shared" ref="K4:K6" si="4">J4/244</f>
        <v>0.54098360655737709</v>
      </c>
      <c r="L4" s="11">
        <f t="shared" ref="L4:L7" si="5">(J4-B4)/B4</f>
        <v>-0.46122448979591835</v>
      </c>
    </row>
    <row r="5" spans="1:12" x14ac:dyDescent="0.25">
      <c r="A5" s="2" t="s">
        <v>7</v>
      </c>
      <c r="B5" s="10">
        <v>210</v>
      </c>
      <c r="C5" s="11">
        <f t="shared" si="0"/>
        <v>0.45851528384279477</v>
      </c>
      <c r="D5" s="10">
        <v>174</v>
      </c>
      <c r="E5" s="11">
        <f t="shared" si="1"/>
        <v>0.435</v>
      </c>
      <c r="F5" s="10">
        <v>131</v>
      </c>
      <c r="G5" s="11">
        <f t="shared" si="2"/>
        <v>0.45964912280701753</v>
      </c>
      <c r="H5" s="10">
        <v>115</v>
      </c>
      <c r="I5" s="11">
        <f t="shared" si="3"/>
        <v>0.41366906474820142</v>
      </c>
      <c r="J5" s="10">
        <v>107</v>
      </c>
      <c r="K5" s="11">
        <f t="shared" si="4"/>
        <v>0.43852459016393441</v>
      </c>
      <c r="L5" s="11">
        <f t="shared" si="5"/>
        <v>-0.49047619047619045</v>
      </c>
    </row>
    <row r="6" spans="1:12" x14ac:dyDescent="0.25">
      <c r="A6" s="2" t="s">
        <v>8</v>
      </c>
      <c r="B6" s="10">
        <v>3</v>
      </c>
      <c r="C6" s="11">
        <f t="shared" si="0"/>
        <v>6.5502183406113534E-3</v>
      </c>
      <c r="D6" s="10">
        <v>1</v>
      </c>
      <c r="E6" s="11">
        <f t="shared" si="1"/>
        <v>2.5000000000000001E-3</v>
      </c>
      <c r="F6" s="10">
        <v>2</v>
      </c>
      <c r="G6" s="11">
        <f t="shared" si="2"/>
        <v>7.0175438596491229E-3</v>
      </c>
      <c r="H6" s="10">
        <v>4</v>
      </c>
      <c r="I6" s="11">
        <f t="shared" si="3"/>
        <v>1.4388489208633094E-2</v>
      </c>
      <c r="J6" s="10">
        <v>5</v>
      </c>
      <c r="K6" s="11">
        <f t="shared" si="4"/>
        <v>2.0491803278688523E-2</v>
      </c>
      <c r="L6" s="11">
        <f t="shared" si="5"/>
        <v>0.66666666666666663</v>
      </c>
    </row>
    <row r="7" spans="1:12" s="15" customFormat="1" x14ac:dyDescent="0.25">
      <c r="A7" s="3" t="s">
        <v>9</v>
      </c>
      <c r="B7" s="12">
        <f t="shared" ref="B7" si="6">SUM(B4:B6)</f>
        <v>458</v>
      </c>
      <c r="C7" s="13">
        <f>B7/458</f>
        <v>1</v>
      </c>
      <c r="D7" s="12">
        <f t="shared" ref="D7" si="7">SUM(D4:D6)</f>
        <v>400</v>
      </c>
      <c r="E7" s="13">
        <f>D7/400</f>
        <v>1</v>
      </c>
      <c r="F7" s="12">
        <f t="shared" ref="F7" si="8">SUM(F4:F6)</f>
        <v>285</v>
      </c>
      <c r="G7" s="13">
        <f>F7/285</f>
        <v>1</v>
      </c>
      <c r="H7" s="12">
        <f>SUM(H4:H6)</f>
        <v>278</v>
      </c>
      <c r="I7" s="13">
        <f>H7/278</f>
        <v>1</v>
      </c>
      <c r="J7" s="12">
        <f>SUM(J4:J6)</f>
        <v>244</v>
      </c>
      <c r="K7" s="13">
        <f>J7/244</f>
        <v>1</v>
      </c>
      <c r="L7" s="13">
        <f t="shared" si="5"/>
        <v>-0.46724890829694321</v>
      </c>
    </row>
    <row r="8" spans="1:12" ht="30" x14ac:dyDescent="0.25">
      <c r="A8" s="1" t="s">
        <v>10</v>
      </c>
      <c r="B8" s="56" t="s">
        <v>1</v>
      </c>
      <c r="C8" s="57"/>
      <c r="D8" s="56" t="s">
        <v>2</v>
      </c>
      <c r="E8" s="57"/>
      <c r="F8" s="56" t="s">
        <v>3</v>
      </c>
      <c r="G8" s="57"/>
      <c r="H8" s="56" t="s">
        <v>4</v>
      </c>
      <c r="I8" s="57"/>
      <c r="J8" s="58" t="s">
        <v>81</v>
      </c>
      <c r="K8" s="58"/>
      <c r="L8" s="9" t="s">
        <v>5</v>
      </c>
    </row>
    <row r="9" spans="1:12" x14ac:dyDescent="0.25">
      <c r="A9" s="2" t="s">
        <v>11</v>
      </c>
      <c r="B9" s="10">
        <v>28</v>
      </c>
      <c r="C9" s="11">
        <f>B9/458</f>
        <v>6.1135371179039298E-2</v>
      </c>
      <c r="D9" s="10">
        <v>28</v>
      </c>
      <c r="E9" s="11">
        <f>D9/400</f>
        <v>7.0000000000000007E-2</v>
      </c>
      <c r="F9" s="10">
        <v>18</v>
      </c>
      <c r="G9" s="11">
        <f>F9/285</f>
        <v>6.3157894736842107E-2</v>
      </c>
      <c r="H9" s="10">
        <v>17</v>
      </c>
      <c r="I9" s="11">
        <f>H9/278</f>
        <v>6.1151079136690649E-2</v>
      </c>
      <c r="J9" s="10">
        <v>12</v>
      </c>
      <c r="K9" s="11">
        <f t="shared" ref="K9:K18" si="9">J9/244</f>
        <v>4.9180327868852458E-2</v>
      </c>
      <c r="L9" s="11">
        <f t="shared" ref="L9:L35" si="10">(J9-B9)/B9</f>
        <v>-0.5714285714285714</v>
      </c>
    </row>
    <row r="10" spans="1:12" x14ac:dyDescent="0.25">
      <c r="A10" s="2" t="s">
        <v>12</v>
      </c>
      <c r="B10" s="10">
        <v>1</v>
      </c>
      <c r="C10" s="11">
        <f t="shared" ref="C10:C18" si="11">B10/458</f>
        <v>2.1834061135371178E-3</v>
      </c>
      <c r="D10" s="26" t="s">
        <v>13</v>
      </c>
      <c r="E10" s="35" t="s">
        <v>13</v>
      </c>
      <c r="F10" s="10">
        <v>4</v>
      </c>
      <c r="G10" s="11">
        <f t="shared" ref="G10:G18" si="12">F10/285</f>
        <v>1.4035087719298246E-2</v>
      </c>
      <c r="H10" s="26" t="s">
        <v>13</v>
      </c>
      <c r="I10" s="35" t="s">
        <v>13</v>
      </c>
      <c r="J10" s="26">
        <v>2</v>
      </c>
      <c r="K10" s="11">
        <f t="shared" si="9"/>
        <v>8.1967213114754103E-3</v>
      </c>
      <c r="L10" s="11">
        <f t="shared" si="10"/>
        <v>1</v>
      </c>
    </row>
    <row r="11" spans="1:12" x14ac:dyDescent="0.25">
      <c r="A11" s="2" t="s">
        <v>14</v>
      </c>
      <c r="B11" s="10">
        <v>7</v>
      </c>
      <c r="C11" s="11">
        <f t="shared" si="11"/>
        <v>1.5283842794759825E-2</v>
      </c>
      <c r="D11" s="10">
        <v>5</v>
      </c>
      <c r="E11" s="11">
        <f t="shared" ref="E11:E18" si="13">D11/400</f>
        <v>1.2500000000000001E-2</v>
      </c>
      <c r="F11" s="10">
        <v>3</v>
      </c>
      <c r="G11" s="11">
        <f t="shared" si="12"/>
        <v>1.0526315789473684E-2</v>
      </c>
      <c r="H11" s="10">
        <v>6</v>
      </c>
      <c r="I11" s="11">
        <f t="shared" ref="I11:I18" si="14">H11/278</f>
        <v>2.1582733812949641E-2</v>
      </c>
      <c r="J11" s="10">
        <v>5</v>
      </c>
      <c r="K11" s="11">
        <f t="shared" si="9"/>
        <v>2.0491803278688523E-2</v>
      </c>
      <c r="L11" s="11">
        <f t="shared" si="10"/>
        <v>-0.2857142857142857</v>
      </c>
    </row>
    <row r="12" spans="1:12" x14ac:dyDescent="0.25">
      <c r="A12" s="2" t="s">
        <v>15</v>
      </c>
      <c r="B12" s="10">
        <v>8</v>
      </c>
      <c r="C12" s="11">
        <f t="shared" si="11"/>
        <v>1.7467248908296942E-2</v>
      </c>
      <c r="D12" s="10">
        <v>11</v>
      </c>
      <c r="E12" s="11">
        <f t="shared" si="13"/>
        <v>2.75E-2</v>
      </c>
      <c r="F12" s="10">
        <v>9</v>
      </c>
      <c r="G12" s="11">
        <f t="shared" si="12"/>
        <v>3.1578947368421054E-2</v>
      </c>
      <c r="H12" s="10">
        <v>8</v>
      </c>
      <c r="I12" s="11">
        <f t="shared" si="14"/>
        <v>2.8776978417266189E-2</v>
      </c>
      <c r="J12" s="10">
        <v>6</v>
      </c>
      <c r="K12" s="11">
        <f t="shared" si="9"/>
        <v>2.4590163934426229E-2</v>
      </c>
      <c r="L12" s="11">
        <f t="shared" si="10"/>
        <v>-0.25</v>
      </c>
    </row>
    <row r="13" spans="1:12" x14ac:dyDescent="0.25">
      <c r="A13" s="2" t="s">
        <v>16</v>
      </c>
      <c r="B13" s="10">
        <v>232</v>
      </c>
      <c r="C13" s="11">
        <f t="shared" si="11"/>
        <v>0.50655021834061131</v>
      </c>
      <c r="D13" s="10">
        <v>200</v>
      </c>
      <c r="E13" s="11">
        <f t="shared" si="13"/>
        <v>0.5</v>
      </c>
      <c r="F13" s="10">
        <v>135</v>
      </c>
      <c r="G13" s="11">
        <f t="shared" si="12"/>
        <v>0.47368421052631576</v>
      </c>
      <c r="H13" s="10">
        <v>148</v>
      </c>
      <c r="I13" s="11">
        <f t="shared" si="14"/>
        <v>0.53237410071942448</v>
      </c>
      <c r="J13" s="10">
        <v>132</v>
      </c>
      <c r="K13" s="11">
        <f t="shared" si="9"/>
        <v>0.54098360655737709</v>
      </c>
      <c r="L13" s="11">
        <f t="shared" si="10"/>
        <v>-0.43103448275862066</v>
      </c>
    </row>
    <row r="14" spans="1:12" x14ac:dyDescent="0.25">
      <c r="A14" s="2" t="s">
        <v>17</v>
      </c>
      <c r="B14" s="10">
        <v>2</v>
      </c>
      <c r="C14" s="11">
        <f t="shared" si="11"/>
        <v>4.3668122270742356E-3</v>
      </c>
      <c r="D14" s="10">
        <v>1</v>
      </c>
      <c r="E14" s="11">
        <f t="shared" si="13"/>
        <v>2.5000000000000001E-3</v>
      </c>
      <c r="F14" s="10">
        <v>1</v>
      </c>
      <c r="G14" s="11">
        <f t="shared" si="12"/>
        <v>3.5087719298245615E-3</v>
      </c>
      <c r="H14" s="10">
        <v>1</v>
      </c>
      <c r="I14" s="11">
        <f t="shared" si="14"/>
        <v>3.5971223021582736E-3</v>
      </c>
      <c r="J14" s="26" t="s">
        <v>13</v>
      </c>
      <c r="K14" s="35" t="s">
        <v>13</v>
      </c>
      <c r="L14" s="11">
        <v>-1</v>
      </c>
    </row>
    <row r="15" spans="1:12" x14ac:dyDescent="0.25">
      <c r="A15" s="2" t="s">
        <v>18</v>
      </c>
      <c r="B15" s="10">
        <v>143</v>
      </c>
      <c r="C15" s="11">
        <f t="shared" si="11"/>
        <v>0.31222707423580787</v>
      </c>
      <c r="D15" s="10">
        <v>125</v>
      </c>
      <c r="E15" s="11">
        <f t="shared" si="13"/>
        <v>0.3125</v>
      </c>
      <c r="F15" s="10">
        <v>94</v>
      </c>
      <c r="G15" s="11">
        <f t="shared" si="12"/>
        <v>0.3298245614035088</v>
      </c>
      <c r="H15" s="10">
        <v>85</v>
      </c>
      <c r="I15" s="11">
        <f t="shared" si="14"/>
        <v>0.30575539568345322</v>
      </c>
      <c r="J15" s="10">
        <v>73</v>
      </c>
      <c r="K15" s="11">
        <f t="shared" si="9"/>
        <v>0.29918032786885246</v>
      </c>
      <c r="L15" s="11">
        <f t="shared" si="10"/>
        <v>-0.48951048951048953</v>
      </c>
    </row>
    <row r="16" spans="1:12" x14ac:dyDescent="0.25">
      <c r="A16" s="2" t="s">
        <v>19</v>
      </c>
      <c r="B16" s="10">
        <v>32</v>
      </c>
      <c r="C16" s="11">
        <f t="shared" si="11"/>
        <v>6.9868995633187769E-2</v>
      </c>
      <c r="D16" s="10">
        <v>26</v>
      </c>
      <c r="E16" s="11">
        <f t="shared" si="13"/>
        <v>6.5000000000000002E-2</v>
      </c>
      <c r="F16" s="10">
        <v>19</v>
      </c>
      <c r="G16" s="11">
        <f t="shared" si="12"/>
        <v>6.6666666666666666E-2</v>
      </c>
      <c r="H16" s="10">
        <v>12</v>
      </c>
      <c r="I16" s="11">
        <f t="shared" si="14"/>
        <v>4.3165467625899283E-2</v>
      </c>
      <c r="J16" s="10">
        <v>14</v>
      </c>
      <c r="K16" s="11">
        <f t="shared" si="9"/>
        <v>5.737704918032787E-2</v>
      </c>
      <c r="L16" s="11">
        <f t="shared" si="10"/>
        <v>-0.5625</v>
      </c>
    </row>
    <row r="17" spans="1:12" x14ac:dyDescent="0.25">
      <c r="A17" s="2" t="s">
        <v>20</v>
      </c>
      <c r="B17" s="10">
        <v>5</v>
      </c>
      <c r="C17" s="11">
        <f t="shared" si="11"/>
        <v>1.0917030567685589E-2</v>
      </c>
      <c r="D17" s="10">
        <v>4</v>
      </c>
      <c r="E17" s="11">
        <f t="shared" si="13"/>
        <v>0.01</v>
      </c>
      <c r="F17" s="10">
        <v>2</v>
      </c>
      <c r="G17" s="11">
        <f t="shared" si="12"/>
        <v>7.0175438596491229E-3</v>
      </c>
      <c r="H17" s="10">
        <v>1</v>
      </c>
      <c r="I17" s="11">
        <f t="shared" si="14"/>
        <v>3.5971223021582736E-3</v>
      </c>
      <c r="J17" s="26" t="s">
        <v>13</v>
      </c>
      <c r="K17" s="35" t="s">
        <v>13</v>
      </c>
      <c r="L17" s="11">
        <v>-1</v>
      </c>
    </row>
    <row r="18" spans="1:12" s="15" customFormat="1" x14ac:dyDescent="0.25">
      <c r="A18" s="3" t="s">
        <v>9</v>
      </c>
      <c r="B18" s="12">
        <f t="shared" ref="B18" si="15">SUM(B9:B17)</f>
        <v>458</v>
      </c>
      <c r="C18" s="13">
        <f t="shared" si="11"/>
        <v>1</v>
      </c>
      <c r="D18" s="12">
        <f t="shared" ref="D18" si="16">SUM(D9:D17)</f>
        <v>400</v>
      </c>
      <c r="E18" s="13">
        <f t="shared" si="13"/>
        <v>1</v>
      </c>
      <c r="F18" s="12">
        <f t="shared" ref="F18" si="17">SUM(F9:F17)</f>
        <v>285</v>
      </c>
      <c r="G18" s="13">
        <f t="shared" si="12"/>
        <v>1</v>
      </c>
      <c r="H18" s="12">
        <f t="shared" ref="H18" si="18">SUM(H9:H17)</f>
        <v>278</v>
      </c>
      <c r="I18" s="13">
        <f t="shared" si="14"/>
        <v>1</v>
      </c>
      <c r="J18" s="12">
        <f t="shared" ref="J18" si="19">SUM(J9:J17)</f>
        <v>244</v>
      </c>
      <c r="K18" s="13">
        <f t="shared" si="9"/>
        <v>1</v>
      </c>
      <c r="L18" s="13">
        <f t="shared" si="10"/>
        <v>-0.46724890829694321</v>
      </c>
    </row>
    <row r="19" spans="1:12" ht="30" x14ac:dyDescent="0.25">
      <c r="A19" s="1" t="s">
        <v>21</v>
      </c>
      <c r="B19" s="56" t="s">
        <v>1</v>
      </c>
      <c r="C19" s="57"/>
      <c r="D19" s="56" t="s">
        <v>2</v>
      </c>
      <c r="E19" s="57"/>
      <c r="F19" s="56" t="s">
        <v>3</v>
      </c>
      <c r="G19" s="57"/>
      <c r="H19" s="56" t="s">
        <v>4</v>
      </c>
      <c r="I19" s="57"/>
      <c r="J19" s="58" t="s">
        <v>81</v>
      </c>
      <c r="K19" s="58"/>
      <c r="L19" s="9" t="s">
        <v>5</v>
      </c>
    </row>
    <row r="20" spans="1:12" x14ac:dyDescent="0.25">
      <c r="A20" s="2" t="s">
        <v>22</v>
      </c>
      <c r="B20" s="10">
        <v>151</v>
      </c>
      <c r="C20" s="11">
        <f t="shared" ref="C20:C24" si="20">B20/458</f>
        <v>0.3296943231441048</v>
      </c>
      <c r="D20" s="10">
        <v>110</v>
      </c>
      <c r="E20" s="11">
        <f t="shared" ref="E20:E24" si="21">D20/400</f>
        <v>0.27500000000000002</v>
      </c>
      <c r="F20" s="10">
        <v>89</v>
      </c>
      <c r="G20" s="11">
        <f t="shared" ref="G20:G24" si="22">F20/285</f>
        <v>0.31228070175438599</v>
      </c>
      <c r="H20" s="10">
        <v>136</v>
      </c>
      <c r="I20" s="11">
        <f t="shared" ref="I20:I24" si="23">H20/278</f>
        <v>0.48920863309352519</v>
      </c>
      <c r="J20" s="10">
        <v>74</v>
      </c>
      <c r="K20" s="11">
        <f t="shared" ref="K20:K24" si="24">J20/244</f>
        <v>0.30327868852459017</v>
      </c>
      <c r="L20" s="11">
        <f t="shared" si="10"/>
        <v>-0.50993377483443714</v>
      </c>
    </row>
    <row r="21" spans="1:12" x14ac:dyDescent="0.25">
      <c r="A21" s="2" t="s">
        <v>23</v>
      </c>
      <c r="B21" s="10">
        <v>182</v>
      </c>
      <c r="C21" s="11">
        <f t="shared" si="20"/>
        <v>0.39737991266375544</v>
      </c>
      <c r="D21" s="10">
        <v>178</v>
      </c>
      <c r="E21" s="11">
        <f t="shared" si="21"/>
        <v>0.44500000000000001</v>
      </c>
      <c r="F21" s="10">
        <v>133</v>
      </c>
      <c r="G21" s="11">
        <f t="shared" si="22"/>
        <v>0.46666666666666667</v>
      </c>
      <c r="H21" s="10">
        <v>88</v>
      </c>
      <c r="I21" s="11">
        <f t="shared" si="23"/>
        <v>0.31654676258992803</v>
      </c>
      <c r="J21" s="10">
        <v>114</v>
      </c>
      <c r="K21" s="11">
        <f t="shared" si="24"/>
        <v>0.46721311475409838</v>
      </c>
      <c r="L21" s="11">
        <f t="shared" si="10"/>
        <v>-0.37362637362637363</v>
      </c>
    </row>
    <row r="22" spans="1:12" x14ac:dyDescent="0.25">
      <c r="A22" s="2" t="s">
        <v>24</v>
      </c>
      <c r="B22" s="10">
        <v>79</v>
      </c>
      <c r="C22" s="11">
        <f t="shared" si="20"/>
        <v>0.17248908296943233</v>
      </c>
      <c r="D22" s="10">
        <v>89</v>
      </c>
      <c r="E22" s="11">
        <f t="shared" si="21"/>
        <v>0.2225</v>
      </c>
      <c r="F22" s="10">
        <v>53</v>
      </c>
      <c r="G22" s="11">
        <f t="shared" si="22"/>
        <v>0.18596491228070175</v>
      </c>
      <c r="H22" s="10">
        <v>39</v>
      </c>
      <c r="I22" s="11">
        <f t="shared" si="23"/>
        <v>0.14028776978417265</v>
      </c>
      <c r="J22" s="10">
        <v>46</v>
      </c>
      <c r="K22" s="11">
        <f t="shared" si="24"/>
        <v>0.18852459016393441</v>
      </c>
      <c r="L22" s="11">
        <f t="shared" si="10"/>
        <v>-0.41772151898734178</v>
      </c>
    </row>
    <row r="23" spans="1:12" x14ac:dyDescent="0.25">
      <c r="A23" s="2" t="s">
        <v>25</v>
      </c>
      <c r="B23" s="10">
        <v>46</v>
      </c>
      <c r="C23" s="11">
        <f t="shared" si="20"/>
        <v>0.10043668122270742</v>
      </c>
      <c r="D23" s="10">
        <v>23</v>
      </c>
      <c r="E23" s="11">
        <f t="shared" si="21"/>
        <v>5.7500000000000002E-2</v>
      </c>
      <c r="F23" s="10">
        <v>10</v>
      </c>
      <c r="G23" s="11">
        <f t="shared" si="22"/>
        <v>3.5087719298245612E-2</v>
      </c>
      <c r="H23" s="10">
        <v>15</v>
      </c>
      <c r="I23" s="11">
        <f t="shared" si="23"/>
        <v>5.3956834532374098E-2</v>
      </c>
      <c r="J23" s="10">
        <v>10</v>
      </c>
      <c r="K23" s="11">
        <f t="shared" si="24"/>
        <v>4.0983606557377046E-2</v>
      </c>
      <c r="L23" s="11">
        <f t="shared" si="10"/>
        <v>-0.78260869565217395</v>
      </c>
    </row>
    <row r="24" spans="1:12" s="15" customFormat="1" x14ac:dyDescent="0.25">
      <c r="A24" s="3" t="s">
        <v>9</v>
      </c>
      <c r="B24" s="12">
        <f t="shared" ref="B24" si="25">SUM(B20:B23)</f>
        <v>458</v>
      </c>
      <c r="C24" s="13">
        <f t="shared" si="20"/>
        <v>1</v>
      </c>
      <c r="D24" s="12">
        <f t="shared" ref="D24" si="26">SUM(D20:D23)</f>
        <v>400</v>
      </c>
      <c r="E24" s="13">
        <f t="shared" si="21"/>
        <v>1</v>
      </c>
      <c r="F24" s="12">
        <f t="shared" ref="F24" si="27">SUM(F20:F23)</f>
        <v>285</v>
      </c>
      <c r="G24" s="13">
        <f t="shared" si="22"/>
        <v>1</v>
      </c>
      <c r="H24" s="12">
        <f t="shared" ref="H24" si="28">SUM(H20:H23)</f>
        <v>278</v>
      </c>
      <c r="I24" s="13">
        <f t="shared" si="23"/>
        <v>1</v>
      </c>
      <c r="J24" s="12">
        <f t="shared" ref="J24" si="29">SUM(J20:J23)</f>
        <v>244</v>
      </c>
      <c r="K24" s="13">
        <f t="shared" si="24"/>
        <v>1</v>
      </c>
      <c r="L24" s="13">
        <f t="shared" si="10"/>
        <v>-0.46724890829694321</v>
      </c>
    </row>
    <row r="25" spans="1:12" ht="30" x14ac:dyDescent="0.25">
      <c r="A25" s="4" t="s">
        <v>26</v>
      </c>
      <c r="B25" s="56" t="s">
        <v>1</v>
      </c>
      <c r="C25" s="57"/>
      <c r="D25" s="56" t="s">
        <v>2</v>
      </c>
      <c r="E25" s="57"/>
      <c r="F25" s="56" t="s">
        <v>3</v>
      </c>
      <c r="G25" s="57"/>
      <c r="H25" s="56" t="s">
        <v>4</v>
      </c>
      <c r="I25" s="57"/>
      <c r="J25" s="58" t="s">
        <v>81</v>
      </c>
      <c r="K25" s="58"/>
      <c r="L25" s="9" t="s">
        <v>5</v>
      </c>
    </row>
    <row r="26" spans="1:12" x14ac:dyDescent="0.25">
      <c r="A26" s="2" t="s">
        <v>27</v>
      </c>
      <c r="B26" s="10">
        <v>243</v>
      </c>
      <c r="C26" s="11">
        <f t="shared" ref="C26:C31" si="30">B26/458</f>
        <v>0.53056768558951961</v>
      </c>
      <c r="D26" s="10">
        <v>217</v>
      </c>
      <c r="E26" s="11">
        <f t="shared" ref="E26:E31" si="31">D26/400</f>
        <v>0.54249999999999998</v>
      </c>
      <c r="F26" s="10">
        <v>159</v>
      </c>
      <c r="G26" s="11">
        <f t="shared" ref="G26:G31" si="32">F26/285</f>
        <v>0.55789473684210522</v>
      </c>
      <c r="H26" s="10">
        <v>136</v>
      </c>
      <c r="I26" s="11">
        <f t="shared" ref="I26:I31" si="33">H26/278</f>
        <v>0.48920863309352519</v>
      </c>
      <c r="J26" s="10">
        <v>148</v>
      </c>
      <c r="K26" s="11">
        <f t="shared" ref="K26:K31" si="34">J26/244</f>
        <v>0.60655737704918034</v>
      </c>
      <c r="L26" s="11">
        <f t="shared" si="10"/>
        <v>-0.39094650205761317</v>
      </c>
    </row>
    <row r="27" spans="1:12" x14ac:dyDescent="0.25">
      <c r="A27" s="2" t="s">
        <v>28</v>
      </c>
      <c r="B27" s="10">
        <v>65</v>
      </c>
      <c r="C27" s="11">
        <f t="shared" si="30"/>
        <v>0.14192139737991266</v>
      </c>
      <c r="D27" s="10">
        <v>78</v>
      </c>
      <c r="E27" s="11">
        <f t="shared" si="31"/>
        <v>0.19500000000000001</v>
      </c>
      <c r="F27" s="10">
        <v>49</v>
      </c>
      <c r="G27" s="11">
        <f t="shared" si="32"/>
        <v>0.17192982456140352</v>
      </c>
      <c r="H27" s="10">
        <v>35</v>
      </c>
      <c r="I27" s="11">
        <f t="shared" si="33"/>
        <v>0.12589928057553956</v>
      </c>
      <c r="J27" s="10">
        <v>41</v>
      </c>
      <c r="K27" s="11">
        <f t="shared" si="34"/>
        <v>0.16803278688524589</v>
      </c>
      <c r="L27" s="11">
        <f t="shared" si="10"/>
        <v>-0.36923076923076925</v>
      </c>
    </row>
    <row r="28" spans="1:12" x14ac:dyDescent="0.25">
      <c r="A28" s="2" t="s">
        <v>29</v>
      </c>
      <c r="B28" s="10">
        <v>53</v>
      </c>
      <c r="C28" s="11">
        <f t="shared" si="30"/>
        <v>0.11572052401746726</v>
      </c>
      <c r="D28" s="10">
        <v>44</v>
      </c>
      <c r="E28" s="11">
        <f t="shared" si="31"/>
        <v>0.11</v>
      </c>
      <c r="F28" s="10">
        <v>30</v>
      </c>
      <c r="G28" s="11">
        <f t="shared" si="32"/>
        <v>0.10526315789473684</v>
      </c>
      <c r="H28" s="10">
        <v>18</v>
      </c>
      <c r="I28" s="11">
        <f t="shared" si="33"/>
        <v>6.4748201438848921E-2</v>
      </c>
      <c r="J28" s="10">
        <v>19</v>
      </c>
      <c r="K28" s="11">
        <f t="shared" si="34"/>
        <v>7.7868852459016397E-2</v>
      </c>
      <c r="L28" s="11">
        <f t="shared" si="10"/>
        <v>-0.64150943396226412</v>
      </c>
    </row>
    <row r="29" spans="1:12" x14ac:dyDescent="0.25">
      <c r="A29" s="2" t="s">
        <v>30</v>
      </c>
      <c r="B29" s="10">
        <v>4</v>
      </c>
      <c r="C29" s="11">
        <f t="shared" si="30"/>
        <v>8.7336244541484712E-3</v>
      </c>
      <c r="D29" s="10">
        <v>4</v>
      </c>
      <c r="E29" s="11">
        <f t="shared" si="31"/>
        <v>0.01</v>
      </c>
      <c r="F29" s="10">
        <v>2</v>
      </c>
      <c r="G29" s="11">
        <f t="shared" si="32"/>
        <v>7.0175438596491229E-3</v>
      </c>
      <c r="H29" s="10">
        <v>3</v>
      </c>
      <c r="I29" s="11">
        <f t="shared" si="33"/>
        <v>1.0791366906474821E-2</v>
      </c>
      <c r="J29" s="10">
        <v>1</v>
      </c>
      <c r="K29" s="11">
        <f t="shared" si="34"/>
        <v>4.0983606557377051E-3</v>
      </c>
      <c r="L29" s="11">
        <f t="shared" si="10"/>
        <v>-0.75</v>
      </c>
    </row>
    <row r="30" spans="1:12" x14ac:dyDescent="0.25">
      <c r="A30" s="2" t="s">
        <v>31</v>
      </c>
      <c r="B30" s="10">
        <v>93</v>
      </c>
      <c r="C30" s="11">
        <f t="shared" si="30"/>
        <v>0.20305676855895197</v>
      </c>
      <c r="D30" s="10">
        <v>57</v>
      </c>
      <c r="E30" s="11">
        <f t="shared" si="31"/>
        <v>0.14249999999999999</v>
      </c>
      <c r="F30" s="10">
        <v>45</v>
      </c>
      <c r="G30" s="11">
        <f t="shared" si="32"/>
        <v>0.15789473684210525</v>
      </c>
      <c r="H30" s="10">
        <v>86</v>
      </c>
      <c r="I30" s="11">
        <f t="shared" si="33"/>
        <v>0.30935251798561153</v>
      </c>
      <c r="J30" s="10">
        <v>35</v>
      </c>
      <c r="K30" s="11">
        <f t="shared" si="34"/>
        <v>0.14344262295081966</v>
      </c>
      <c r="L30" s="11">
        <f t="shared" si="10"/>
        <v>-0.62365591397849462</v>
      </c>
    </row>
    <row r="31" spans="1:12" s="15" customFormat="1" x14ac:dyDescent="0.25">
      <c r="A31" s="3" t="s">
        <v>9</v>
      </c>
      <c r="B31" s="12">
        <f>SUM(B26:B30)</f>
        <v>458</v>
      </c>
      <c r="C31" s="13">
        <f t="shared" si="30"/>
        <v>1</v>
      </c>
      <c r="D31" s="12">
        <f>SUM(D26:D30)</f>
        <v>400</v>
      </c>
      <c r="E31" s="13">
        <f t="shared" si="31"/>
        <v>1</v>
      </c>
      <c r="F31" s="12">
        <f>SUM(F26:F30)</f>
        <v>285</v>
      </c>
      <c r="G31" s="13">
        <f t="shared" si="32"/>
        <v>1</v>
      </c>
      <c r="H31" s="12">
        <f>SUM(H26:H30)</f>
        <v>278</v>
      </c>
      <c r="I31" s="13">
        <f t="shared" si="33"/>
        <v>1</v>
      </c>
      <c r="J31" s="12">
        <f>SUM(J26:J30)</f>
        <v>244</v>
      </c>
      <c r="K31" s="13">
        <f t="shared" si="34"/>
        <v>1</v>
      </c>
      <c r="L31" s="13">
        <f t="shared" si="10"/>
        <v>-0.46724890829694321</v>
      </c>
    </row>
    <row r="32" spans="1:12" ht="30" x14ac:dyDescent="0.25">
      <c r="A32" s="1" t="s">
        <v>32</v>
      </c>
      <c r="B32" s="56" t="s">
        <v>1</v>
      </c>
      <c r="C32" s="57"/>
      <c r="D32" s="56" t="s">
        <v>2</v>
      </c>
      <c r="E32" s="57"/>
      <c r="F32" s="56" t="s">
        <v>3</v>
      </c>
      <c r="G32" s="57"/>
      <c r="H32" s="56" t="s">
        <v>4</v>
      </c>
      <c r="I32" s="57"/>
      <c r="J32" s="58" t="s">
        <v>81</v>
      </c>
      <c r="K32" s="58"/>
      <c r="L32" s="9" t="s">
        <v>5</v>
      </c>
    </row>
    <row r="33" spans="1:12" ht="30" x14ac:dyDescent="0.25">
      <c r="A33" s="5" t="s">
        <v>80</v>
      </c>
      <c r="B33" s="10">
        <v>317</v>
      </c>
      <c r="C33" s="11">
        <f t="shared" ref="C33:C35" si="35">B33/458</f>
        <v>0.69213973799126638</v>
      </c>
      <c r="D33" s="10">
        <v>247</v>
      </c>
      <c r="E33" s="11">
        <f t="shared" ref="E33:E35" si="36">D33/400</f>
        <v>0.61750000000000005</v>
      </c>
      <c r="F33" s="10">
        <v>189</v>
      </c>
      <c r="G33" s="11">
        <f t="shared" ref="G33:G35" si="37">F33/285</f>
        <v>0.66315789473684206</v>
      </c>
      <c r="H33" s="10">
        <v>195</v>
      </c>
      <c r="I33" s="11">
        <f t="shared" ref="I33:I35" si="38">H33/278</f>
        <v>0.70143884892086328</v>
      </c>
      <c r="J33" s="10">
        <v>143</v>
      </c>
      <c r="K33" s="11">
        <f t="shared" ref="K33:K35" si="39">J33/244</f>
        <v>0.58606557377049184</v>
      </c>
      <c r="L33" s="11">
        <f t="shared" si="10"/>
        <v>-0.54889589905362779</v>
      </c>
    </row>
    <row r="34" spans="1:12" x14ac:dyDescent="0.25">
      <c r="A34" s="2" t="s">
        <v>33</v>
      </c>
      <c r="B34" s="10">
        <v>141</v>
      </c>
      <c r="C34" s="11">
        <f t="shared" si="35"/>
        <v>0.30786026200873362</v>
      </c>
      <c r="D34" s="10">
        <v>153</v>
      </c>
      <c r="E34" s="11">
        <f t="shared" si="36"/>
        <v>0.38250000000000001</v>
      </c>
      <c r="F34" s="10">
        <v>96</v>
      </c>
      <c r="G34" s="11">
        <f t="shared" si="37"/>
        <v>0.33684210526315789</v>
      </c>
      <c r="H34" s="10">
        <v>83</v>
      </c>
      <c r="I34" s="11">
        <f t="shared" si="38"/>
        <v>0.29856115107913667</v>
      </c>
      <c r="J34" s="10">
        <v>101</v>
      </c>
      <c r="K34" s="11">
        <f t="shared" si="39"/>
        <v>0.41393442622950821</v>
      </c>
      <c r="L34" s="11">
        <f t="shared" si="10"/>
        <v>-0.28368794326241137</v>
      </c>
    </row>
    <row r="35" spans="1:12" s="15" customFormat="1" x14ac:dyDescent="0.25">
      <c r="A35" s="3" t="s">
        <v>9</v>
      </c>
      <c r="B35" s="12">
        <f t="shared" ref="B35" si="40">SUM(B33:B34)</f>
        <v>458</v>
      </c>
      <c r="C35" s="13">
        <f t="shared" si="35"/>
        <v>1</v>
      </c>
      <c r="D35" s="12">
        <f t="shared" ref="D35" si="41">SUM(D33:D34)</f>
        <v>400</v>
      </c>
      <c r="E35" s="13">
        <f t="shared" si="36"/>
        <v>1</v>
      </c>
      <c r="F35" s="12">
        <f t="shared" ref="F35" si="42">SUM(F33:F34)</f>
        <v>285</v>
      </c>
      <c r="G35" s="13">
        <f t="shared" si="37"/>
        <v>1</v>
      </c>
      <c r="H35" s="12">
        <f t="shared" ref="H35" si="43">SUM(H33:H34)</f>
        <v>278</v>
      </c>
      <c r="I35" s="13">
        <f t="shared" si="38"/>
        <v>1</v>
      </c>
      <c r="J35" s="12">
        <f t="shared" ref="J35" si="44">SUM(J33:J34)</f>
        <v>244</v>
      </c>
      <c r="K35" s="13">
        <f t="shared" si="39"/>
        <v>1</v>
      </c>
      <c r="L35" s="13">
        <f t="shared" si="10"/>
        <v>-0.46724890829694321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workbookViewId="0">
      <selection activeCell="N3" sqref="N3"/>
    </sheetView>
  </sheetViews>
  <sheetFormatPr defaultRowHeight="15" x14ac:dyDescent="0.25"/>
  <cols>
    <col min="1" max="1" width="38.140625" style="37" customWidth="1"/>
    <col min="2" max="2" width="18.5703125" style="14" customWidth="1"/>
    <col min="3" max="4" width="13.140625" style="14" customWidth="1"/>
    <col min="5" max="5" width="13.140625" style="24" customWidth="1"/>
    <col min="6" max="6" width="13.140625" style="14" customWidth="1"/>
    <col min="7" max="7" width="13.140625" style="24" customWidth="1"/>
    <col min="8" max="8" width="13.140625" style="25" customWidth="1"/>
  </cols>
  <sheetData>
    <row r="1" spans="1:8" x14ac:dyDescent="0.25">
      <c r="A1" s="59" t="s">
        <v>39</v>
      </c>
      <c r="B1" s="59"/>
      <c r="C1" s="59"/>
      <c r="D1" s="59"/>
      <c r="E1" s="59"/>
      <c r="F1" s="59"/>
      <c r="G1" s="59"/>
      <c r="H1" s="59"/>
    </row>
    <row r="2" spans="1:8" x14ac:dyDescent="0.25">
      <c r="A2" s="63"/>
      <c r="B2" s="63"/>
      <c r="C2" s="63"/>
      <c r="D2" s="63"/>
      <c r="E2" s="63"/>
      <c r="F2" s="63"/>
      <c r="G2" s="63"/>
      <c r="H2" s="63"/>
    </row>
    <row r="3" spans="1:8" ht="30" x14ac:dyDescent="0.25">
      <c r="A3" s="41" t="s">
        <v>35</v>
      </c>
      <c r="B3" s="7" t="s">
        <v>36</v>
      </c>
      <c r="C3" s="17" t="s">
        <v>72</v>
      </c>
      <c r="D3" s="17" t="s">
        <v>73</v>
      </c>
      <c r="E3" s="18" t="s">
        <v>74</v>
      </c>
      <c r="F3" s="17" t="s">
        <v>75</v>
      </c>
      <c r="G3" s="18" t="s">
        <v>37</v>
      </c>
      <c r="H3" s="19" t="s">
        <v>76</v>
      </c>
    </row>
    <row r="4" spans="1:8" x14ac:dyDescent="0.25">
      <c r="A4" s="64" t="s">
        <v>40</v>
      </c>
      <c r="B4" s="8" t="s">
        <v>1</v>
      </c>
      <c r="C4" s="10">
        <v>459</v>
      </c>
      <c r="D4" s="10">
        <v>371</v>
      </c>
      <c r="E4" s="20">
        <v>0.80827886710239649</v>
      </c>
      <c r="F4" s="10">
        <v>308</v>
      </c>
      <c r="G4" s="20">
        <v>0.67102396514161222</v>
      </c>
      <c r="H4" s="21" t="s">
        <v>13</v>
      </c>
    </row>
    <row r="5" spans="1:8" x14ac:dyDescent="0.25">
      <c r="A5" s="65"/>
      <c r="B5" s="8" t="s">
        <v>2</v>
      </c>
      <c r="C5" s="10">
        <v>403</v>
      </c>
      <c r="D5" s="10">
        <v>332</v>
      </c>
      <c r="E5" s="20">
        <v>0.82382133995037221</v>
      </c>
      <c r="F5" s="10">
        <v>278</v>
      </c>
      <c r="G5" s="20">
        <v>0.6898263027295285</v>
      </c>
      <c r="H5" s="23" t="s">
        <v>13</v>
      </c>
    </row>
    <row r="6" spans="1:8" x14ac:dyDescent="0.25">
      <c r="A6" s="65"/>
      <c r="B6" s="8" t="s">
        <v>3</v>
      </c>
      <c r="C6" s="10">
        <v>286</v>
      </c>
      <c r="D6" s="10">
        <v>235</v>
      </c>
      <c r="E6" s="20">
        <v>0.82167832167832167</v>
      </c>
      <c r="F6" s="10">
        <v>207</v>
      </c>
      <c r="G6" s="20">
        <v>0.72377622377622375</v>
      </c>
      <c r="H6" s="23" t="s">
        <v>13</v>
      </c>
    </row>
    <row r="7" spans="1:8" x14ac:dyDescent="0.25">
      <c r="A7" s="65"/>
      <c r="B7" s="8" t="s">
        <v>4</v>
      </c>
      <c r="C7" s="10">
        <v>279</v>
      </c>
      <c r="D7" s="10">
        <v>235</v>
      </c>
      <c r="E7" s="20">
        <v>0.8422939068100358</v>
      </c>
      <c r="F7" s="10">
        <v>205</v>
      </c>
      <c r="G7" s="20">
        <v>0.73476702508960579</v>
      </c>
      <c r="H7" s="23" t="s">
        <v>13</v>
      </c>
    </row>
    <row r="8" spans="1:8" x14ac:dyDescent="0.25">
      <c r="A8" s="66"/>
      <c r="B8" s="8" t="s">
        <v>81</v>
      </c>
      <c r="C8" s="10">
        <v>244</v>
      </c>
      <c r="D8" s="10">
        <v>207</v>
      </c>
      <c r="E8" s="20">
        <v>0.84836065573770492</v>
      </c>
      <c r="F8" s="10">
        <v>185</v>
      </c>
      <c r="G8" s="20">
        <v>0.75819672131147542</v>
      </c>
      <c r="H8" s="23" t="s">
        <v>13</v>
      </c>
    </row>
    <row r="10" spans="1:8" ht="30" x14ac:dyDescent="0.25">
      <c r="A10" s="40" t="s">
        <v>38</v>
      </c>
      <c r="B10" s="7" t="s">
        <v>36</v>
      </c>
      <c r="C10" s="17" t="s">
        <v>72</v>
      </c>
      <c r="D10" s="17" t="s">
        <v>73</v>
      </c>
      <c r="E10" s="18" t="s">
        <v>74</v>
      </c>
      <c r="F10" s="17" t="s">
        <v>75</v>
      </c>
      <c r="G10" s="18" t="s">
        <v>37</v>
      </c>
      <c r="H10" s="19" t="s">
        <v>76</v>
      </c>
    </row>
    <row r="11" spans="1:8" x14ac:dyDescent="0.25">
      <c r="A11" s="62" t="s">
        <v>41</v>
      </c>
      <c r="B11" s="8" t="s">
        <v>1</v>
      </c>
      <c r="C11" s="10">
        <v>289</v>
      </c>
      <c r="D11" s="10">
        <v>219</v>
      </c>
      <c r="E11" s="22">
        <v>0.75778546712802763</v>
      </c>
      <c r="F11" s="10">
        <v>172</v>
      </c>
      <c r="G11" s="22">
        <v>0.59515570934256057</v>
      </c>
      <c r="H11" s="23">
        <v>2.5695852534562214</v>
      </c>
    </row>
    <row r="12" spans="1:8" x14ac:dyDescent="0.25">
      <c r="A12" s="62"/>
      <c r="B12" s="8" t="s">
        <v>2</v>
      </c>
      <c r="C12" s="10">
        <v>231</v>
      </c>
      <c r="D12" s="10">
        <v>186</v>
      </c>
      <c r="E12" s="22">
        <v>0.80519480519480524</v>
      </c>
      <c r="F12" s="10">
        <v>146</v>
      </c>
      <c r="G12" s="22">
        <v>0.63203463203463206</v>
      </c>
      <c r="H12" s="23">
        <v>2.5890109890109891</v>
      </c>
    </row>
    <row r="13" spans="1:8" x14ac:dyDescent="0.25">
      <c r="A13" s="62"/>
      <c r="B13" s="8" t="s">
        <v>3</v>
      </c>
      <c r="C13" s="10">
        <v>177</v>
      </c>
      <c r="D13" s="10">
        <v>133</v>
      </c>
      <c r="E13" s="22">
        <v>0.75141242937853103</v>
      </c>
      <c r="F13" s="10">
        <v>113</v>
      </c>
      <c r="G13" s="22">
        <v>0.6384180790960452</v>
      </c>
      <c r="H13" s="23">
        <v>2.83</v>
      </c>
    </row>
    <row r="14" spans="1:8" x14ac:dyDescent="0.25">
      <c r="A14" s="62"/>
      <c r="B14" s="8" t="s">
        <v>4</v>
      </c>
      <c r="C14" s="10">
        <v>200</v>
      </c>
      <c r="D14" s="10">
        <v>170</v>
      </c>
      <c r="E14" s="22">
        <v>0.85</v>
      </c>
      <c r="F14" s="10">
        <v>143</v>
      </c>
      <c r="G14" s="22">
        <v>0.71499999999999997</v>
      </c>
      <c r="H14" s="23">
        <v>2.7782352941176471</v>
      </c>
    </row>
    <row r="15" spans="1:8" x14ac:dyDescent="0.25">
      <c r="A15" s="62"/>
      <c r="B15" s="8" t="s">
        <v>81</v>
      </c>
      <c r="C15" s="10">
        <v>140</v>
      </c>
      <c r="D15" s="10">
        <v>115</v>
      </c>
      <c r="E15" s="22">
        <v>0.8214285714285714</v>
      </c>
      <c r="F15" s="10">
        <v>99</v>
      </c>
      <c r="G15" s="22">
        <v>0.70714285714285718</v>
      </c>
      <c r="H15" s="23">
        <v>2.7269565217391301</v>
      </c>
    </row>
    <row r="16" spans="1:8" ht="30" x14ac:dyDescent="0.25">
      <c r="A16" s="42"/>
      <c r="B16" s="7" t="s">
        <v>36</v>
      </c>
      <c r="C16" s="17" t="s">
        <v>72</v>
      </c>
      <c r="D16" s="17" t="s">
        <v>73</v>
      </c>
      <c r="E16" s="18" t="s">
        <v>74</v>
      </c>
      <c r="F16" s="17" t="s">
        <v>75</v>
      </c>
      <c r="G16" s="18" t="s">
        <v>37</v>
      </c>
      <c r="H16" s="19" t="s">
        <v>76</v>
      </c>
    </row>
    <row r="17" spans="1:8" x14ac:dyDescent="0.25">
      <c r="A17" s="62" t="s">
        <v>42</v>
      </c>
      <c r="B17" s="8" t="s">
        <v>1</v>
      </c>
      <c r="C17" s="10">
        <v>102</v>
      </c>
      <c r="D17" s="10">
        <v>90</v>
      </c>
      <c r="E17" s="22">
        <v>0.88235294117647056</v>
      </c>
      <c r="F17" s="10">
        <v>80</v>
      </c>
      <c r="G17" s="22">
        <v>0.78431372549019607</v>
      </c>
      <c r="H17" s="23">
        <v>3.05</v>
      </c>
    </row>
    <row r="18" spans="1:8" x14ac:dyDescent="0.25">
      <c r="A18" s="62"/>
      <c r="B18" s="8" t="s">
        <v>2</v>
      </c>
      <c r="C18" s="10">
        <v>122</v>
      </c>
      <c r="D18" s="10">
        <v>103</v>
      </c>
      <c r="E18" s="22">
        <v>0.84426229508196726</v>
      </c>
      <c r="F18" s="10">
        <v>89</v>
      </c>
      <c r="G18" s="22">
        <v>0.72950819672131151</v>
      </c>
      <c r="H18" s="23">
        <v>2.7805825242718445</v>
      </c>
    </row>
    <row r="19" spans="1:8" x14ac:dyDescent="0.25">
      <c r="A19" s="62"/>
      <c r="B19" s="8" t="s">
        <v>3</v>
      </c>
      <c r="C19" s="10">
        <v>66</v>
      </c>
      <c r="D19" s="10">
        <v>62</v>
      </c>
      <c r="E19" s="22">
        <v>0.93939393939393945</v>
      </c>
      <c r="F19" s="10">
        <v>55</v>
      </c>
      <c r="G19" s="22">
        <v>0.83333333333333337</v>
      </c>
      <c r="H19" s="23">
        <v>3.0327868852459017</v>
      </c>
    </row>
    <row r="20" spans="1:8" x14ac:dyDescent="0.25">
      <c r="A20" s="62"/>
      <c r="B20" s="8" t="s">
        <v>4</v>
      </c>
      <c r="C20" s="10">
        <v>43</v>
      </c>
      <c r="D20" s="10">
        <v>37</v>
      </c>
      <c r="E20" s="22">
        <v>0.86046511627906974</v>
      </c>
      <c r="F20" s="10">
        <v>36</v>
      </c>
      <c r="G20" s="22">
        <v>0.83720930232558144</v>
      </c>
      <c r="H20" s="23">
        <v>3.3945945945945946</v>
      </c>
    </row>
    <row r="21" spans="1:8" x14ac:dyDescent="0.25">
      <c r="A21" s="62"/>
      <c r="B21" s="8" t="s">
        <v>81</v>
      </c>
      <c r="C21" s="10">
        <v>77</v>
      </c>
      <c r="D21" s="10">
        <v>69</v>
      </c>
      <c r="E21" s="22">
        <v>0.89610389610389607</v>
      </c>
      <c r="F21" s="10">
        <v>63</v>
      </c>
      <c r="G21" s="22">
        <v>0.81818181818181823</v>
      </c>
      <c r="H21" s="23">
        <v>3.0426470588235293</v>
      </c>
    </row>
    <row r="22" spans="1:8" ht="30" x14ac:dyDescent="0.25">
      <c r="A22" s="42"/>
      <c r="B22" s="7" t="s">
        <v>36</v>
      </c>
      <c r="C22" s="17" t="s">
        <v>72</v>
      </c>
      <c r="D22" s="17" t="s">
        <v>73</v>
      </c>
      <c r="E22" s="18" t="s">
        <v>74</v>
      </c>
      <c r="F22" s="17" t="s">
        <v>75</v>
      </c>
      <c r="G22" s="18" t="s">
        <v>37</v>
      </c>
      <c r="H22" s="19" t="s">
        <v>76</v>
      </c>
    </row>
    <row r="23" spans="1:8" x14ac:dyDescent="0.25">
      <c r="A23" s="67" t="s">
        <v>43</v>
      </c>
      <c r="B23" s="8" t="s">
        <v>1</v>
      </c>
      <c r="C23" s="10">
        <v>1</v>
      </c>
      <c r="D23" s="10">
        <v>0</v>
      </c>
      <c r="E23" s="22">
        <v>0</v>
      </c>
      <c r="F23" s="10">
        <v>0</v>
      </c>
      <c r="G23" s="22">
        <v>0</v>
      </c>
      <c r="H23" s="23" t="s">
        <v>13</v>
      </c>
    </row>
    <row r="24" spans="1:8" x14ac:dyDescent="0.25">
      <c r="A24" s="67"/>
      <c r="B24" s="8" t="s">
        <v>2</v>
      </c>
      <c r="C24" s="10" t="s">
        <v>13</v>
      </c>
      <c r="D24" s="10" t="s">
        <v>13</v>
      </c>
      <c r="E24" s="22" t="s">
        <v>13</v>
      </c>
      <c r="F24" s="10" t="s">
        <v>13</v>
      </c>
      <c r="G24" s="22" t="s">
        <v>13</v>
      </c>
      <c r="H24" s="23" t="s">
        <v>13</v>
      </c>
    </row>
    <row r="25" spans="1:8" x14ac:dyDescent="0.25">
      <c r="A25" s="67"/>
      <c r="B25" s="8" t="s">
        <v>3</v>
      </c>
      <c r="C25" s="8" t="s">
        <v>13</v>
      </c>
      <c r="D25" s="8" t="s">
        <v>13</v>
      </c>
      <c r="E25" s="22" t="s">
        <v>13</v>
      </c>
      <c r="F25" s="8" t="s">
        <v>13</v>
      </c>
      <c r="G25" s="22" t="s">
        <v>13</v>
      </c>
      <c r="H25" s="23" t="s">
        <v>13</v>
      </c>
    </row>
    <row r="26" spans="1:8" x14ac:dyDescent="0.25">
      <c r="A26" s="67"/>
      <c r="B26" s="8" t="s">
        <v>4</v>
      </c>
      <c r="C26" s="10" t="s">
        <v>13</v>
      </c>
      <c r="D26" s="10" t="s">
        <v>13</v>
      </c>
      <c r="E26" s="22" t="s">
        <v>13</v>
      </c>
      <c r="F26" s="10" t="s">
        <v>13</v>
      </c>
      <c r="G26" s="22" t="s">
        <v>13</v>
      </c>
      <c r="H26" s="23" t="s">
        <v>13</v>
      </c>
    </row>
    <row r="27" spans="1:8" x14ac:dyDescent="0.25">
      <c r="A27" s="67"/>
      <c r="B27" s="8" t="s">
        <v>81</v>
      </c>
      <c r="C27" s="10" t="s">
        <v>13</v>
      </c>
      <c r="D27" s="10" t="s">
        <v>13</v>
      </c>
      <c r="E27" s="22" t="s">
        <v>13</v>
      </c>
      <c r="F27" s="10" t="s">
        <v>13</v>
      </c>
      <c r="G27" s="22" t="s">
        <v>13</v>
      </c>
      <c r="H27" s="23" t="s">
        <v>13</v>
      </c>
    </row>
    <row r="28" spans="1:8" ht="30" x14ac:dyDescent="0.25">
      <c r="A28" s="42"/>
      <c r="B28" s="7" t="s">
        <v>36</v>
      </c>
      <c r="C28" s="17" t="s">
        <v>72</v>
      </c>
      <c r="D28" s="17" t="s">
        <v>73</v>
      </c>
      <c r="E28" s="18" t="s">
        <v>74</v>
      </c>
      <c r="F28" s="17" t="s">
        <v>75</v>
      </c>
      <c r="G28" s="18" t="s">
        <v>37</v>
      </c>
      <c r="H28" s="19" t="s">
        <v>76</v>
      </c>
    </row>
    <row r="29" spans="1:8" x14ac:dyDescent="0.25">
      <c r="A29" s="62" t="s">
        <v>44</v>
      </c>
      <c r="B29" s="8" t="s">
        <v>1</v>
      </c>
      <c r="C29" s="10">
        <v>48</v>
      </c>
      <c r="D29" s="10">
        <v>45</v>
      </c>
      <c r="E29" s="22">
        <v>0.9375</v>
      </c>
      <c r="F29" s="10">
        <v>39</v>
      </c>
      <c r="G29" s="22">
        <v>0.8125</v>
      </c>
      <c r="H29" s="23">
        <v>3.0155555555555558</v>
      </c>
    </row>
    <row r="30" spans="1:8" x14ac:dyDescent="0.25">
      <c r="A30" s="62"/>
      <c r="B30" s="8" t="s">
        <v>2</v>
      </c>
      <c r="C30" s="10">
        <v>36</v>
      </c>
      <c r="D30" s="10">
        <v>31</v>
      </c>
      <c r="E30" s="22">
        <v>0.86111111111111116</v>
      </c>
      <c r="F30" s="10">
        <v>31</v>
      </c>
      <c r="G30" s="22">
        <v>0.86111111111111116</v>
      </c>
      <c r="H30" s="23">
        <v>3.2903225806451615</v>
      </c>
    </row>
    <row r="31" spans="1:8" x14ac:dyDescent="0.25">
      <c r="A31" s="62"/>
      <c r="B31" s="8" t="s">
        <v>3</v>
      </c>
      <c r="C31" s="10">
        <v>26</v>
      </c>
      <c r="D31" s="10">
        <v>23</v>
      </c>
      <c r="E31" s="22">
        <v>0.88461538461538458</v>
      </c>
      <c r="F31" s="10">
        <v>22</v>
      </c>
      <c r="G31" s="22">
        <v>0.84615384615384615</v>
      </c>
      <c r="H31" s="23">
        <v>3.3043478260869565</v>
      </c>
    </row>
    <row r="32" spans="1:8" x14ac:dyDescent="0.25">
      <c r="A32" s="62"/>
      <c r="B32" s="8" t="s">
        <v>4</v>
      </c>
      <c r="C32" s="10">
        <v>28</v>
      </c>
      <c r="D32" s="10">
        <v>21</v>
      </c>
      <c r="E32" s="22">
        <v>0.75</v>
      </c>
      <c r="F32" s="10">
        <v>20</v>
      </c>
      <c r="G32" s="22">
        <v>0.7142857142857143</v>
      </c>
      <c r="H32" s="23">
        <v>3.35</v>
      </c>
    </row>
    <row r="33" spans="1:8" x14ac:dyDescent="0.25">
      <c r="A33" s="62"/>
      <c r="B33" s="8" t="s">
        <v>81</v>
      </c>
      <c r="C33" s="10">
        <v>20</v>
      </c>
      <c r="D33" s="10">
        <v>17</v>
      </c>
      <c r="E33" s="22">
        <v>0.85</v>
      </c>
      <c r="F33" s="10">
        <v>17</v>
      </c>
      <c r="G33" s="22">
        <v>0.85</v>
      </c>
      <c r="H33" s="23">
        <v>3.3529411764705883</v>
      </c>
    </row>
    <row r="34" spans="1:8" ht="30" x14ac:dyDescent="0.25">
      <c r="A34" s="42"/>
      <c r="B34" s="7" t="s">
        <v>36</v>
      </c>
      <c r="C34" s="17" t="s">
        <v>72</v>
      </c>
      <c r="D34" s="17" t="s">
        <v>73</v>
      </c>
      <c r="E34" s="18" t="s">
        <v>74</v>
      </c>
      <c r="F34" s="17" t="s">
        <v>75</v>
      </c>
      <c r="G34" s="18" t="s">
        <v>37</v>
      </c>
      <c r="H34" s="19" t="s">
        <v>76</v>
      </c>
    </row>
    <row r="35" spans="1:8" x14ac:dyDescent="0.25">
      <c r="A35" s="62" t="s">
        <v>45</v>
      </c>
      <c r="B35" s="8" t="s">
        <v>1</v>
      </c>
      <c r="C35" s="10">
        <v>15</v>
      </c>
      <c r="D35" s="10">
        <v>13</v>
      </c>
      <c r="E35" s="22">
        <v>0.8666666666666667</v>
      </c>
      <c r="F35" s="10">
        <v>13</v>
      </c>
      <c r="G35" s="22">
        <v>0.8666666666666667</v>
      </c>
      <c r="H35" s="23">
        <v>3.8461538461538463</v>
      </c>
    </row>
    <row r="36" spans="1:8" x14ac:dyDescent="0.25">
      <c r="A36" s="62"/>
      <c r="B36" s="8" t="s">
        <v>2</v>
      </c>
      <c r="C36" s="10">
        <v>9</v>
      </c>
      <c r="D36" s="10">
        <v>7</v>
      </c>
      <c r="E36" s="22">
        <v>0.77777777777777779</v>
      </c>
      <c r="F36" s="10">
        <v>7</v>
      </c>
      <c r="G36" s="22">
        <v>0.77777777777777779</v>
      </c>
      <c r="H36" s="23">
        <v>3.8571428571428572</v>
      </c>
    </row>
    <row r="37" spans="1:8" x14ac:dyDescent="0.25">
      <c r="A37" s="62"/>
      <c r="B37" s="8" t="s">
        <v>3</v>
      </c>
      <c r="C37" s="10">
        <v>12</v>
      </c>
      <c r="D37" s="10">
        <v>12</v>
      </c>
      <c r="E37" s="22">
        <v>1</v>
      </c>
      <c r="F37" s="10">
        <v>12</v>
      </c>
      <c r="G37" s="22">
        <v>1</v>
      </c>
      <c r="H37" s="23">
        <v>3.8416666666666663</v>
      </c>
    </row>
    <row r="38" spans="1:8" x14ac:dyDescent="0.25">
      <c r="A38" s="62"/>
      <c r="B38" s="8" t="s">
        <v>4</v>
      </c>
      <c r="C38" s="10">
        <v>6</v>
      </c>
      <c r="D38" s="10">
        <v>5</v>
      </c>
      <c r="E38" s="22">
        <v>0.83333333333333337</v>
      </c>
      <c r="F38" s="10">
        <v>4</v>
      </c>
      <c r="G38" s="22">
        <v>0.66666666666666663</v>
      </c>
      <c r="H38" s="23">
        <v>2.6</v>
      </c>
    </row>
    <row r="39" spans="1:8" x14ac:dyDescent="0.25">
      <c r="A39" s="62"/>
      <c r="B39" s="8" t="s">
        <v>81</v>
      </c>
      <c r="C39" s="10">
        <v>6</v>
      </c>
      <c r="D39" s="10">
        <v>5</v>
      </c>
      <c r="E39" s="22">
        <v>0.83333333333333337</v>
      </c>
      <c r="F39" s="10">
        <v>5</v>
      </c>
      <c r="G39" s="22">
        <v>0.83333333333333337</v>
      </c>
      <c r="H39" s="23">
        <v>3.4</v>
      </c>
    </row>
    <row r="40" spans="1:8" ht="30" x14ac:dyDescent="0.25">
      <c r="A40" s="42"/>
      <c r="B40" s="7" t="s">
        <v>36</v>
      </c>
      <c r="C40" s="17" t="s">
        <v>72</v>
      </c>
      <c r="D40" s="17" t="s">
        <v>73</v>
      </c>
      <c r="E40" s="18" t="s">
        <v>74</v>
      </c>
      <c r="F40" s="17" t="s">
        <v>75</v>
      </c>
      <c r="G40" s="18" t="s">
        <v>37</v>
      </c>
      <c r="H40" s="19" t="s">
        <v>76</v>
      </c>
    </row>
    <row r="41" spans="1:8" x14ac:dyDescent="0.25">
      <c r="A41" s="62" t="s">
        <v>46</v>
      </c>
      <c r="B41" s="8" t="s">
        <v>1</v>
      </c>
      <c r="C41" s="10">
        <v>4</v>
      </c>
      <c r="D41" s="10">
        <v>4</v>
      </c>
      <c r="E41" s="22">
        <v>1</v>
      </c>
      <c r="F41" s="10">
        <v>4</v>
      </c>
      <c r="G41" s="22">
        <v>1</v>
      </c>
      <c r="H41" s="23">
        <v>4</v>
      </c>
    </row>
    <row r="42" spans="1:8" x14ac:dyDescent="0.25">
      <c r="A42" s="62"/>
      <c r="B42" s="8" t="s">
        <v>2</v>
      </c>
      <c r="C42" s="10">
        <v>5</v>
      </c>
      <c r="D42" s="10">
        <v>5</v>
      </c>
      <c r="E42" s="22">
        <v>1</v>
      </c>
      <c r="F42" s="10">
        <v>5</v>
      </c>
      <c r="G42" s="22">
        <v>1</v>
      </c>
      <c r="H42" s="23">
        <v>4</v>
      </c>
    </row>
    <row r="43" spans="1:8" x14ac:dyDescent="0.25">
      <c r="A43" s="62"/>
      <c r="B43" s="8" t="s">
        <v>3</v>
      </c>
      <c r="C43" s="10">
        <v>5</v>
      </c>
      <c r="D43" s="10">
        <v>5</v>
      </c>
      <c r="E43" s="22">
        <v>1</v>
      </c>
      <c r="F43" s="10">
        <v>5</v>
      </c>
      <c r="G43" s="22">
        <v>1</v>
      </c>
      <c r="H43" s="23">
        <v>3.72</v>
      </c>
    </row>
    <row r="44" spans="1:8" x14ac:dyDescent="0.25">
      <c r="A44" s="62"/>
      <c r="B44" s="8" t="s">
        <v>4</v>
      </c>
      <c r="C44" s="10">
        <v>2</v>
      </c>
      <c r="D44" s="10">
        <v>2</v>
      </c>
      <c r="E44" s="22">
        <v>1</v>
      </c>
      <c r="F44" s="10">
        <v>2</v>
      </c>
      <c r="G44" s="22">
        <v>1</v>
      </c>
      <c r="H44" s="23">
        <v>3</v>
      </c>
    </row>
    <row r="45" spans="1:8" x14ac:dyDescent="0.25">
      <c r="A45" s="62"/>
      <c r="B45" s="8" t="s">
        <v>81</v>
      </c>
      <c r="C45" s="10">
        <v>1</v>
      </c>
      <c r="D45" s="10">
        <v>1</v>
      </c>
      <c r="E45" s="22">
        <v>1</v>
      </c>
      <c r="F45" s="10">
        <v>1</v>
      </c>
      <c r="G45" s="22">
        <v>1</v>
      </c>
      <c r="H45" s="23">
        <v>3</v>
      </c>
    </row>
  </sheetData>
  <mergeCells count="8">
    <mergeCell ref="A35:A39"/>
    <mergeCell ref="A41:A45"/>
    <mergeCell ref="A1:H2"/>
    <mergeCell ref="A4:A8"/>
    <mergeCell ref="A11:A15"/>
    <mergeCell ref="A17:A21"/>
    <mergeCell ref="A23:A27"/>
    <mergeCell ref="A29:A33"/>
  </mergeCells>
  <printOptions horizontalCentered="1"/>
  <pageMargins left="0.7" right="0.7" top="0.75" bottom="0.75" header="0.3" footer="0.3"/>
  <pageSetup scale="66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workbookViewId="0">
      <selection activeCell="N3" sqref="N3"/>
    </sheetView>
  </sheetViews>
  <sheetFormatPr defaultRowHeight="15" x14ac:dyDescent="0.25"/>
  <cols>
    <col min="1" max="1" width="20" style="37" customWidth="1"/>
    <col min="2" max="2" width="16.7109375" style="14" customWidth="1"/>
    <col min="3" max="4" width="13.7109375" style="14" customWidth="1"/>
    <col min="5" max="5" width="13.7109375" style="24" customWidth="1"/>
    <col min="6" max="6" width="13.7109375" style="14" customWidth="1"/>
    <col min="7" max="7" width="13.7109375" style="24" customWidth="1"/>
    <col min="8" max="8" width="13.7109375" style="25" customWidth="1"/>
    <col min="9" max="9" width="16.7109375" customWidth="1"/>
    <col min="10" max="15" width="13.7109375" customWidth="1"/>
    <col min="16" max="16" width="16.7109375" customWidth="1"/>
    <col min="17" max="22" width="13.7109375" customWidth="1"/>
  </cols>
  <sheetData>
    <row r="1" spans="1:8" ht="30" x14ac:dyDescent="0.25">
      <c r="A1" s="40" t="s">
        <v>71</v>
      </c>
      <c r="B1" s="7" t="s">
        <v>36</v>
      </c>
      <c r="C1" s="17" t="s">
        <v>72</v>
      </c>
      <c r="D1" s="17" t="s">
        <v>73</v>
      </c>
      <c r="E1" s="18" t="s">
        <v>74</v>
      </c>
      <c r="F1" s="17" t="s">
        <v>75</v>
      </c>
      <c r="G1" s="18" t="s">
        <v>37</v>
      </c>
      <c r="H1" s="19" t="s">
        <v>76</v>
      </c>
    </row>
    <row r="2" spans="1:8" x14ac:dyDescent="0.25">
      <c r="A2" s="62" t="s">
        <v>47</v>
      </c>
      <c r="B2" s="8" t="s">
        <v>1</v>
      </c>
      <c r="C2" s="10">
        <v>402</v>
      </c>
      <c r="D2" s="10">
        <v>338</v>
      </c>
      <c r="E2" s="22">
        <v>0.84079601990049746</v>
      </c>
      <c r="F2" s="10">
        <v>280</v>
      </c>
      <c r="G2" s="22">
        <v>0.69651741293532343</v>
      </c>
      <c r="H2" s="29">
        <v>2.7767857142857149</v>
      </c>
    </row>
    <row r="3" spans="1:8" x14ac:dyDescent="0.25">
      <c r="A3" s="62"/>
      <c r="B3" s="8" t="s">
        <v>2</v>
      </c>
      <c r="C3" s="10">
        <v>278</v>
      </c>
      <c r="D3" s="10">
        <v>241</v>
      </c>
      <c r="E3" s="22">
        <v>0.86690647482014394</v>
      </c>
      <c r="F3" s="10">
        <v>202</v>
      </c>
      <c r="G3" s="22">
        <v>0.72661870503597126</v>
      </c>
      <c r="H3" s="29">
        <v>2.8126582278481016</v>
      </c>
    </row>
    <row r="4" spans="1:8" x14ac:dyDescent="0.25">
      <c r="A4" s="62"/>
      <c r="B4" s="8" t="s">
        <v>3</v>
      </c>
      <c r="C4" s="10">
        <v>286</v>
      </c>
      <c r="D4" s="10">
        <v>235</v>
      </c>
      <c r="E4" s="22">
        <v>0.82167832167832167</v>
      </c>
      <c r="F4" s="10">
        <v>207</v>
      </c>
      <c r="G4" s="22">
        <v>0.72377622377622375</v>
      </c>
      <c r="H4" s="29">
        <v>3.0025974025974023</v>
      </c>
    </row>
    <row r="5" spans="1:8" x14ac:dyDescent="0.25">
      <c r="A5" s="62"/>
      <c r="B5" s="8" t="s">
        <v>4</v>
      </c>
      <c r="C5" s="10">
        <v>257</v>
      </c>
      <c r="D5" s="10">
        <v>217</v>
      </c>
      <c r="E5" s="22">
        <v>0.8443579766536965</v>
      </c>
      <c r="F5" s="10">
        <v>192</v>
      </c>
      <c r="G5" s="22">
        <v>0.74708171206225682</v>
      </c>
      <c r="H5" s="29">
        <v>2.9514018691588788</v>
      </c>
    </row>
    <row r="6" spans="1:8" x14ac:dyDescent="0.25">
      <c r="A6" s="62"/>
      <c r="B6" s="8" t="s">
        <v>81</v>
      </c>
      <c r="C6" s="10">
        <v>218</v>
      </c>
      <c r="D6" s="10">
        <v>187</v>
      </c>
      <c r="E6" s="22">
        <v>0.85779816513761464</v>
      </c>
      <c r="F6" s="10">
        <v>169</v>
      </c>
      <c r="G6" s="22">
        <v>0.77522935779816515</v>
      </c>
      <c r="H6" s="29">
        <v>2.9381720430107525</v>
      </c>
    </row>
    <row r="7" spans="1:8" x14ac:dyDescent="0.25">
      <c r="A7" s="67" t="s">
        <v>48</v>
      </c>
      <c r="B7" s="8" t="s">
        <v>1</v>
      </c>
      <c r="C7" s="26" t="s">
        <v>13</v>
      </c>
      <c r="D7" s="26" t="s">
        <v>13</v>
      </c>
      <c r="E7" s="27" t="s">
        <v>13</v>
      </c>
      <c r="F7" s="26" t="s">
        <v>13</v>
      </c>
      <c r="G7" s="27" t="s">
        <v>13</v>
      </c>
      <c r="H7" s="55" t="s">
        <v>13</v>
      </c>
    </row>
    <row r="8" spans="1:8" x14ac:dyDescent="0.25">
      <c r="A8" s="67"/>
      <c r="B8" s="8" t="s">
        <v>2</v>
      </c>
      <c r="C8" s="26" t="s">
        <v>13</v>
      </c>
      <c r="D8" s="26" t="s">
        <v>13</v>
      </c>
      <c r="E8" s="27" t="s">
        <v>13</v>
      </c>
      <c r="F8" s="26" t="s">
        <v>13</v>
      </c>
      <c r="G8" s="27" t="s">
        <v>13</v>
      </c>
      <c r="H8" s="55" t="s">
        <v>13</v>
      </c>
    </row>
    <row r="9" spans="1:8" x14ac:dyDescent="0.25">
      <c r="A9" s="67"/>
      <c r="B9" s="8" t="s">
        <v>3</v>
      </c>
      <c r="C9" s="26" t="s">
        <v>13</v>
      </c>
      <c r="D9" s="26" t="s">
        <v>13</v>
      </c>
      <c r="E9" s="27" t="s">
        <v>13</v>
      </c>
      <c r="F9" s="26" t="s">
        <v>13</v>
      </c>
      <c r="G9" s="27" t="s">
        <v>13</v>
      </c>
      <c r="H9" s="55" t="s">
        <v>13</v>
      </c>
    </row>
    <row r="10" spans="1:8" x14ac:dyDescent="0.25">
      <c r="A10" s="67"/>
      <c r="B10" s="8" t="s">
        <v>4</v>
      </c>
      <c r="C10" s="26">
        <v>22</v>
      </c>
      <c r="D10" s="26">
        <v>18</v>
      </c>
      <c r="E10" s="27">
        <v>0.81818181818181823</v>
      </c>
      <c r="F10" s="26">
        <v>13</v>
      </c>
      <c r="G10" s="27">
        <v>0.59090909090909094</v>
      </c>
      <c r="H10" s="55">
        <v>2.5333333333333332</v>
      </c>
    </row>
    <row r="11" spans="1:8" x14ac:dyDescent="0.25">
      <c r="A11" s="67"/>
      <c r="B11" s="8" t="s">
        <v>81</v>
      </c>
      <c r="C11" s="26">
        <v>26</v>
      </c>
      <c r="D11" s="26">
        <v>20</v>
      </c>
      <c r="E11" s="27">
        <v>0.76923076923076927</v>
      </c>
      <c r="F11" s="26">
        <v>16</v>
      </c>
      <c r="G11" s="27">
        <v>0.61538461538461542</v>
      </c>
      <c r="H11" s="55">
        <v>2.5499999999999998</v>
      </c>
    </row>
    <row r="12" spans="1:8" x14ac:dyDescent="0.25">
      <c r="A12" s="62" t="s">
        <v>49</v>
      </c>
      <c r="B12" s="8" t="s">
        <v>1</v>
      </c>
      <c r="C12" s="26">
        <v>57</v>
      </c>
      <c r="D12" s="26">
        <v>33</v>
      </c>
      <c r="E12" s="27">
        <v>0.57894736842105265</v>
      </c>
      <c r="F12" s="26">
        <v>28</v>
      </c>
      <c r="G12" s="27">
        <v>0.49122807017543857</v>
      </c>
      <c r="H12" s="55">
        <v>3.0545454545454547</v>
      </c>
    </row>
    <row r="13" spans="1:8" x14ac:dyDescent="0.25">
      <c r="A13" s="62"/>
      <c r="B13" s="8" t="s">
        <v>2</v>
      </c>
      <c r="C13" s="26">
        <v>125</v>
      </c>
      <c r="D13" s="26">
        <v>91</v>
      </c>
      <c r="E13" s="27">
        <v>0.72799999999999998</v>
      </c>
      <c r="F13" s="26">
        <v>76</v>
      </c>
      <c r="G13" s="27">
        <v>0.60799999999999998</v>
      </c>
      <c r="H13" s="55">
        <v>2.6373626373626373</v>
      </c>
    </row>
    <row r="14" spans="1:8" x14ac:dyDescent="0.25">
      <c r="A14" s="62"/>
      <c r="B14" s="8" t="s">
        <v>3</v>
      </c>
      <c r="C14" s="26" t="s">
        <v>13</v>
      </c>
      <c r="D14" s="26" t="s">
        <v>13</v>
      </c>
      <c r="E14" s="27" t="s">
        <v>13</v>
      </c>
      <c r="F14" s="26" t="s">
        <v>13</v>
      </c>
      <c r="G14" s="27" t="s">
        <v>13</v>
      </c>
      <c r="H14" s="55" t="s">
        <v>13</v>
      </c>
    </row>
    <row r="15" spans="1:8" x14ac:dyDescent="0.25">
      <c r="A15" s="62"/>
      <c r="B15" s="8" t="s">
        <v>4</v>
      </c>
      <c r="C15" s="26" t="s">
        <v>13</v>
      </c>
      <c r="D15" s="26" t="s">
        <v>13</v>
      </c>
      <c r="E15" s="27" t="s">
        <v>13</v>
      </c>
      <c r="F15" s="26" t="s">
        <v>13</v>
      </c>
      <c r="G15" s="27" t="s">
        <v>13</v>
      </c>
      <c r="H15" s="55" t="s">
        <v>13</v>
      </c>
    </row>
    <row r="16" spans="1:8" x14ac:dyDescent="0.25">
      <c r="A16" s="62"/>
      <c r="B16" s="8" t="s">
        <v>81</v>
      </c>
      <c r="C16" s="26" t="s">
        <v>13</v>
      </c>
      <c r="D16" s="26" t="s">
        <v>13</v>
      </c>
      <c r="E16" s="27" t="s">
        <v>13</v>
      </c>
      <c r="F16" s="26" t="s">
        <v>13</v>
      </c>
      <c r="G16" s="27" t="s">
        <v>13</v>
      </c>
      <c r="H16" s="55" t="s">
        <v>13</v>
      </c>
    </row>
    <row r="19" spans="1:22" ht="36.75" customHeight="1" x14ac:dyDescent="0.25">
      <c r="A19" s="68" t="s">
        <v>47</v>
      </c>
      <c r="B19" s="68"/>
      <c r="C19" s="68"/>
      <c r="D19" s="68"/>
      <c r="E19" s="68"/>
      <c r="F19" s="68"/>
      <c r="G19" s="68"/>
      <c r="H19" s="68"/>
      <c r="I19" s="68" t="s">
        <v>82</v>
      </c>
      <c r="J19" s="68"/>
      <c r="K19" s="68"/>
      <c r="L19" s="68"/>
      <c r="M19" s="68"/>
      <c r="N19" s="68"/>
      <c r="O19" s="68"/>
      <c r="P19" s="68" t="s">
        <v>48</v>
      </c>
      <c r="Q19" s="68"/>
      <c r="R19" s="68"/>
      <c r="S19" s="68"/>
      <c r="T19" s="68"/>
      <c r="U19" s="68"/>
      <c r="V19" s="68"/>
    </row>
    <row r="20" spans="1:22" ht="30" x14ac:dyDescent="0.25">
      <c r="A20" s="45" t="s">
        <v>50</v>
      </c>
      <c r="B20" s="43" t="s">
        <v>36</v>
      </c>
      <c r="C20" s="17" t="s">
        <v>72</v>
      </c>
      <c r="D20" s="17" t="s">
        <v>73</v>
      </c>
      <c r="E20" s="17" t="s">
        <v>74</v>
      </c>
      <c r="F20" s="17" t="s">
        <v>75</v>
      </c>
      <c r="G20" s="17" t="s">
        <v>37</v>
      </c>
      <c r="H20" s="17" t="s">
        <v>76</v>
      </c>
      <c r="I20" s="43" t="s">
        <v>36</v>
      </c>
      <c r="J20" s="17" t="s">
        <v>72</v>
      </c>
      <c r="K20" s="17" t="s">
        <v>73</v>
      </c>
      <c r="L20" s="17" t="s">
        <v>74</v>
      </c>
      <c r="M20" s="17" t="s">
        <v>75</v>
      </c>
      <c r="N20" s="17" t="s">
        <v>37</v>
      </c>
      <c r="O20" s="17" t="s">
        <v>76</v>
      </c>
      <c r="P20" s="43" t="s">
        <v>36</v>
      </c>
      <c r="Q20" s="17" t="s">
        <v>72</v>
      </c>
      <c r="R20" s="17" t="s">
        <v>73</v>
      </c>
      <c r="S20" s="17" t="s">
        <v>74</v>
      </c>
      <c r="T20" s="17" t="s">
        <v>75</v>
      </c>
      <c r="U20" s="17" t="s">
        <v>37</v>
      </c>
      <c r="V20" s="17" t="s">
        <v>76</v>
      </c>
    </row>
    <row r="21" spans="1:22" x14ac:dyDescent="0.25">
      <c r="A21" s="69" t="s">
        <v>51</v>
      </c>
      <c r="B21" s="46" t="s">
        <v>1</v>
      </c>
      <c r="C21" s="47">
        <v>24</v>
      </c>
      <c r="D21" s="47">
        <v>18</v>
      </c>
      <c r="E21" s="48">
        <v>0.75</v>
      </c>
      <c r="F21" s="47">
        <v>12</v>
      </c>
      <c r="G21" s="48">
        <v>0.5</v>
      </c>
      <c r="H21" s="49">
        <v>2.0388888888888892</v>
      </c>
      <c r="I21" s="46" t="s">
        <v>1</v>
      </c>
      <c r="J21" s="47">
        <v>4</v>
      </c>
      <c r="K21" s="47">
        <v>0</v>
      </c>
      <c r="L21" s="48">
        <v>0</v>
      </c>
      <c r="M21" s="47">
        <v>0</v>
      </c>
      <c r="N21" s="48">
        <v>0</v>
      </c>
      <c r="O21" s="49"/>
      <c r="P21" s="46" t="s">
        <v>1</v>
      </c>
      <c r="Q21" s="47" t="s">
        <v>13</v>
      </c>
      <c r="R21" s="47" t="s">
        <v>13</v>
      </c>
      <c r="S21" s="48" t="s">
        <v>13</v>
      </c>
      <c r="T21" s="47" t="s">
        <v>13</v>
      </c>
      <c r="U21" s="48" t="s">
        <v>13</v>
      </c>
      <c r="V21" s="49" t="s">
        <v>13</v>
      </c>
    </row>
    <row r="22" spans="1:22" x14ac:dyDescent="0.25">
      <c r="A22" s="70"/>
      <c r="B22" s="46" t="s">
        <v>2</v>
      </c>
      <c r="C22" s="47">
        <v>20</v>
      </c>
      <c r="D22" s="47">
        <v>15</v>
      </c>
      <c r="E22" s="48">
        <v>0.75</v>
      </c>
      <c r="F22" s="47">
        <v>9</v>
      </c>
      <c r="G22" s="48">
        <v>0.45</v>
      </c>
      <c r="H22" s="49">
        <v>2.0714285714285716</v>
      </c>
      <c r="I22" s="46" t="s">
        <v>2</v>
      </c>
      <c r="J22" s="47">
        <v>8</v>
      </c>
      <c r="K22" s="47">
        <v>6</v>
      </c>
      <c r="L22" s="48">
        <v>0.75</v>
      </c>
      <c r="M22" s="47">
        <v>3</v>
      </c>
      <c r="N22" s="48">
        <v>0.375</v>
      </c>
      <c r="O22" s="49">
        <v>1.6666666666666667</v>
      </c>
      <c r="P22" s="46" t="s">
        <v>2</v>
      </c>
      <c r="Q22" s="47" t="s">
        <v>13</v>
      </c>
      <c r="R22" s="47" t="s">
        <v>13</v>
      </c>
      <c r="S22" s="48" t="s">
        <v>13</v>
      </c>
      <c r="T22" s="47" t="s">
        <v>13</v>
      </c>
      <c r="U22" s="48" t="s">
        <v>13</v>
      </c>
      <c r="V22" s="49" t="s">
        <v>13</v>
      </c>
    </row>
    <row r="23" spans="1:22" x14ac:dyDescent="0.25">
      <c r="A23" s="70"/>
      <c r="B23" s="46" t="s">
        <v>3</v>
      </c>
      <c r="C23" s="47">
        <v>18</v>
      </c>
      <c r="D23" s="47">
        <v>16</v>
      </c>
      <c r="E23" s="48">
        <v>0.88888888888888884</v>
      </c>
      <c r="F23" s="47">
        <v>15</v>
      </c>
      <c r="G23" s="48">
        <v>0.83333333333333337</v>
      </c>
      <c r="H23" s="49">
        <v>2.75</v>
      </c>
      <c r="I23" s="46" t="s">
        <v>3</v>
      </c>
      <c r="J23" s="47" t="s">
        <v>13</v>
      </c>
      <c r="K23" s="47" t="s">
        <v>13</v>
      </c>
      <c r="L23" s="48" t="s">
        <v>13</v>
      </c>
      <c r="M23" s="47" t="s">
        <v>13</v>
      </c>
      <c r="N23" s="48" t="s">
        <v>13</v>
      </c>
      <c r="O23" s="49" t="s">
        <v>13</v>
      </c>
      <c r="P23" s="46" t="s">
        <v>3</v>
      </c>
      <c r="Q23" s="47" t="s">
        <v>13</v>
      </c>
      <c r="R23" s="47" t="s">
        <v>13</v>
      </c>
      <c r="S23" s="48" t="s">
        <v>13</v>
      </c>
      <c r="T23" s="47" t="s">
        <v>13</v>
      </c>
      <c r="U23" s="48" t="s">
        <v>13</v>
      </c>
      <c r="V23" s="49" t="s">
        <v>13</v>
      </c>
    </row>
    <row r="24" spans="1:22" x14ac:dyDescent="0.25">
      <c r="A24" s="70"/>
      <c r="B24" s="46" t="s">
        <v>4</v>
      </c>
      <c r="C24" s="47">
        <v>14</v>
      </c>
      <c r="D24" s="47">
        <v>12</v>
      </c>
      <c r="E24" s="48">
        <v>0.8571428571428571</v>
      </c>
      <c r="F24" s="47">
        <v>12</v>
      </c>
      <c r="G24" s="48">
        <v>0.8571428571428571</v>
      </c>
      <c r="H24" s="49">
        <v>3.0249999999999995</v>
      </c>
      <c r="I24" s="46" t="s">
        <v>4</v>
      </c>
      <c r="J24" s="47" t="s">
        <v>13</v>
      </c>
      <c r="K24" s="47" t="s">
        <v>13</v>
      </c>
      <c r="L24" s="48" t="s">
        <v>13</v>
      </c>
      <c r="M24" s="47" t="s">
        <v>13</v>
      </c>
      <c r="N24" s="48" t="s">
        <v>13</v>
      </c>
      <c r="O24" s="49" t="s">
        <v>13</v>
      </c>
      <c r="P24" s="46" t="s">
        <v>4</v>
      </c>
      <c r="Q24" s="47">
        <v>3</v>
      </c>
      <c r="R24" s="47">
        <v>2</v>
      </c>
      <c r="S24" s="48">
        <v>0.66666666666666663</v>
      </c>
      <c r="T24" s="47">
        <v>2</v>
      </c>
      <c r="U24" s="48">
        <v>0.66666666666666663</v>
      </c>
      <c r="V24" s="49">
        <v>3.5</v>
      </c>
    </row>
    <row r="25" spans="1:22" x14ac:dyDescent="0.25">
      <c r="A25" s="71"/>
      <c r="B25" s="46" t="s">
        <v>81</v>
      </c>
      <c r="C25" s="47">
        <v>10</v>
      </c>
      <c r="D25" s="47">
        <v>6</v>
      </c>
      <c r="E25" s="48">
        <v>0.6</v>
      </c>
      <c r="F25" s="47">
        <v>4</v>
      </c>
      <c r="G25" s="48">
        <v>0.4</v>
      </c>
      <c r="H25" s="49">
        <v>1.8333333333333333</v>
      </c>
      <c r="I25" s="46" t="s">
        <v>81</v>
      </c>
      <c r="J25" s="47" t="s">
        <v>13</v>
      </c>
      <c r="K25" s="47" t="s">
        <v>13</v>
      </c>
      <c r="L25" s="48" t="s">
        <v>13</v>
      </c>
      <c r="M25" s="47" t="s">
        <v>13</v>
      </c>
      <c r="N25" s="48" t="s">
        <v>13</v>
      </c>
      <c r="O25" s="49" t="s">
        <v>13</v>
      </c>
      <c r="P25" s="46" t="s">
        <v>81</v>
      </c>
      <c r="Q25" s="47">
        <v>2</v>
      </c>
      <c r="R25" s="47">
        <v>2</v>
      </c>
      <c r="S25" s="48">
        <v>1</v>
      </c>
      <c r="T25" s="47">
        <v>2</v>
      </c>
      <c r="U25" s="48">
        <v>1</v>
      </c>
      <c r="V25" s="49">
        <v>3.5</v>
      </c>
    </row>
    <row r="26" spans="1:22" x14ac:dyDescent="0.25">
      <c r="A26" s="72" t="s">
        <v>52</v>
      </c>
      <c r="B26" s="50" t="s">
        <v>1</v>
      </c>
      <c r="C26" s="51">
        <v>1</v>
      </c>
      <c r="D26" s="51">
        <v>0</v>
      </c>
      <c r="E26" s="52">
        <v>0</v>
      </c>
      <c r="F26" s="51">
        <v>0</v>
      </c>
      <c r="G26" s="52">
        <v>0</v>
      </c>
      <c r="H26" s="53" t="s">
        <v>13</v>
      </c>
      <c r="I26" s="50" t="s">
        <v>1</v>
      </c>
      <c r="J26" s="51" t="s">
        <v>13</v>
      </c>
      <c r="K26" s="51" t="s">
        <v>13</v>
      </c>
      <c r="L26" s="52" t="s">
        <v>13</v>
      </c>
      <c r="M26" s="51" t="s">
        <v>13</v>
      </c>
      <c r="N26" s="52" t="s">
        <v>13</v>
      </c>
      <c r="O26" s="53" t="s">
        <v>13</v>
      </c>
      <c r="P26" s="50" t="s">
        <v>1</v>
      </c>
      <c r="Q26" s="51" t="s">
        <v>13</v>
      </c>
      <c r="R26" s="51" t="s">
        <v>13</v>
      </c>
      <c r="S26" s="52" t="s">
        <v>13</v>
      </c>
      <c r="T26" s="51" t="s">
        <v>13</v>
      </c>
      <c r="U26" s="52" t="s">
        <v>13</v>
      </c>
      <c r="V26" s="53" t="s">
        <v>13</v>
      </c>
    </row>
    <row r="27" spans="1:22" x14ac:dyDescent="0.25">
      <c r="A27" s="72"/>
      <c r="B27" s="50" t="s">
        <v>2</v>
      </c>
      <c r="C27" s="51" t="s">
        <v>13</v>
      </c>
      <c r="D27" s="51" t="s">
        <v>13</v>
      </c>
      <c r="E27" s="52" t="s">
        <v>13</v>
      </c>
      <c r="F27" s="51" t="s">
        <v>13</v>
      </c>
      <c r="G27" s="52" t="s">
        <v>13</v>
      </c>
      <c r="H27" s="53" t="s">
        <v>13</v>
      </c>
      <c r="I27" s="50" t="s">
        <v>2</v>
      </c>
      <c r="J27" s="51" t="s">
        <v>13</v>
      </c>
      <c r="K27" s="51" t="s">
        <v>13</v>
      </c>
      <c r="L27" s="52" t="s">
        <v>13</v>
      </c>
      <c r="M27" s="51" t="s">
        <v>13</v>
      </c>
      <c r="N27" s="52" t="s">
        <v>13</v>
      </c>
      <c r="O27" s="53" t="s">
        <v>13</v>
      </c>
      <c r="P27" s="50" t="s">
        <v>2</v>
      </c>
      <c r="Q27" s="51" t="s">
        <v>13</v>
      </c>
      <c r="R27" s="51" t="s">
        <v>13</v>
      </c>
      <c r="S27" s="52" t="s">
        <v>13</v>
      </c>
      <c r="T27" s="51" t="s">
        <v>13</v>
      </c>
      <c r="U27" s="52" t="s">
        <v>13</v>
      </c>
      <c r="V27" s="53" t="s">
        <v>13</v>
      </c>
    </row>
    <row r="28" spans="1:22" x14ac:dyDescent="0.25">
      <c r="A28" s="72"/>
      <c r="B28" s="50" t="s">
        <v>3</v>
      </c>
      <c r="C28" s="51">
        <v>4</v>
      </c>
      <c r="D28" s="51">
        <v>1</v>
      </c>
      <c r="E28" s="52">
        <v>0.25</v>
      </c>
      <c r="F28" s="51">
        <v>1</v>
      </c>
      <c r="G28" s="52">
        <v>0.25</v>
      </c>
      <c r="H28" s="53">
        <v>4</v>
      </c>
      <c r="I28" s="50" t="s">
        <v>3</v>
      </c>
      <c r="J28" s="51" t="s">
        <v>13</v>
      </c>
      <c r="K28" s="51" t="s">
        <v>13</v>
      </c>
      <c r="L28" s="52" t="s">
        <v>13</v>
      </c>
      <c r="M28" s="51" t="s">
        <v>13</v>
      </c>
      <c r="N28" s="52" t="s">
        <v>13</v>
      </c>
      <c r="O28" s="53" t="s">
        <v>13</v>
      </c>
      <c r="P28" s="50" t="s">
        <v>3</v>
      </c>
      <c r="Q28" s="51" t="s">
        <v>13</v>
      </c>
      <c r="R28" s="51" t="s">
        <v>13</v>
      </c>
      <c r="S28" s="52" t="s">
        <v>13</v>
      </c>
      <c r="T28" s="51" t="s">
        <v>13</v>
      </c>
      <c r="U28" s="52" t="s">
        <v>13</v>
      </c>
      <c r="V28" s="53" t="s">
        <v>13</v>
      </c>
    </row>
    <row r="29" spans="1:22" x14ac:dyDescent="0.25">
      <c r="A29" s="72"/>
      <c r="B29" s="50" t="s">
        <v>4</v>
      </c>
      <c r="C29" s="51" t="s">
        <v>13</v>
      </c>
      <c r="D29" s="51" t="s">
        <v>13</v>
      </c>
      <c r="E29" s="52" t="s">
        <v>13</v>
      </c>
      <c r="F29" s="51" t="s">
        <v>13</v>
      </c>
      <c r="G29" s="52" t="s">
        <v>13</v>
      </c>
      <c r="H29" s="53" t="s">
        <v>13</v>
      </c>
      <c r="I29" s="50" t="s">
        <v>4</v>
      </c>
      <c r="J29" s="51" t="s">
        <v>13</v>
      </c>
      <c r="K29" s="51" t="s">
        <v>13</v>
      </c>
      <c r="L29" s="52" t="s">
        <v>13</v>
      </c>
      <c r="M29" s="51" t="s">
        <v>13</v>
      </c>
      <c r="N29" s="52" t="s">
        <v>13</v>
      </c>
      <c r="O29" s="53" t="s">
        <v>13</v>
      </c>
      <c r="P29" s="50" t="s">
        <v>4</v>
      </c>
      <c r="Q29" s="51" t="s">
        <v>13</v>
      </c>
      <c r="R29" s="51" t="s">
        <v>13</v>
      </c>
      <c r="S29" s="52" t="s">
        <v>13</v>
      </c>
      <c r="T29" s="51" t="s">
        <v>13</v>
      </c>
      <c r="U29" s="52" t="s">
        <v>13</v>
      </c>
      <c r="V29" s="53" t="s">
        <v>13</v>
      </c>
    </row>
    <row r="30" spans="1:22" x14ac:dyDescent="0.25">
      <c r="A30" s="72"/>
      <c r="B30" s="50" t="s">
        <v>81</v>
      </c>
      <c r="C30" s="51">
        <v>2</v>
      </c>
      <c r="D30" s="51">
        <v>2</v>
      </c>
      <c r="E30" s="52">
        <v>1</v>
      </c>
      <c r="F30" s="51">
        <v>2</v>
      </c>
      <c r="G30" s="52">
        <v>1</v>
      </c>
      <c r="H30" s="53">
        <v>3.65</v>
      </c>
      <c r="I30" s="50" t="s">
        <v>81</v>
      </c>
      <c r="J30" s="51" t="s">
        <v>13</v>
      </c>
      <c r="K30" s="51" t="s">
        <v>13</v>
      </c>
      <c r="L30" s="52" t="s">
        <v>13</v>
      </c>
      <c r="M30" s="51" t="s">
        <v>13</v>
      </c>
      <c r="N30" s="52" t="s">
        <v>13</v>
      </c>
      <c r="O30" s="53" t="s">
        <v>13</v>
      </c>
      <c r="P30" s="50" t="s">
        <v>81</v>
      </c>
      <c r="Q30" s="51" t="s">
        <v>13</v>
      </c>
      <c r="R30" s="51" t="s">
        <v>13</v>
      </c>
      <c r="S30" s="52" t="s">
        <v>13</v>
      </c>
      <c r="T30" s="51" t="s">
        <v>13</v>
      </c>
      <c r="U30" s="52" t="s">
        <v>13</v>
      </c>
      <c r="V30" s="53" t="s">
        <v>13</v>
      </c>
    </row>
    <row r="31" spans="1:22" x14ac:dyDescent="0.25">
      <c r="A31" s="73" t="s">
        <v>14</v>
      </c>
      <c r="B31" s="46" t="s">
        <v>1</v>
      </c>
      <c r="C31" s="47">
        <v>6</v>
      </c>
      <c r="D31" s="47">
        <v>3</v>
      </c>
      <c r="E31" s="48">
        <v>0.5</v>
      </c>
      <c r="F31" s="47">
        <v>3</v>
      </c>
      <c r="G31" s="48">
        <v>0.5</v>
      </c>
      <c r="H31" s="49">
        <v>3</v>
      </c>
      <c r="I31" s="46" t="s">
        <v>1</v>
      </c>
      <c r="J31" s="47">
        <v>1</v>
      </c>
      <c r="K31" s="47">
        <v>1</v>
      </c>
      <c r="L31" s="48">
        <v>1</v>
      </c>
      <c r="M31" s="47">
        <v>1</v>
      </c>
      <c r="N31" s="48">
        <v>1</v>
      </c>
      <c r="O31" s="49">
        <v>4</v>
      </c>
      <c r="P31" s="46" t="s">
        <v>1</v>
      </c>
      <c r="Q31" s="47" t="s">
        <v>13</v>
      </c>
      <c r="R31" s="47" t="s">
        <v>13</v>
      </c>
      <c r="S31" s="48" t="s">
        <v>13</v>
      </c>
      <c r="T31" s="47" t="s">
        <v>13</v>
      </c>
      <c r="U31" s="48" t="s">
        <v>13</v>
      </c>
      <c r="V31" s="49" t="s">
        <v>13</v>
      </c>
    </row>
    <row r="32" spans="1:22" x14ac:dyDescent="0.25">
      <c r="A32" s="73"/>
      <c r="B32" s="46" t="s">
        <v>2</v>
      </c>
      <c r="C32" s="47">
        <v>4</v>
      </c>
      <c r="D32" s="47">
        <v>4</v>
      </c>
      <c r="E32" s="48">
        <v>1</v>
      </c>
      <c r="F32" s="47">
        <v>4</v>
      </c>
      <c r="G32" s="48">
        <v>1</v>
      </c>
      <c r="H32" s="49">
        <v>3.25</v>
      </c>
      <c r="I32" s="46" t="s">
        <v>2</v>
      </c>
      <c r="J32" s="47">
        <v>1</v>
      </c>
      <c r="K32" s="47">
        <v>1</v>
      </c>
      <c r="L32" s="48">
        <v>1</v>
      </c>
      <c r="M32" s="47">
        <v>1</v>
      </c>
      <c r="N32" s="48">
        <v>1</v>
      </c>
      <c r="O32" s="49">
        <v>3</v>
      </c>
      <c r="P32" s="46" t="s">
        <v>2</v>
      </c>
      <c r="Q32" s="47" t="s">
        <v>13</v>
      </c>
      <c r="R32" s="47" t="s">
        <v>13</v>
      </c>
      <c r="S32" s="48" t="s">
        <v>13</v>
      </c>
      <c r="T32" s="47" t="s">
        <v>13</v>
      </c>
      <c r="U32" s="48" t="s">
        <v>13</v>
      </c>
      <c r="V32" s="49" t="s">
        <v>13</v>
      </c>
    </row>
    <row r="33" spans="1:22" x14ac:dyDescent="0.25">
      <c r="A33" s="73"/>
      <c r="B33" s="46" t="s">
        <v>3</v>
      </c>
      <c r="C33" s="47">
        <v>3</v>
      </c>
      <c r="D33" s="47">
        <v>3</v>
      </c>
      <c r="E33" s="48">
        <v>1</v>
      </c>
      <c r="F33" s="47">
        <v>3</v>
      </c>
      <c r="G33" s="48">
        <v>1</v>
      </c>
      <c r="H33" s="49">
        <v>4</v>
      </c>
      <c r="I33" s="46" t="s">
        <v>3</v>
      </c>
      <c r="J33" s="47" t="s">
        <v>13</v>
      </c>
      <c r="K33" s="47" t="s">
        <v>13</v>
      </c>
      <c r="L33" s="48" t="s">
        <v>13</v>
      </c>
      <c r="M33" s="47" t="s">
        <v>13</v>
      </c>
      <c r="N33" s="48" t="s">
        <v>13</v>
      </c>
      <c r="O33" s="49" t="s">
        <v>13</v>
      </c>
      <c r="P33" s="46" t="s">
        <v>3</v>
      </c>
      <c r="Q33" s="47" t="s">
        <v>13</v>
      </c>
      <c r="R33" s="47" t="s">
        <v>13</v>
      </c>
      <c r="S33" s="48" t="s">
        <v>13</v>
      </c>
      <c r="T33" s="47" t="s">
        <v>13</v>
      </c>
      <c r="U33" s="48" t="s">
        <v>13</v>
      </c>
      <c r="V33" s="49" t="s">
        <v>13</v>
      </c>
    </row>
    <row r="34" spans="1:22" x14ac:dyDescent="0.25">
      <c r="A34" s="73"/>
      <c r="B34" s="46" t="s">
        <v>4</v>
      </c>
      <c r="C34" s="47">
        <v>5</v>
      </c>
      <c r="D34" s="47">
        <v>5</v>
      </c>
      <c r="E34" s="48">
        <v>1</v>
      </c>
      <c r="F34" s="47">
        <v>4</v>
      </c>
      <c r="G34" s="48">
        <v>0.8</v>
      </c>
      <c r="H34" s="49">
        <v>2.6</v>
      </c>
      <c r="I34" s="46" t="s">
        <v>4</v>
      </c>
      <c r="J34" s="47" t="s">
        <v>13</v>
      </c>
      <c r="K34" s="47" t="s">
        <v>13</v>
      </c>
      <c r="L34" s="48" t="s">
        <v>13</v>
      </c>
      <c r="M34" s="47" t="s">
        <v>13</v>
      </c>
      <c r="N34" s="48" t="s">
        <v>13</v>
      </c>
      <c r="O34" s="49" t="s">
        <v>13</v>
      </c>
      <c r="P34" s="46" t="s">
        <v>4</v>
      </c>
      <c r="Q34" s="47">
        <v>1</v>
      </c>
      <c r="R34" s="47">
        <v>1</v>
      </c>
      <c r="S34" s="48">
        <v>1</v>
      </c>
      <c r="T34" s="47">
        <v>1</v>
      </c>
      <c r="U34" s="48">
        <v>1</v>
      </c>
      <c r="V34" s="49">
        <v>4</v>
      </c>
    </row>
    <row r="35" spans="1:22" x14ac:dyDescent="0.25">
      <c r="A35" s="73"/>
      <c r="B35" s="46" t="s">
        <v>81</v>
      </c>
      <c r="C35" s="47">
        <v>5</v>
      </c>
      <c r="D35" s="47">
        <v>4</v>
      </c>
      <c r="E35" s="48">
        <v>0.8</v>
      </c>
      <c r="F35" s="47">
        <v>4</v>
      </c>
      <c r="G35" s="48">
        <v>0.8</v>
      </c>
      <c r="H35" s="49">
        <v>3.5</v>
      </c>
      <c r="I35" s="46" t="s">
        <v>81</v>
      </c>
      <c r="J35" s="47" t="s">
        <v>13</v>
      </c>
      <c r="K35" s="47" t="s">
        <v>13</v>
      </c>
      <c r="L35" s="48" t="s">
        <v>13</v>
      </c>
      <c r="M35" s="47" t="s">
        <v>13</v>
      </c>
      <c r="N35" s="48" t="s">
        <v>13</v>
      </c>
      <c r="O35" s="49" t="s">
        <v>13</v>
      </c>
      <c r="P35" s="46" t="s">
        <v>81</v>
      </c>
      <c r="Q35" s="47" t="s">
        <v>13</v>
      </c>
      <c r="R35" s="47" t="s">
        <v>13</v>
      </c>
      <c r="S35" s="48" t="s">
        <v>13</v>
      </c>
      <c r="T35" s="47" t="s">
        <v>13</v>
      </c>
      <c r="U35" s="48" t="s">
        <v>13</v>
      </c>
      <c r="V35" s="49" t="s">
        <v>13</v>
      </c>
    </row>
    <row r="36" spans="1:22" x14ac:dyDescent="0.25">
      <c r="A36" s="74" t="s">
        <v>15</v>
      </c>
      <c r="B36" s="50" t="s">
        <v>1</v>
      </c>
      <c r="C36" s="51">
        <v>6</v>
      </c>
      <c r="D36" s="51">
        <v>5</v>
      </c>
      <c r="E36" s="52">
        <v>0.83333333333333337</v>
      </c>
      <c r="F36" s="51">
        <v>5</v>
      </c>
      <c r="G36" s="52">
        <v>0.83333333333333337</v>
      </c>
      <c r="H36" s="53">
        <v>2.8</v>
      </c>
      <c r="I36" s="50" t="s">
        <v>1</v>
      </c>
      <c r="J36" s="51">
        <v>2</v>
      </c>
      <c r="K36" s="51">
        <v>0</v>
      </c>
      <c r="L36" s="52">
        <v>0</v>
      </c>
      <c r="M36" s="51">
        <v>0</v>
      </c>
      <c r="N36" s="52">
        <v>0</v>
      </c>
      <c r="O36" s="53"/>
      <c r="P36" s="50" t="s">
        <v>1</v>
      </c>
      <c r="Q36" s="51" t="s">
        <v>13</v>
      </c>
      <c r="R36" s="51" t="s">
        <v>13</v>
      </c>
      <c r="S36" s="52" t="s">
        <v>13</v>
      </c>
      <c r="T36" s="51" t="s">
        <v>13</v>
      </c>
      <c r="U36" s="52" t="s">
        <v>13</v>
      </c>
      <c r="V36" s="53" t="s">
        <v>13</v>
      </c>
    </row>
    <row r="37" spans="1:22" x14ac:dyDescent="0.25">
      <c r="A37" s="74"/>
      <c r="B37" s="50" t="s">
        <v>2</v>
      </c>
      <c r="C37" s="51">
        <v>8</v>
      </c>
      <c r="D37" s="51">
        <v>7</v>
      </c>
      <c r="E37" s="52">
        <v>0.875</v>
      </c>
      <c r="F37" s="51">
        <v>6</v>
      </c>
      <c r="G37" s="52">
        <v>0.75</v>
      </c>
      <c r="H37" s="53">
        <v>2.8571428571428572</v>
      </c>
      <c r="I37" s="50" t="s">
        <v>2</v>
      </c>
      <c r="J37" s="51">
        <v>3</v>
      </c>
      <c r="K37" s="51">
        <v>1</v>
      </c>
      <c r="L37" s="52">
        <v>0.33333333333333331</v>
      </c>
      <c r="M37" s="51">
        <v>1</v>
      </c>
      <c r="N37" s="52">
        <v>0.33333333333333331</v>
      </c>
      <c r="O37" s="53">
        <v>2</v>
      </c>
      <c r="P37" s="50" t="s">
        <v>2</v>
      </c>
      <c r="Q37" s="51" t="s">
        <v>13</v>
      </c>
      <c r="R37" s="51" t="s">
        <v>13</v>
      </c>
      <c r="S37" s="52" t="s">
        <v>13</v>
      </c>
      <c r="T37" s="51" t="s">
        <v>13</v>
      </c>
      <c r="U37" s="52" t="s">
        <v>13</v>
      </c>
      <c r="V37" s="53" t="s">
        <v>13</v>
      </c>
    </row>
    <row r="38" spans="1:22" x14ac:dyDescent="0.25">
      <c r="A38" s="74"/>
      <c r="B38" s="50" t="s">
        <v>3</v>
      </c>
      <c r="C38" s="51">
        <v>9</v>
      </c>
      <c r="D38" s="51">
        <v>8</v>
      </c>
      <c r="E38" s="52">
        <v>0.88888888888888884</v>
      </c>
      <c r="F38" s="51">
        <v>6</v>
      </c>
      <c r="G38" s="52">
        <v>0.66666666666666663</v>
      </c>
      <c r="H38" s="53">
        <v>2.7124999999999999</v>
      </c>
      <c r="I38" s="50" t="s">
        <v>3</v>
      </c>
      <c r="J38" s="51" t="s">
        <v>13</v>
      </c>
      <c r="K38" s="51" t="s">
        <v>13</v>
      </c>
      <c r="L38" s="52" t="s">
        <v>13</v>
      </c>
      <c r="M38" s="51" t="s">
        <v>13</v>
      </c>
      <c r="N38" s="52" t="s">
        <v>13</v>
      </c>
      <c r="O38" s="53" t="s">
        <v>13</v>
      </c>
      <c r="P38" s="50" t="s">
        <v>3</v>
      </c>
      <c r="Q38" s="51" t="s">
        <v>13</v>
      </c>
      <c r="R38" s="51" t="s">
        <v>13</v>
      </c>
      <c r="S38" s="52" t="s">
        <v>13</v>
      </c>
      <c r="T38" s="51" t="s">
        <v>13</v>
      </c>
      <c r="U38" s="52" t="s">
        <v>13</v>
      </c>
      <c r="V38" s="53" t="s">
        <v>13</v>
      </c>
    </row>
    <row r="39" spans="1:22" x14ac:dyDescent="0.25">
      <c r="A39" s="74"/>
      <c r="B39" s="50" t="s">
        <v>4</v>
      </c>
      <c r="C39" s="51">
        <v>7</v>
      </c>
      <c r="D39" s="51">
        <v>7</v>
      </c>
      <c r="E39" s="52">
        <v>1</v>
      </c>
      <c r="F39" s="51">
        <v>7</v>
      </c>
      <c r="G39" s="52">
        <v>1</v>
      </c>
      <c r="H39" s="53">
        <v>3.2428571428571429</v>
      </c>
      <c r="I39" s="50" t="s">
        <v>4</v>
      </c>
      <c r="J39" s="51" t="s">
        <v>13</v>
      </c>
      <c r="K39" s="51" t="s">
        <v>13</v>
      </c>
      <c r="L39" s="52" t="s">
        <v>13</v>
      </c>
      <c r="M39" s="51" t="s">
        <v>13</v>
      </c>
      <c r="N39" s="52" t="s">
        <v>13</v>
      </c>
      <c r="O39" s="53" t="s">
        <v>13</v>
      </c>
      <c r="P39" s="50" t="s">
        <v>4</v>
      </c>
      <c r="Q39" s="51">
        <v>1</v>
      </c>
      <c r="R39" s="51">
        <v>1</v>
      </c>
      <c r="S39" s="52">
        <v>1</v>
      </c>
      <c r="T39" s="51">
        <v>1</v>
      </c>
      <c r="U39" s="52">
        <v>1</v>
      </c>
      <c r="V39" s="53">
        <v>3</v>
      </c>
    </row>
    <row r="40" spans="1:22" x14ac:dyDescent="0.25">
      <c r="A40" s="74"/>
      <c r="B40" s="50" t="s">
        <v>81</v>
      </c>
      <c r="C40" s="51">
        <v>5</v>
      </c>
      <c r="D40" s="51">
        <v>5</v>
      </c>
      <c r="E40" s="52">
        <v>1</v>
      </c>
      <c r="F40" s="51">
        <v>5</v>
      </c>
      <c r="G40" s="52">
        <v>1</v>
      </c>
      <c r="H40" s="53">
        <v>3</v>
      </c>
      <c r="I40" s="50" t="s">
        <v>81</v>
      </c>
      <c r="J40" s="51" t="s">
        <v>13</v>
      </c>
      <c r="K40" s="51" t="s">
        <v>13</v>
      </c>
      <c r="L40" s="52" t="s">
        <v>13</v>
      </c>
      <c r="M40" s="51" t="s">
        <v>13</v>
      </c>
      <c r="N40" s="52" t="s">
        <v>13</v>
      </c>
      <c r="O40" s="53" t="s">
        <v>13</v>
      </c>
      <c r="P40" s="50" t="s">
        <v>81</v>
      </c>
      <c r="Q40" s="51">
        <v>1</v>
      </c>
      <c r="R40" s="51">
        <v>1</v>
      </c>
      <c r="S40" s="52">
        <v>1</v>
      </c>
      <c r="T40" s="51">
        <v>1</v>
      </c>
      <c r="U40" s="52">
        <v>1</v>
      </c>
      <c r="V40" s="53">
        <v>3</v>
      </c>
    </row>
    <row r="41" spans="1:22" x14ac:dyDescent="0.25">
      <c r="A41" s="73" t="s">
        <v>16</v>
      </c>
      <c r="B41" s="46" t="s">
        <v>1</v>
      </c>
      <c r="C41" s="47">
        <v>201</v>
      </c>
      <c r="D41" s="47">
        <v>180</v>
      </c>
      <c r="E41" s="48">
        <v>0.89552238805970152</v>
      </c>
      <c r="F41" s="47">
        <v>151</v>
      </c>
      <c r="G41" s="48">
        <v>0.75124378109452739</v>
      </c>
      <c r="H41" s="49">
        <v>2.875</v>
      </c>
      <c r="I41" s="46" t="s">
        <v>1</v>
      </c>
      <c r="J41" s="47">
        <v>31</v>
      </c>
      <c r="K41" s="47">
        <v>22</v>
      </c>
      <c r="L41" s="48">
        <v>0.70967741935483875</v>
      </c>
      <c r="M41" s="47">
        <v>19</v>
      </c>
      <c r="N41" s="48">
        <v>0.61290322580645162</v>
      </c>
      <c r="O41" s="49">
        <v>3.1545454545454548</v>
      </c>
      <c r="P41" s="46" t="s">
        <v>1</v>
      </c>
      <c r="Q41" s="47" t="s">
        <v>13</v>
      </c>
      <c r="R41" s="47" t="s">
        <v>13</v>
      </c>
      <c r="S41" s="48" t="s">
        <v>13</v>
      </c>
      <c r="T41" s="47" t="s">
        <v>13</v>
      </c>
      <c r="U41" s="48" t="s">
        <v>13</v>
      </c>
      <c r="V41" s="49" t="s">
        <v>13</v>
      </c>
    </row>
    <row r="42" spans="1:22" x14ac:dyDescent="0.25">
      <c r="A42" s="73"/>
      <c r="B42" s="46" t="s">
        <v>2</v>
      </c>
      <c r="C42" s="47">
        <v>141</v>
      </c>
      <c r="D42" s="47">
        <v>123</v>
      </c>
      <c r="E42" s="48">
        <v>0.87234042553191493</v>
      </c>
      <c r="F42" s="47">
        <v>108</v>
      </c>
      <c r="G42" s="48">
        <v>0.76595744680851063</v>
      </c>
      <c r="H42" s="49">
        <v>2.9811475409836063</v>
      </c>
      <c r="I42" s="46" t="s">
        <v>2</v>
      </c>
      <c r="J42" s="47">
        <v>63</v>
      </c>
      <c r="K42" s="47">
        <v>52</v>
      </c>
      <c r="L42" s="48">
        <v>0.82539682539682535</v>
      </c>
      <c r="M42" s="47">
        <v>42</v>
      </c>
      <c r="N42" s="48">
        <v>0.66666666666666663</v>
      </c>
      <c r="O42" s="49">
        <v>2.6153846153846154</v>
      </c>
      <c r="P42" s="46" t="s">
        <v>2</v>
      </c>
      <c r="Q42" s="47" t="s">
        <v>13</v>
      </c>
      <c r="R42" s="47" t="s">
        <v>13</v>
      </c>
      <c r="S42" s="48" t="s">
        <v>13</v>
      </c>
      <c r="T42" s="47" t="s">
        <v>13</v>
      </c>
      <c r="U42" s="48" t="s">
        <v>13</v>
      </c>
      <c r="V42" s="49" t="s">
        <v>13</v>
      </c>
    </row>
    <row r="43" spans="1:22" x14ac:dyDescent="0.25">
      <c r="A43" s="73"/>
      <c r="B43" s="46" t="s">
        <v>3</v>
      </c>
      <c r="C43" s="47">
        <v>136</v>
      </c>
      <c r="D43" s="47">
        <v>116</v>
      </c>
      <c r="E43" s="48">
        <v>0.8529411764705882</v>
      </c>
      <c r="F43" s="47">
        <v>107</v>
      </c>
      <c r="G43" s="48">
        <v>0.78676470588235292</v>
      </c>
      <c r="H43" s="49">
        <v>3.1530434782608694</v>
      </c>
      <c r="I43" s="46" t="s">
        <v>3</v>
      </c>
      <c r="J43" s="47" t="s">
        <v>13</v>
      </c>
      <c r="K43" s="47" t="s">
        <v>13</v>
      </c>
      <c r="L43" s="48" t="s">
        <v>13</v>
      </c>
      <c r="M43" s="47" t="s">
        <v>13</v>
      </c>
      <c r="N43" s="48" t="s">
        <v>13</v>
      </c>
      <c r="O43" s="49" t="s">
        <v>13</v>
      </c>
      <c r="P43" s="46" t="s">
        <v>3</v>
      </c>
      <c r="Q43" s="47" t="s">
        <v>13</v>
      </c>
      <c r="R43" s="47" t="s">
        <v>13</v>
      </c>
      <c r="S43" s="48" t="s">
        <v>13</v>
      </c>
      <c r="T43" s="47" t="s">
        <v>13</v>
      </c>
      <c r="U43" s="48" t="s">
        <v>13</v>
      </c>
      <c r="V43" s="49" t="s">
        <v>13</v>
      </c>
    </row>
    <row r="44" spans="1:22" x14ac:dyDescent="0.25">
      <c r="A44" s="73"/>
      <c r="B44" s="46" t="s">
        <v>4</v>
      </c>
      <c r="C44" s="47">
        <v>141</v>
      </c>
      <c r="D44" s="47">
        <v>125</v>
      </c>
      <c r="E44" s="48">
        <v>0.88652482269503541</v>
      </c>
      <c r="F44" s="47">
        <v>111</v>
      </c>
      <c r="G44" s="48">
        <v>0.78723404255319152</v>
      </c>
      <c r="H44" s="49">
        <v>2.9959349593495936</v>
      </c>
      <c r="I44" s="46" t="s">
        <v>4</v>
      </c>
      <c r="J44" s="47" t="s">
        <v>13</v>
      </c>
      <c r="K44" s="47" t="s">
        <v>13</v>
      </c>
      <c r="L44" s="48" t="s">
        <v>13</v>
      </c>
      <c r="M44" s="47" t="s">
        <v>13</v>
      </c>
      <c r="N44" s="48" t="s">
        <v>13</v>
      </c>
      <c r="O44" s="49" t="s">
        <v>13</v>
      </c>
      <c r="P44" s="46" t="s">
        <v>4</v>
      </c>
      <c r="Q44" s="47">
        <v>7</v>
      </c>
      <c r="R44" s="47">
        <v>6</v>
      </c>
      <c r="S44" s="48">
        <v>0.8571428571428571</v>
      </c>
      <c r="T44" s="47">
        <v>3</v>
      </c>
      <c r="U44" s="48">
        <v>0.42857142857142855</v>
      </c>
      <c r="V44" s="49">
        <v>2</v>
      </c>
    </row>
    <row r="45" spans="1:22" x14ac:dyDescent="0.25">
      <c r="A45" s="73"/>
      <c r="B45" s="46" t="s">
        <v>81</v>
      </c>
      <c r="C45" s="47">
        <v>123</v>
      </c>
      <c r="D45" s="47">
        <v>111</v>
      </c>
      <c r="E45" s="48">
        <v>0.90243902439024393</v>
      </c>
      <c r="F45" s="47">
        <v>97</v>
      </c>
      <c r="G45" s="48">
        <v>0.78861788617886175</v>
      </c>
      <c r="H45" s="49">
        <v>2.817117117117117</v>
      </c>
      <c r="I45" s="46" t="s">
        <v>81</v>
      </c>
      <c r="J45" s="47" t="s">
        <v>13</v>
      </c>
      <c r="K45" s="47" t="s">
        <v>13</v>
      </c>
      <c r="L45" s="48" t="s">
        <v>13</v>
      </c>
      <c r="M45" s="47" t="s">
        <v>13</v>
      </c>
      <c r="N45" s="48" t="s">
        <v>13</v>
      </c>
      <c r="O45" s="49" t="s">
        <v>13</v>
      </c>
      <c r="P45" s="46" t="s">
        <v>81</v>
      </c>
      <c r="Q45" s="47">
        <v>9</v>
      </c>
      <c r="R45" s="47">
        <v>8</v>
      </c>
      <c r="S45" s="48">
        <v>0.88888888888888884</v>
      </c>
      <c r="T45" s="47">
        <v>6</v>
      </c>
      <c r="U45" s="48">
        <v>0.66666666666666663</v>
      </c>
      <c r="V45" s="49">
        <v>2.25</v>
      </c>
    </row>
    <row r="46" spans="1:22" x14ac:dyDescent="0.25">
      <c r="A46" s="74" t="s">
        <v>17</v>
      </c>
      <c r="B46" s="50" t="s">
        <v>1</v>
      </c>
      <c r="C46" s="51">
        <v>2</v>
      </c>
      <c r="D46" s="51">
        <v>2</v>
      </c>
      <c r="E46" s="52">
        <v>1</v>
      </c>
      <c r="F46" s="51">
        <v>2</v>
      </c>
      <c r="G46" s="52">
        <v>1</v>
      </c>
      <c r="H46" s="53">
        <v>2.5</v>
      </c>
      <c r="I46" s="50" t="s">
        <v>1</v>
      </c>
      <c r="J46" s="51" t="s">
        <v>13</v>
      </c>
      <c r="K46" s="51" t="s">
        <v>13</v>
      </c>
      <c r="L46" s="52" t="s">
        <v>13</v>
      </c>
      <c r="M46" s="51" t="s">
        <v>13</v>
      </c>
      <c r="N46" s="52" t="s">
        <v>13</v>
      </c>
      <c r="O46" s="53" t="s">
        <v>13</v>
      </c>
      <c r="P46" s="50" t="s">
        <v>1</v>
      </c>
      <c r="Q46" s="51" t="s">
        <v>13</v>
      </c>
      <c r="R46" s="51" t="s">
        <v>13</v>
      </c>
      <c r="S46" s="52" t="s">
        <v>13</v>
      </c>
      <c r="T46" s="51" t="s">
        <v>13</v>
      </c>
      <c r="U46" s="52" t="s">
        <v>13</v>
      </c>
      <c r="V46" s="53" t="s">
        <v>13</v>
      </c>
    </row>
    <row r="47" spans="1:22" x14ac:dyDescent="0.25">
      <c r="A47" s="74"/>
      <c r="B47" s="50" t="s">
        <v>2</v>
      </c>
      <c r="C47" s="51">
        <v>1</v>
      </c>
      <c r="D47" s="51">
        <v>1</v>
      </c>
      <c r="E47" s="52">
        <v>1</v>
      </c>
      <c r="F47" s="51">
        <v>1</v>
      </c>
      <c r="G47" s="52">
        <v>1</v>
      </c>
      <c r="H47" s="53">
        <v>3</v>
      </c>
      <c r="I47" s="50" t="s">
        <v>2</v>
      </c>
      <c r="J47" s="51" t="s">
        <v>13</v>
      </c>
      <c r="K47" s="51" t="s">
        <v>13</v>
      </c>
      <c r="L47" s="52" t="s">
        <v>13</v>
      </c>
      <c r="M47" s="51" t="s">
        <v>13</v>
      </c>
      <c r="N47" s="52" t="s">
        <v>13</v>
      </c>
      <c r="O47" s="53" t="s">
        <v>13</v>
      </c>
      <c r="P47" s="50" t="s">
        <v>2</v>
      </c>
      <c r="Q47" s="51" t="s">
        <v>13</v>
      </c>
      <c r="R47" s="51" t="s">
        <v>13</v>
      </c>
      <c r="S47" s="52" t="s">
        <v>13</v>
      </c>
      <c r="T47" s="51" t="s">
        <v>13</v>
      </c>
      <c r="U47" s="52" t="s">
        <v>13</v>
      </c>
      <c r="V47" s="53" t="s">
        <v>13</v>
      </c>
    </row>
    <row r="48" spans="1:22" x14ac:dyDescent="0.25">
      <c r="A48" s="74"/>
      <c r="B48" s="50" t="s">
        <v>3</v>
      </c>
      <c r="C48" s="51">
        <v>1</v>
      </c>
      <c r="D48" s="51">
        <v>1</v>
      </c>
      <c r="E48" s="52">
        <v>1</v>
      </c>
      <c r="F48" s="51">
        <v>1</v>
      </c>
      <c r="G48" s="52">
        <v>1</v>
      </c>
      <c r="H48" s="53">
        <v>2</v>
      </c>
      <c r="I48" s="50" t="s">
        <v>3</v>
      </c>
      <c r="J48" s="51" t="s">
        <v>13</v>
      </c>
      <c r="K48" s="51" t="s">
        <v>13</v>
      </c>
      <c r="L48" s="52" t="s">
        <v>13</v>
      </c>
      <c r="M48" s="51" t="s">
        <v>13</v>
      </c>
      <c r="N48" s="52" t="s">
        <v>13</v>
      </c>
      <c r="O48" s="53" t="s">
        <v>13</v>
      </c>
      <c r="P48" s="50" t="s">
        <v>3</v>
      </c>
      <c r="Q48" s="51" t="s">
        <v>13</v>
      </c>
      <c r="R48" s="51" t="s">
        <v>13</v>
      </c>
      <c r="S48" s="52" t="s">
        <v>13</v>
      </c>
      <c r="T48" s="51" t="s">
        <v>13</v>
      </c>
      <c r="U48" s="52" t="s">
        <v>13</v>
      </c>
      <c r="V48" s="53" t="s">
        <v>13</v>
      </c>
    </row>
    <row r="49" spans="1:22" x14ac:dyDescent="0.25">
      <c r="A49" s="74"/>
      <c r="B49" s="50" t="s">
        <v>4</v>
      </c>
      <c r="C49" s="51">
        <v>1</v>
      </c>
      <c r="D49" s="51">
        <v>1</v>
      </c>
      <c r="E49" s="52">
        <v>1</v>
      </c>
      <c r="F49" s="51">
        <v>1</v>
      </c>
      <c r="G49" s="52">
        <v>1</v>
      </c>
      <c r="H49" s="53">
        <v>2</v>
      </c>
      <c r="I49" s="50" t="s">
        <v>4</v>
      </c>
      <c r="J49" s="51" t="s">
        <v>13</v>
      </c>
      <c r="K49" s="51" t="s">
        <v>13</v>
      </c>
      <c r="L49" s="52" t="s">
        <v>13</v>
      </c>
      <c r="M49" s="51" t="s">
        <v>13</v>
      </c>
      <c r="N49" s="52" t="s">
        <v>13</v>
      </c>
      <c r="O49" s="53" t="s">
        <v>13</v>
      </c>
      <c r="P49" s="50" t="s">
        <v>4</v>
      </c>
      <c r="Q49" s="51" t="s">
        <v>13</v>
      </c>
      <c r="R49" s="51" t="s">
        <v>13</v>
      </c>
      <c r="S49" s="52" t="s">
        <v>13</v>
      </c>
      <c r="T49" s="51" t="s">
        <v>13</v>
      </c>
      <c r="U49" s="52" t="s">
        <v>13</v>
      </c>
      <c r="V49" s="53" t="s">
        <v>13</v>
      </c>
    </row>
    <row r="50" spans="1:22" x14ac:dyDescent="0.25">
      <c r="A50" s="74"/>
      <c r="B50" s="50" t="s">
        <v>81</v>
      </c>
      <c r="C50" s="51" t="s">
        <v>13</v>
      </c>
      <c r="D50" s="51" t="s">
        <v>13</v>
      </c>
      <c r="E50" s="52" t="s">
        <v>13</v>
      </c>
      <c r="F50" s="51" t="s">
        <v>13</v>
      </c>
      <c r="G50" s="52" t="s">
        <v>13</v>
      </c>
      <c r="H50" s="53" t="s">
        <v>13</v>
      </c>
      <c r="I50" s="50" t="s">
        <v>81</v>
      </c>
      <c r="J50" s="51" t="s">
        <v>13</v>
      </c>
      <c r="K50" s="51" t="s">
        <v>13</v>
      </c>
      <c r="L50" s="52" t="s">
        <v>13</v>
      </c>
      <c r="M50" s="51" t="s">
        <v>13</v>
      </c>
      <c r="N50" s="52" t="s">
        <v>13</v>
      </c>
      <c r="O50" s="53" t="s">
        <v>13</v>
      </c>
      <c r="P50" s="50" t="s">
        <v>81</v>
      </c>
      <c r="Q50" s="51" t="s">
        <v>13</v>
      </c>
      <c r="R50" s="51" t="s">
        <v>13</v>
      </c>
      <c r="S50" s="52" t="s">
        <v>13</v>
      </c>
      <c r="T50" s="51" t="s">
        <v>13</v>
      </c>
      <c r="U50" s="52" t="s">
        <v>13</v>
      </c>
      <c r="V50" s="53" t="s">
        <v>13</v>
      </c>
    </row>
    <row r="51" spans="1:22" x14ac:dyDescent="0.25">
      <c r="A51" s="75" t="s">
        <v>83</v>
      </c>
      <c r="B51" s="46" t="s">
        <v>1</v>
      </c>
      <c r="C51" s="47">
        <v>128</v>
      </c>
      <c r="D51" s="47">
        <v>103</v>
      </c>
      <c r="E51" s="48">
        <v>0.8046875</v>
      </c>
      <c r="F51" s="47">
        <v>87</v>
      </c>
      <c r="G51" s="48">
        <v>0.6796875</v>
      </c>
      <c r="H51" s="49">
        <v>2.7852941176470591</v>
      </c>
      <c r="I51" s="46" t="s">
        <v>1</v>
      </c>
      <c r="J51" s="47">
        <v>16</v>
      </c>
      <c r="K51" s="47">
        <v>9</v>
      </c>
      <c r="L51" s="48">
        <v>0.5625</v>
      </c>
      <c r="M51" s="47">
        <v>8</v>
      </c>
      <c r="N51" s="48">
        <v>0.5</v>
      </c>
      <c r="O51" s="49">
        <v>2.9333333333333331</v>
      </c>
      <c r="P51" s="46" t="s">
        <v>1</v>
      </c>
      <c r="Q51" s="47" t="s">
        <v>13</v>
      </c>
      <c r="R51" s="47" t="s">
        <v>13</v>
      </c>
      <c r="S51" s="48" t="s">
        <v>13</v>
      </c>
      <c r="T51" s="47" t="s">
        <v>13</v>
      </c>
      <c r="U51" s="48" t="s">
        <v>13</v>
      </c>
      <c r="V51" s="49" t="s">
        <v>13</v>
      </c>
    </row>
    <row r="52" spans="1:22" x14ac:dyDescent="0.25">
      <c r="A52" s="75"/>
      <c r="B52" s="46" t="s">
        <v>2</v>
      </c>
      <c r="C52" s="47">
        <v>84</v>
      </c>
      <c r="D52" s="47">
        <v>74</v>
      </c>
      <c r="E52" s="48">
        <v>0.88095238095238093</v>
      </c>
      <c r="F52" s="47">
        <v>61</v>
      </c>
      <c r="G52" s="48">
        <v>0.72619047619047616</v>
      </c>
      <c r="H52" s="49">
        <v>2.8180555555555555</v>
      </c>
      <c r="I52" s="46" t="s">
        <v>2</v>
      </c>
      <c r="J52" s="47">
        <v>41</v>
      </c>
      <c r="K52" s="47">
        <v>25</v>
      </c>
      <c r="L52" s="48">
        <v>0.6097560975609756</v>
      </c>
      <c r="M52" s="47">
        <v>25</v>
      </c>
      <c r="N52" s="48">
        <v>0.6097560975609756</v>
      </c>
      <c r="O52" s="49">
        <v>3</v>
      </c>
      <c r="P52" s="46" t="s">
        <v>2</v>
      </c>
      <c r="Q52" s="47" t="s">
        <v>13</v>
      </c>
      <c r="R52" s="47" t="s">
        <v>13</v>
      </c>
      <c r="S52" s="48" t="s">
        <v>13</v>
      </c>
      <c r="T52" s="47" t="s">
        <v>13</v>
      </c>
      <c r="U52" s="48" t="s">
        <v>13</v>
      </c>
      <c r="V52" s="49" t="s">
        <v>13</v>
      </c>
    </row>
    <row r="53" spans="1:22" x14ac:dyDescent="0.25">
      <c r="A53" s="75"/>
      <c r="B53" s="46" t="s">
        <v>3</v>
      </c>
      <c r="C53" s="47">
        <v>94</v>
      </c>
      <c r="D53" s="47">
        <v>76</v>
      </c>
      <c r="E53" s="48">
        <v>0.80851063829787229</v>
      </c>
      <c r="F53" s="47">
        <v>63</v>
      </c>
      <c r="G53" s="48">
        <v>0.67021276595744683</v>
      </c>
      <c r="H53" s="49">
        <v>2.9189189189189189</v>
      </c>
      <c r="I53" s="46" t="s">
        <v>3</v>
      </c>
      <c r="J53" s="47" t="s">
        <v>13</v>
      </c>
      <c r="K53" s="47" t="s">
        <v>13</v>
      </c>
      <c r="L53" s="48" t="s">
        <v>13</v>
      </c>
      <c r="M53" s="47" t="s">
        <v>13</v>
      </c>
      <c r="N53" s="48" t="s">
        <v>13</v>
      </c>
      <c r="O53" s="49" t="s">
        <v>13</v>
      </c>
      <c r="P53" s="46" t="s">
        <v>3</v>
      </c>
      <c r="Q53" s="47" t="s">
        <v>13</v>
      </c>
      <c r="R53" s="47" t="s">
        <v>13</v>
      </c>
      <c r="S53" s="48" t="s">
        <v>13</v>
      </c>
      <c r="T53" s="47" t="s">
        <v>13</v>
      </c>
      <c r="U53" s="48" t="s">
        <v>13</v>
      </c>
      <c r="V53" s="49" t="s">
        <v>13</v>
      </c>
    </row>
    <row r="54" spans="1:22" x14ac:dyDescent="0.25">
      <c r="A54" s="75"/>
      <c r="B54" s="46" t="s">
        <v>4</v>
      </c>
      <c r="C54" s="47">
        <v>77</v>
      </c>
      <c r="D54" s="47">
        <v>55</v>
      </c>
      <c r="E54" s="48">
        <v>0.7142857142857143</v>
      </c>
      <c r="F54" s="47">
        <v>47</v>
      </c>
      <c r="G54" s="48">
        <v>0.61038961038961037</v>
      </c>
      <c r="H54" s="49">
        <v>2.9407407407407407</v>
      </c>
      <c r="I54" s="46" t="s">
        <v>4</v>
      </c>
      <c r="J54" s="47" t="s">
        <v>13</v>
      </c>
      <c r="K54" s="47" t="s">
        <v>13</v>
      </c>
      <c r="L54" s="48" t="s">
        <v>13</v>
      </c>
      <c r="M54" s="47" t="s">
        <v>13</v>
      </c>
      <c r="N54" s="48" t="s">
        <v>13</v>
      </c>
      <c r="O54" s="49" t="s">
        <v>13</v>
      </c>
      <c r="P54" s="46" t="s">
        <v>4</v>
      </c>
      <c r="Q54" s="47">
        <v>9</v>
      </c>
      <c r="R54" s="47">
        <v>8</v>
      </c>
      <c r="S54" s="48">
        <v>0.88888888888888884</v>
      </c>
      <c r="T54" s="47">
        <v>6</v>
      </c>
      <c r="U54" s="48">
        <v>0.66666666666666663</v>
      </c>
      <c r="V54" s="49">
        <v>2.4500000000000002</v>
      </c>
    </row>
    <row r="55" spans="1:22" x14ac:dyDescent="0.25">
      <c r="A55" s="75"/>
      <c r="B55" s="46" t="s">
        <v>81</v>
      </c>
      <c r="C55" s="47">
        <v>63</v>
      </c>
      <c r="D55" s="47">
        <v>51</v>
      </c>
      <c r="E55" s="48">
        <v>0.80952380952380953</v>
      </c>
      <c r="F55" s="47">
        <v>49</v>
      </c>
      <c r="G55" s="48">
        <v>0.77777777777777779</v>
      </c>
      <c r="H55" s="49">
        <v>3.17</v>
      </c>
      <c r="I55" s="46" t="s">
        <v>81</v>
      </c>
      <c r="J55" s="47" t="s">
        <v>13</v>
      </c>
      <c r="K55" s="47" t="s">
        <v>13</v>
      </c>
      <c r="L55" s="48" t="s">
        <v>13</v>
      </c>
      <c r="M55" s="47" t="s">
        <v>13</v>
      </c>
      <c r="N55" s="48" t="s">
        <v>13</v>
      </c>
      <c r="O55" s="49" t="s">
        <v>13</v>
      </c>
      <c r="P55" s="46" t="s">
        <v>81</v>
      </c>
      <c r="Q55" s="47">
        <v>10</v>
      </c>
      <c r="R55" s="47">
        <v>7</v>
      </c>
      <c r="S55" s="48">
        <v>0.7</v>
      </c>
      <c r="T55" s="47">
        <v>6</v>
      </c>
      <c r="U55" s="48">
        <v>0.6</v>
      </c>
      <c r="V55" s="49">
        <v>2.7142857142857144</v>
      </c>
    </row>
    <row r="56" spans="1:22" x14ac:dyDescent="0.25">
      <c r="A56" s="72" t="s">
        <v>54</v>
      </c>
      <c r="B56" s="50" t="s">
        <v>1</v>
      </c>
      <c r="C56" s="54">
        <v>29</v>
      </c>
      <c r="D56" s="51">
        <v>22</v>
      </c>
      <c r="E56" s="52">
        <v>0.75862068965517238</v>
      </c>
      <c r="F56" s="51">
        <v>15</v>
      </c>
      <c r="G56" s="52">
        <v>0.51724137931034486</v>
      </c>
      <c r="H56" s="53">
        <v>2.3666666666666667</v>
      </c>
      <c r="I56" s="50" t="s">
        <v>1</v>
      </c>
      <c r="J56" s="54">
        <v>3</v>
      </c>
      <c r="K56" s="51">
        <v>1</v>
      </c>
      <c r="L56" s="52">
        <v>0.33333333333333331</v>
      </c>
      <c r="M56" s="51">
        <v>0</v>
      </c>
      <c r="N56" s="52">
        <v>0</v>
      </c>
      <c r="O56" s="53">
        <v>1</v>
      </c>
      <c r="P56" s="50" t="s">
        <v>1</v>
      </c>
      <c r="Q56" s="54" t="s">
        <v>13</v>
      </c>
      <c r="R56" s="51" t="s">
        <v>13</v>
      </c>
      <c r="S56" s="52" t="s">
        <v>13</v>
      </c>
      <c r="T56" s="51" t="s">
        <v>13</v>
      </c>
      <c r="U56" s="52" t="s">
        <v>13</v>
      </c>
      <c r="V56" s="53" t="s">
        <v>13</v>
      </c>
    </row>
    <row r="57" spans="1:22" x14ac:dyDescent="0.25">
      <c r="A57" s="72"/>
      <c r="B57" s="50" t="s">
        <v>2</v>
      </c>
      <c r="C57" s="51">
        <v>19</v>
      </c>
      <c r="D57" s="51">
        <v>16</v>
      </c>
      <c r="E57" s="52">
        <v>0.84210526315789469</v>
      </c>
      <c r="F57" s="51">
        <v>11</v>
      </c>
      <c r="G57" s="52">
        <v>0.57894736842105265</v>
      </c>
      <c r="H57" s="53">
        <v>1.8666666666666667</v>
      </c>
      <c r="I57" s="50" t="s">
        <v>2</v>
      </c>
      <c r="J57" s="51">
        <v>7</v>
      </c>
      <c r="K57" s="51">
        <v>4</v>
      </c>
      <c r="L57" s="52">
        <v>0.5714285714285714</v>
      </c>
      <c r="M57" s="51">
        <v>3</v>
      </c>
      <c r="N57" s="52">
        <v>0.42857142857142855</v>
      </c>
      <c r="O57" s="53">
        <v>2.75</v>
      </c>
      <c r="P57" s="50" t="s">
        <v>2</v>
      </c>
      <c r="Q57" s="51" t="s">
        <v>13</v>
      </c>
      <c r="R57" s="51" t="s">
        <v>13</v>
      </c>
      <c r="S57" s="52" t="s">
        <v>13</v>
      </c>
      <c r="T57" s="51" t="s">
        <v>13</v>
      </c>
      <c r="U57" s="52" t="s">
        <v>13</v>
      </c>
      <c r="V57" s="53" t="s">
        <v>13</v>
      </c>
    </row>
    <row r="58" spans="1:22" x14ac:dyDescent="0.25">
      <c r="A58" s="72"/>
      <c r="B58" s="50" t="s">
        <v>3</v>
      </c>
      <c r="C58" s="51">
        <v>19</v>
      </c>
      <c r="D58" s="51">
        <v>12</v>
      </c>
      <c r="E58" s="52">
        <v>0.63157894736842102</v>
      </c>
      <c r="F58" s="51">
        <v>10</v>
      </c>
      <c r="G58" s="52">
        <v>0.52631578947368418</v>
      </c>
      <c r="H58" s="53">
        <v>2.4818181818181819</v>
      </c>
      <c r="I58" s="50" t="s">
        <v>3</v>
      </c>
      <c r="J58" s="51" t="s">
        <v>13</v>
      </c>
      <c r="K58" s="51" t="s">
        <v>13</v>
      </c>
      <c r="L58" s="52" t="s">
        <v>13</v>
      </c>
      <c r="M58" s="51" t="s">
        <v>13</v>
      </c>
      <c r="N58" s="52" t="s">
        <v>13</v>
      </c>
      <c r="O58" s="53" t="s">
        <v>13</v>
      </c>
      <c r="P58" s="50" t="s">
        <v>3</v>
      </c>
      <c r="Q58" s="51" t="s">
        <v>13</v>
      </c>
      <c r="R58" s="51" t="s">
        <v>13</v>
      </c>
      <c r="S58" s="52" t="s">
        <v>13</v>
      </c>
      <c r="T58" s="51" t="s">
        <v>13</v>
      </c>
      <c r="U58" s="52" t="s">
        <v>13</v>
      </c>
      <c r="V58" s="53" t="s">
        <v>13</v>
      </c>
    </row>
    <row r="59" spans="1:22" x14ac:dyDescent="0.25">
      <c r="A59" s="72"/>
      <c r="B59" s="50" t="s">
        <v>4</v>
      </c>
      <c r="C59" s="51">
        <v>11</v>
      </c>
      <c r="D59" s="51">
        <v>11</v>
      </c>
      <c r="E59" s="52">
        <v>1</v>
      </c>
      <c r="F59" s="51">
        <v>9</v>
      </c>
      <c r="G59" s="52">
        <v>0.81818181818181823</v>
      </c>
      <c r="H59" s="53">
        <v>2.3909090909090911</v>
      </c>
      <c r="I59" s="50" t="s">
        <v>4</v>
      </c>
      <c r="J59" s="51" t="s">
        <v>13</v>
      </c>
      <c r="K59" s="51" t="s">
        <v>13</v>
      </c>
      <c r="L59" s="52" t="s">
        <v>13</v>
      </c>
      <c r="M59" s="51" t="s">
        <v>13</v>
      </c>
      <c r="N59" s="52" t="s">
        <v>13</v>
      </c>
      <c r="O59" s="53" t="s">
        <v>13</v>
      </c>
      <c r="P59" s="50" t="s">
        <v>4</v>
      </c>
      <c r="Q59" s="51">
        <v>1</v>
      </c>
      <c r="R59" s="51">
        <v>0</v>
      </c>
      <c r="S59" s="52">
        <v>0</v>
      </c>
      <c r="T59" s="51">
        <v>0</v>
      </c>
      <c r="U59" s="52">
        <v>0</v>
      </c>
      <c r="V59" s="53" t="s">
        <v>13</v>
      </c>
    </row>
    <row r="60" spans="1:22" x14ac:dyDescent="0.25">
      <c r="A60" s="72"/>
      <c r="B60" s="50" t="s">
        <v>81</v>
      </c>
      <c r="C60" s="51">
        <v>10</v>
      </c>
      <c r="D60" s="51">
        <v>8</v>
      </c>
      <c r="E60" s="52">
        <v>0.8</v>
      </c>
      <c r="F60" s="51">
        <v>8</v>
      </c>
      <c r="G60" s="52">
        <v>0.8</v>
      </c>
      <c r="H60" s="53">
        <v>3.5</v>
      </c>
      <c r="I60" s="50" t="s">
        <v>81</v>
      </c>
      <c r="J60" s="51" t="s">
        <v>13</v>
      </c>
      <c r="K60" s="51" t="s">
        <v>13</v>
      </c>
      <c r="L60" s="52" t="s">
        <v>13</v>
      </c>
      <c r="M60" s="51" t="s">
        <v>13</v>
      </c>
      <c r="N60" s="52" t="s">
        <v>13</v>
      </c>
      <c r="O60" s="53" t="s">
        <v>13</v>
      </c>
      <c r="P60" s="50" t="s">
        <v>81</v>
      </c>
      <c r="Q60" s="51">
        <v>4</v>
      </c>
      <c r="R60" s="51">
        <v>2</v>
      </c>
      <c r="S60" s="52">
        <v>0.5</v>
      </c>
      <c r="T60" s="51">
        <v>1</v>
      </c>
      <c r="U60" s="52">
        <v>0.25</v>
      </c>
      <c r="V60" s="53">
        <v>2</v>
      </c>
    </row>
    <row r="61" spans="1:22" x14ac:dyDescent="0.25">
      <c r="A61" s="75" t="s">
        <v>55</v>
      </c>
      <c r="B61" s="46" t="s">
        <v>1</v>
      </c>
      <c r="C61" s="47">
        <v>5</v>
      </c>
      <c r="D61" s="47">
        <v>5</v>
      </c>
      <c r="E61" s="48">
        <v>1</v>
      </c>
      <c r="F61" s="47">
        <v>5</v>
      </c>
      <c r="G61" s="48">
        <v>1</v>
      </c>
      <c r="H61" s="49">
        <v>3.4</v>
      </c>
      <c r="I61" s="46" t="s">
        <v>1</v>
      </c>
      <c r="J61" s="47" t="s">
        <v>13</v>
      </c>
      <c r="K61" s="47" t="s">
        <v>13</v>
      </c>
      <c r="L61" s="48" t="s">
        <v>13</v>
      </c>
      <c r="M61" s="47" t="s">
        <v>13</v>
      </c>
      <c r="N61" s="48" t="s">
        <v>13</v>
      </c>
      <c r="O61" s="49" t="s">
        <v>13</v>
      </c>
      <c r="P61" s="46" t="s">
        <v>1</v>
      </c>
      <c r="Q61" s="47" t="s">
        <v>13</v>
      </c>
      <c r="R61" s="47" t="s">
        <v>13</v>
      </c>
      <c r="S61" s="48" t="s">
        <v>13</v>
      </c>
      <c r="T61" s="47" t="s">
        <v>13</v>
      </c>
      <c r="U61" s="48" t="s">
        <v>13</v>
      </c>
      <c r="V61" s="49" t="s">
        <v>13</v>
      </c>
    </row>
    <row r="62" spans="1:22" x14ac:dyDescent="0.25">
      <c r="A62" s="75"/>
      <c r="B62" s="46" t="s">
        <v>2</v>
      </c>
      <c r="C62" s="47">
        <v>2</v>
      </c>
      <c r="D62" s="47">
        <v>2</v>
      </c>
      <c r="E62" s="48">
        <v>1</v>
      </c>
      <c r="F62" s="47">
        <v>2</v>
      </c>
      <c r="G62" s="48">
        <v>1</v>
      </c>
      <c r="H62" s="49">
        <v>3.5</v>
      </c>
      <c r="I62" s="46" t="s">
        <v>2</v>
      </c>
      <c r="J62" s="47">
        <v>2</v>
      </c>
      <c r="K62" s="47">
        <v>2</v>
      </c>
      <c r="L62" s="48">
        <v>1</v>
      </c>
      <c r="M62" s="47">
        <v>1</v>
      </c>
      <c r="N62" s="48">
        <v>0.5</v>
      </c>
      <c r="O62" s="49">
        <v>1.5</v>
      </c>
      <c r="P62" s="46" t="s">
        <v>2</v>
      </c>
      <c r="Q62" s="47" t="s">
        <v>13</v>
      </c>
      <c r="R62" s="47" t="s">
        <v>13</v>
      </c>
      <c r="S62" s="48" t="s">
        <v>13</v>
      </c>
      <c r="T62" s="47" t="s">
        <v>13</v>
      </c>
      <c r="U62" s="48" t="s">
        <v>13</v>
      </c>
      <c r="V62" s="49" t="s">
        <v>13</v>
      </c>
    </row>
    <row r="63" spans="1:22" x14ac:dyDescent="0.25">
      <c r="A63" s="75"/>
      <c r="B63" s="46" t="s">
        <v>3</v>
      </c>
      <c r="C63" s="47">
        <v>2</v>
      </c>
      <c r="D63" s="47">
        <v>2</v>
      </c>
      <c r="E63" s="48">
        <v>1</v>
      </c>
      <c r="F63" s="47">
        <v>1</v>
      </c>
      <c r="G63" s="48">
        <v>0.5</v>
      </c>
      <c r="H63" s="49">
        <v>2</v>
      </c>
      <c r="I63" s="46" t="s">
        <v>3</v>
      </c>
      <c r="J63" s="47" t="s">
        <v>13</v>
      </c>
      <c r="K63" s="47" t="s">
        <v>13</v>
      </c>
      <c r="L63" s="48" t="s">
        <v>13</v>
      </c>
      <c r="M63" s="47" t="s">
        <v>13</v>
      </c>
      <c r="N63" s="48" t="s">
        <v>13</v>
      </c>
      <c r="O63" s="49" t="s">
        <v>13</v>
      </c>
      <c r="P63" s="46" t="s">
        <v>3</v>
      </c>
      <c r="Q63" s="47" t="s">
        <v>13</v>
      </c>
      <c r="R63" s="47" t="s">
        <v>13</v>
      </c>
      <c r="S63" s="48" t="s">
        <v>13</v>
      </c>
      <c r="T63" s="47" t="s">
        <v>13</v>
      </c>
      <c r="U63" s="48" t="s">
        <v>13</v>
      </c>
      <c r="V63" s="49" t="s">
        <v>13</v>
      </c>
    </row>
    <row r="64" spans="1:22" x14ac:dyDescent="0.25">
      <c r="A64" s="75"/>
      <c r="B64" s="46" t="s">
        <v>4</v>
      </c>
      <c r="C64" s="47">
        <v>1</v>
      </c>
      <c r="D64" s="47">
        <v>1</v>
      </c>
      <c r="E64" s="48">
        <v>1</v>
      </c>
      <c r="F64" s="47">
        <v>1</v>
      </c>
      <c r="G64" s="48">
        <v>1</v>
      </c>
      <c r="H64" s="49">
        <v>4</v>
      </c>
      <c r="I64" s="46" t="s">
        <v>4</v>
      </c>
      <c r="J64" s="47" t="s">
        <v>13</v>
      </c>
      <c r="K64" s="47" t="s">
        <v>13</v>
      </c>
      <c r="L64" s="48" t="s">
        <v>13</v>
      </c>
      <c r="M64" s="47" t="s">
        <v>13</v>
      </c>
      <c r="N64" s="48" t="s">
        <v>13</v>
      </c>
      <c r="O64" s="49" t="s">
        <v>13</v>
      </c>
      <c r="P64" s="46" t="s">
        <v>4</v>
      </c>
      <c r="Q64" s="47" t="s">
        <v>13</v>
      </c>
      <c r="R64" s="47" t="s">
        <v>13</v>
      </c>
      <c r="S64" s="48" t="s">
        <v>13</v>
      </c>
      <c r="T64" s="47" t="s">
        <v>13</v>
      </c>
      <c r="U64" s="48" t="s">
        <v>13</v>
      </c>
      <c r="V64" s="49" t="s">
        <v>13</v>
      </c>
    </row>
    <row r="65" spans="1:22" x14ac:dyDescent="0.25">
      <c r="A65" s="75"/>
      <c r="B65" s="46" t="s">
        <v>81</v>
      </c>
      <c r="C65" s="47" t="s">
        <v>13</v>
      </c>
      <c r="D65" s="47" t="s">
        <v>13</v>
      </c>
      <c r="E65" s="48" t="s">
        <v>13</v>
      </c>
      <c r="F65" s="47" t="s">
        <v>13</v>
      </c>
      <c r="G65" s="48" t="s">
        <v>13</v>
      </c>
      <c r="H65" s="49" t="s">
        <v>13</v>
      </c>
      <c r="I65" s="46" t="s">
        <v>81</v>
      </c>
      <c r="J65" s="47" t="s">
        <v>13</v>
      </c>
      <c r="K65" s="47" t="s">
        <v>13</v>
      </c>
      <c r="L65" s="48" t="s">
        <v>13</v>
      </c>
      <c r="M65" s="47" t="s">
        <v>13</v>
      </c>
      <c r="N65" s="48" t="s">
        <v>13</v>
      </c>
      <c r="O65" s="49" t="s">
        <v>13</v>
      </c>
      <c r="P65" s="46" t="s">
        <v>81</v>
      </c>
      <c r="Q65" s="47" t="s">
        <v>13</v>
      </c>
      <c r="R65" s="47" t="s">
        <v>13</v>
      </c>
      <c r="S65" s="48" t="s">
        <v>13</v>
      </c>
      <c r="T65" s="47" t="s">
        <v>13</v>
      </c>
      <c r="U65" s="48" t="s">
        <v>13</v>
      </c>
      <c r="V65" s="49" t="s">
        <v>13</v>
      </c>
    </row>
  </sheetData>
  <mergeCells count="15">
    <mergeCell ref="A41:A45"/>
    <mergeCell ref="A46:A50"/>
    <mergeCell ref="A51:A55"/>
    <mergeCell ref="A56:A60"/>
    <mergeCell ref="A61:A65"/>
    <mergeCell ref="P19:V19"/>
    <mergeCell ref="A21:A25"/>
    <mergeCell ref="A26:A30"/>
    <mergeCell ref="A31:A35"/>
    <mergeCell ref="A36:A40"/>
    <mergeCell ref="A2:A6"/>
    <mergeCell ref="A7:A11"/>
    <mergeCell ref="A12:A16"/>
    <mergeCell ref="A19:H19"/>
    <mergeCell ref="I19:O19"/>
  </mergeCells>
  <printOptions horizontalCentered="1"/>
  <pageMargins left="0.7" right="0.7" top="0.75" bottom="0.75" header="0.3" footer="0.3"/>
  <pageSetup scale="38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N3" sqref="N3"/>
    </sheetView>
  </sheetViews>
  <sheetFormatPr defaultRowHeight="15" x14ac:dyDescent="0.25"/>
  <cols>
    <col min="1" max="1" width="14" style="37" customWidth="1"/>
    <col min="2" max="8" width="14" style="14" customWidth="1"/>
  </cols>
  <sheetData>
    <row r="1" spans="1:8" ht="30" x14ac:dyDescent="0.25">
      <c r="A1" s="40" t="s">
        <v>0</v>
      </c>
      <c r="B1" s="7" t="s">
        <v>36</v>
      </c>
      <c r="C1" s="17" t="s">
        <v>72</v>
      </c>
      <c r="D1" s="17" t="s">
        <v>73</v>
      </c>
      <c r="E1" s="18" t="s">
        <v>74</v>
      </c>
      <c r="F1" s="17" t="s">
        <v>75</v>
      </c>
      <c r="G1" s="18" t="s">
        <v>37</v>
      </c>
      <c r="H1" s="19" t="s">
        <v>76</v>
      </c>
    </row>
    <row r="2" spans="1:8" x14ac:dyDescent="0.25">
      <c r="A2" s="62" t="s">
        <v>6</v>
      </c>
      <c r="B2" s="8" t="s">
        <v>1</v>
      </c>
      <c r="C2" s="10">
        <v>245</v>
      </c>
      <c r="D2" s="10">
        <v>200</v>
      </c>
      <c r="E2" s="22">
        <v>0.81632653061224492</v>
      </c>
      <c r="F2" s="10">
        <v>171</v>
      </c>
      <c r="G2" s="22">
        <v>0.69795918367346943</v>
      </c>
      <c r="H2" s="23">
        <v>2.9804020100502515</v>
      </c>
    </row>
    <row r="3" spans="1:8" x14ac:dyDescent="0.25">
      <c r="A3" s="62"/>
      <c r="B3" s="8" t="s">
        <v>2</v>
      </c>
      <c r="C3" s="10">
        <v>228</v>
      </c>
      <c r="D3" s="10">
        <v>189</v>
      </c>
      <c r="E3" s="22">
        <v>0.82894736842105265</v>
      </c>
      <c r="F3" s="10">
        <v>166</v>
      </c>
      <c r="G3" s="22">
        <v>0.72807017543859653</v>
      </c>
      <c r="H3" s="23">
        <v>2.9779569892473119</v>
      </c>
    </row>
    <row r="4" spans="1:8" x14ac:dyDescent="0.25">
      <c r="A4" s="62"/>
      <c r="B4" s="8" t="s">
        <v>3</v>
      </c>
      <c r="C4" s="10">
        <v>153</v>
      </c>
      <c r="D4" s="10">
        <v>132</v>
      </c>
      <c r="E4" s="22">
        <v>0.86274509803921573</v>
      </c>
      <c r="F4" s="10">
        <v>119</v>
      </c>
      <c r="G4" s="22">
        <v>0.77777777777777779</v>
      </c>
      <c r="H4" s="23">
        <v>3.1806201550387594</v>
      </c>
    </row>
    <row r="5" spans="1:8" x14ac:dyDescent="0.25">
      <c r="A5" s="62"/>
      <c r="B5" s="8" t="s">
        <v>4</v>
      </c>
      <c r="C5" s="10">
        <v>160</v>
      </c>
      <c r="D5" s="10">
        <v>135</v>
      </c>
      <c r="E5" s="22">
        <v>0.84375</v>
      </c>
      <c r="F5" s="10">
        <v>123</v>
      </c>
      <c r="G5" s="22">
        <v>0.76875000000000004</v>
      </c>
      <c r="H5" s="23">
        <v>3.1166666666666667</v>
      </c>
    </row>
    <row r="6" spans="1:8" x14ac:dyDescent="0.25">
      <c r="A6" s="62"/>
      <c r="B6" s="8" t="s">
        <v>81</v>
      </c>
      <c r="C6" s="10">
        <v>132</v>
      </c>
      <c r="D6" s="10">
        <v>112</v>
      </c>
      <c r="E6" s="22">
        <v>0.84848484848484851</v>
      </c>
      <c r="F6" s="10">
        <v>106</v>
      </c>
      <c r="G6" s="22">
        <v>0.80303030303030298</v>
      </c>
      <c r="H6" s="23">
        <v>3.246428571428571</v>
      </c>
    </row>
    <row r="7" spans="1:8" x14ac:dyDescent="0.25">
      <c r="A7" s="62" t="s">
        <v>7</v>
      </c>
      <c r="B7" s="8" t="s">
        <v>1</v>
      </c>
      <c r="C7" s="10">
        <v>211</v>
      </c>
      <c r="D7" s="10">
        <v>169</v>
      </c>
      <c r="E7" s="22">
        <v>0.80094786729857825</v>
      </c>
      <c r="F7" s="10">
        <v>135</v>
      </c>
      <c r="G7" s="22">
        <v>0.6398104265402843</v>
      </c>
      <c r="H7" s="23">
        <v>2.575595238095238</v>
      </c>
    </row>
    <row r="8" spans="1:8" x14ac:dyDescent="0.25">
      <c r="A8" s="62"/>
      <c r="B8" s="8" t="s">
        <v>2</v>
      </c>
      <c r="C8" s="10">
        <v>174</v>
      </c>
      <c r="D8" s="10">
        <v>142</v>
      </c>
      <c r="E8" s="22">
        <v>0.81609195402298851</v>
      </c>
      <c r="F8" s="10">
        <v>111</v>
      </c>
      <c r="G8" s="22">
        <v>0.63793103448275867</v>
      </c>
      <c r="H8" s="23">
        <v>2.4730496453900712</v>
      </c>
    </row>
    <row r="9" spans="1:8" x14ac:dyDescent="0.25">
      <c r="A9" s="62"/>
      <c r="B9" s="8" t="s">
        <v>3</v>
      </c>
      <c r="C9" s="10">
        <v>131</v>
      </c>
      <c r="D9" s="10">
        <v>101</v>
      </c>
      <c r="E9" s="22">
        <v>0.77099236641221369</v>
      </c>
      <c r="F9" s="10">
        <v>87</v>
      </c>
      <c r="G9" s="22">
        <v>0.66412213740458015</v>
      </c>
      <c r="H9" s="23">
        <v>2.7829999999999999</v>
      </c>
    </row>
    <row r="10" spans="1:8" x14ac:dyDescent="0.25">
      <c r="A10" s="62"/>
      <c r="B10" s="8" t="s">
        <v>4</v>
      </c>
      <c r="C10" s="10">
        <v>115</v>
      </c>
      <c r="D10" s="10">
        <v>96</v>
      </c>
      <c r="E10" s="22">
        <v>0.83478260869565213</v>
      </c>
      <c r="F10" s="10">
        <v>78</v>
      </c>
      <c r="G10" s="22">
        <v>0.67826086956521736</v>
      </c>
      <c r="H10" s="23">
        <v>2.6333333333333337</v>
      </c>
    </row>
    <row r="11" spans="1:8" x14ac:dyDescent="0.25">
      <c r="A11" s="62"/>
      <c r="B11" s="8" t="s">
        <v>81</v>
      </c>
      <c r="C11" s="10">
        <v>107</v>
      </c>
      <c r="D11" s="10">
        <v>92</v>
      </c>
      <c r="E11" s="22">
        <v>0.85981308411214952</v>
      </c>
      <c r="F11" s="10">
        <v>76</v>
      </c>
      <c r="G11" s="22">
        <v>0.71028037383177567</v>
      </c>
      <c r="H11" s="23">
        <v>2.4714285714285715</v>
      </c>
    </row>
    <row r="12" spans="1:8" ht="30" x14ac:dyDescent="0.25">
      <c r="A12" s="40" t="s">
        <v>50</v>
      </c>
      <c r="B12" s="7" t="s">
        <v>36</v>
      </c>
      <c r="C12" s="17" t="s">
        <v>72</v>
      </c>
      <c r="D12" s="17" t="s">
        <v>73</v>
      </c>
      <c r="E12" s="18" t="s">
        <v>74</v>
      </c>
      <c r="F12" s="17" t="s">
        <v>75</v>
      </c>
      <c r="G12" s="18" t="s">
        <v>37</v>
      </c>
      <c r="H12" s="19" t="s">
        <v>76</v>
      </c>
    </row>
    <row r="13" spans="1:8" x14ac:dyDescent="0.25">
      <c r="A13" s="76" t="s">
        <v>51</v>
      </c>
      <c r="B13" s="8" t="s">
        <v>1</v>
      </c>
      <c r="C13" s="10">
        <v>28</v>
      </c>
      <c r="D13" s="10">
        <v>18</v>
      </c>
      <c r="E13" s="22">
        <v>0.6428571428571429</v>
      </c>
      <c r="F13" s="10">
        <v>12</v>
      </c>
      <c r="G13" s="22">
        <v>0.42857142857142855</v>
      </c>
      <c r="H13" s="23">
        <v>2.0388888888888892</v>
      </c>
    </row>
    <row r="14" spans="1:8" x14ac:dyDescent="0.25">
      <c r="A14" s="77"/>
      <c r="B14" s="8" t="s">
        <v>2</v>
      </c>
      <c r="C14" s="10">
        <v>28</v>
      </c>
      <c r="D14" s="10">
        <v>21</v>
      </c>
      <c r="E14" s="22">
        <v>0.75</v>
      </c>
      <c r="F14" s="10">
        <v>12</v>
      </c>
      <c r="G14" s="22">
        <v>0.42857142857142855</v>
      </c>
      <c r="H14" s="23">
        <v>1.95</v>
      </c>
    </row>
    <row r="15" spans="1:8" x14ac:dyDescent="0.25">
      <c r="A15" s="77"/>
      <c r="B15" s="8" t="s">
        <v>3</v>
      </c>
      <c r="C15" s="10">
        <v>18</v>
      </c>
      <c r="D15" s="10">
        <v>16</v>
      </c>
      <c r="E15" s="22">
        <v>0.88888888888888884</v>
      </c>
      <c r="F15" s="10">
        <v>15</v>
      </c>
      <c r="G15" s="22">
        <v>0.83333333333333337</v>
      </c>
      <c r="H15" s="23">
        <v>2.75</v>
      </c>
    </row>
    <row r="16" spans="1:8" x14ac:dyDescent="0.25">
      <c r="A16" s="77"/>
      <c r="B16" s="8" t="s">
        <v>4</v>
      </c>
      <c r="C16" s="10">
        <v>17</v>
      </c>
      <c r="D16" s="10">
        <v>14</v>
      </c>
      <c r="E16" s="22">
        <v>0.82352941176470584</v>
      </c>
      <c r="F16" s="10">
        <v>14</v>
      </c>
      <c r="G16" s="22">
        <v>0.82352941176470584</v>
      </c>
      <c r="H16" s="23">
        <v>3.092857142857143</v>
      </c>
    </row>
    <row r="17" spans="1:8" x14ac:dyDescent="0.25">
      <c r="A17" s="78"/>
      <c r="B17" s="8" t="s">
        <v>81</v>
      </c>
      <c r="C17" s="10">
        <v>12</v>
      </c>
      <c r="D17" s="10">
        <v>8</v>
      </c>
      <c r="E17" s="22">
        <v>0.66666666666666663</v>
      </c>
      <c r="F17" s="10">
        <v>6</v>
      </c>
      <c r="G17" s="22">
        <v>0.5</v>
      </c>
      <c r="H17" s="23">
        <v>2.25</v>
      </c>
    </row>
    <row r="18" spans="1:8" x14ac:dyDescent="0.25">
      <c r="A18" s="67" t="s">
        <v>52</v>
      </c>
      <c r="B18" s="8" t="s">
        <v>1</v>
      </c>
      <c r="C18" s="10">
        <v>1</v>
      </c>
      <c r="D18" s="10">
        <v>0</v>
      </c>
      <c r="E18" s="22">
        <v>0</v>
      </c>
      <c r="F18" s="10">
        <v>0</v>
      </c>
      <c r="G18" s="22">
        <v>0</v>
      </c>
      <c r="H18" s="23" t="s">
        <v>13</v>
      </c>
    </row>
    <row r="19" spans="1:8" x14ac:dyDescent="0.25">
      <c r="A19" s="67"/>
      <c r="B19" s="8" t="s">
        <v>2</v>
      </c>
      <c r="C19" s="28" t="s">
        <v>13</v>
      </c>
      <c r="D19" s="28" t="s">
        <v>13</v>
      </c>
      <c r="E19" s="22" t="s">
        <v>13</v>
      </c>
      <c r="F19" s="28" t="s">
        <v>13</v>
      </c>
      <c r="G19" s="22" t="s">
        <v>13</v>
      </c>
      <c r="H19" s="29" t="s">
        <v>13</v>
      </c>
    </row>
    <row r="20" spans="1:8" x14ac:dyDescent="0.25">
      <c r="A20" s="67"/>
      <c r="B20" s="8" t="s">
        <v>3</v>
      </c>
      <c r="C20" s="10">
        <v>4</v>
      </c>
      <c r="D20" s="10">
        <v>1</v>
      </c>
      <c r="E20" s="22">
        <v>0.25</v>
      </c>
      <c r="F20" s="10">
        <v>1</v>
      </c>
      <c r="G20" s="22">
        <v>0.25</v>
      </c>
      <c r="H20" s="23">
        <v>4</v>
      </c>
    </row>
    <row r="21" spans="1:8" x14ac:dyDescent="0.25">
      <c r="A21" s="67"/>
      <c r="B21" s="8" t="s">
        <v>4</v>
      </c>
      <c r="C21" s="10" t="s">
        <v>13</v>
      </c>
      <c r="D21" s="10" t="s">
        <v>13</v>
      </c>
      <c r="E21" s="22" t="s">
        <v>13</v>
      </c>
      <c r="F21" s="10" t="s">
        <v>13</v>
      </c>
      <c r="G21" s="22" t="s">
        <v>13</v>
      </c>
      <c r="H21" s="23" t="s">
        <v>13</v>
      </c>
    </row>
    <row r="22" spans="1:8" x14ac:dyDescent="0.25">
      <c r="A22" s="67"/>
      <c r="B22" s="8" t="s">
        <v>81</v>
      </c>
      <c r="C22" s="10">
        <v>2</v>
      </c>
      <c r="D22" s="10">
        <v>2</v>
      </c>
      <c r="E22" s="22">
        <v>1</v>
      </c>
      <c r="F22" s="10">
        <v>2</v>
      </c>
      <c r="G22" s="22">
        <v>1</v>
      </c>
      <c r="H22" s="23">
        <v>3.65</v>
      </c>
    </row>
    <row r="23" spans="1:8" x14ac:dyDescent="0.25">
      <c r="A23" s="62" t="s">
        <v>14</v>
      </c>
      <c r="B23" s="8" t="s">
        <v>1</v>
      </c>
      <c r="C23" s="10">
        <v>7</v>
      </c>
      <c r="D23" s="10">
        <v>4</v>
      </c>
      <c r="E23" s="22">
        <v>0.5714285714285714</v>
      </c>
      <c r="F23" s="10">
        <v>4</v>
      </c>
      <c r="G23" s="22">
        <v>0.5714285714285714</v>
      </c>
      <c r="H23" s="23">
        <v>3.25</v>
      </c>
    </row>
    <row r="24" spans="1:8" x14ac:dyDescent="0.25">
      <c r="A24" s="62"/>
      <c r="B24" s="8" t="s">
        <v>2</v>
      </c>
      <c r="C24" s="28">
        <v>5</v>
      </c>
      <c r="D24" s="28">
        <v>5</v>
      </c>
      <c r="E24" s="22">
        <v>1</v>
      </c>
      <c r="F24" s="28">
        <v>5</v>
      </c>
      <c r="G24" s="22">
        <v>1</v>
      </c>
      <c r="H24" s="29">
        <v>3.2</v>
      </c>
    </row>
    <row r="25" spans="1:8" x14ac:dyDescent="0.25">
      <c r="A25" s="62"/>
      <c r="B25" s="8" t="s">
        <v>3</v>
      </c>
      <c r="C25" s="10">
        <v>3</v>
      </c>
      <c r="D25" s="10">
        <v>3</v>
      </c>
      <c r="E25" s="22">
        <v>1</v>
      </c>
      <c r="F25" s="10">
        <v>3</v>
      </c>
      <c r="G25" s="22">
        <v>1</v>
      </c>
      <c r="H25" s="23">
        <v>4</v>
      </c>
    </row>
    <row r="26" spans="1:8" x14ac:dyDescent="0.25">
      <c r="A26" s="62"/>
      <c r="B26" s="8" t="s">
        <v>4</v>
      </c>
      <c r="C26" s="10">
        <v>6</v>
      </c>
      <c r="D26" s="10">
        <v>6</v>
      </c>
      <c r="E26" s="22">
        <v>1</v>
      </c>
      <c r="F26" s="10">
        <v>5</v>
      </c>
      <c r="G26" s="22">
        <v>0.83333333333333337</v>
      </c>
      <c r="H26" s="23">
        <v>2.8333333333333335</v>
      </c>
    </row>
    <row r="27" spans="1:8" x14ac:dyDescent="0.25">
      <c r="A27" s="62"/>
      <c r="B27" s="8" t="s">
        <v>81</v>
      </c>
      <c r="C27" s="10">
        <v>5</v>
      </c>
      <c r="D27" s="10">
        <v>4</v>
      </c>
      <c r="E27" s="22">
        <v>0.8</v>
      </c>
      <c r="F27" s="10">
        <v>4</v>
      </c>
      <c r="G27" s="22">
        <v>0.8</v>
      </c>
      <c r="H27" s="23">
        <v>3.5</v>
      </c>
    </row>
    <row r="28" spans="1:8" x14ac:dyDescent="0.25">
      <c r="A28" s="62" t="s">
        <v>15</v>
      </c>
      <c r="B28" s="8" t="s">
        <v>1</v>
      </c>
      <c r="C28" s="10">
        <v>8</v>
      </c>
      <c r="D28" s="10">
        <v>5</v>
      </c>
      <c r="E28" s="22">
        <v>0.625</v>
      </c>
      <c r="F28" s="10">
        <v>5</v>
      </c>
      <c r="G28" s="22">
        <v>0.625</v>
      </c>
      <c r="H28" s="23">
        <v>2.8</v>
      </c>
    </row>
    <row r="29" spans="1:8" x14ac:dyDescent="0.25">
      <c r="A29" s="62"/>
      <c r="B29" s="8" t="s">
        <v>2</v>
      </c>
      <c r="C29" s="10">
        <v>11</v>
      </c>
      <c r="D29" s="10">
        <v>8</v>
      </c>
      <c r="E29" s="22">
        <v>0.72727272727272729</v>
      </c>
      <c r="F29" s="10">
        <v>7</v>
      </c>
      <c r="G29" s="22">
        <v>0.63636363636363635</v>
      </c>
      <c r="H29" s="23">
        <v>2.75</v>
      </c>
    </row>
    <row r="30" spans="1:8" x14ac:dyDescent="0.25">
      <c r="A30" s="62"/>
      <c r="B30" s="8" t="s">
        <v>3</v>
      </c>
      <c r="C30" s="10">
        <v>9</v>
      </c>
      <c r="D30" s="10">
        <v>8</v>
      </c>
      <c r="E30" s="22">
        <v>0.88888888888888884</v>
      </c>
      <c r="F30" s="10">
        <v>6</v>
      </c>
      <c r="G30" s="22">
        <v>0.66666666666666663</v>
      </c>
      <c r="H30" s="23">
        <v>2.7124999999999999</v>
      </c>
    </row>
    <row r="31" spans="1:8" x14ac:dyDescent="0.25">
      <c r="A31" s="62"/>
      <c r="B31" s="8" t="s">
        <v>4</v>
      </c>
      <c r="C31" s="10">
        <v>8</v>
      </c>
      <c r="D31" s="10">
        <v>8</v>
      </c>
      <c r="E31" s="22">
        <v>1</v>
      </c>
      <c r="F31" s="10">
        <v>8</v>
      </c>
      <c r="G31" s="22">
        <v>1</v>
      </c>
      <c r="H31" s="23">
        <v>3.2124999999999999</v>
      </c>
    </row>
    <row r="32" spans="1:8" x14ac:dyDescent="0.25">
      <c r="A32" s="62"/>
      <c r="B32" s="8" t="s">
        <v>81</v>
      </c>
      <c r="C32" s="10">
        <v>6</v>
      </c>
      <c r="D32" s="10">
        <v>6</v>
      </c>
      <c r="E32" s="22">
        <v>1</v>
      </c>
      <c r="F32" s="10">
        <v>6</v>
      </c>
      <c r="G32" s="22">
        <v>1</v>
      </c>
      <c r="H32" s="23">
        <v>3</v>
      </c>
    </row>
    <row r="33" spans="1:8" x14ac:dyDescent="0.25">
      <c r="A33" s="62" t="s">
        <v>16</v>
      </c>
      <c r="B33" s="8" t="s">
        <v>1</v>
      </c>
      <c r="C33" s="10">
        <v>232</v>
      </c>
      <c r="D33" s="10">
        <v>202</v>
      </c>
      <c r="E33" s="22">
        <v>0.87068965517241381</v>
      </c>
      <c r="F33" s="10">
        <v>170</v>
      </c>
      <c r="G33" s="22">
        <v>0.73275862068965514</v>
      </c>
      <c r="H33" s="23">
        <v>2.9054455445544556</v>
      </c>
    </row>
    <row r="34" spans="1:8" x14ac:dyDescent="0.25">
      <c r="A34" s="62"/>
      <c r="B34" s="8" t="s">
        <v>2</v>
      </c>
      <c r="C34" s="10">
        <v>203</v>
      </c>
      <c r="D34" s="10">
        <v>174</v>
      </c>
      <c r="E34" s="22">
        <v>0.8571428571428571</v>
      </c>
      <c r="F34" s="10">
        <v>150</v>
      </c>
      <c r="G34" s="22">
        <v>0.73891625615763545</v>
      </c>
      <c r="H34" s="23">
        <v>2.8718390804597704</v>
      </c>
    </row>
    <row r="35" spans="1:8" x14ac:dyDescent="0.25">
      <c r="A35" s="62"/>
      <c r="B35" s="8" t="s">
        <v>3</v>
      </c>
      <c r="C35" s="10">
        <v>136</v>
      </c>
      <c r="D35" s="10">
        <v>116</v>
      </c>
      <c r="E35" s="22">
        <v>0.8529411764705882</v>
      </c>
      <c r="F35" s="10">
        <v>107</v>
      </c>
      <c r="G35" s="22">
        <v>0.78676470588235292</v>
      </c>
      <c r="H35" s="23">
        <v>3.1530434782608694</v>
      </c>
    </row>
    <row r="36" spans="1:8" x14ac:dyDescent="0.25">
      <c r="A36" s="62"/>
      <c r="B36" s="8" t="s">
        <v>4</v>
      </c>
      <c r="C36" s="10">
        <v>148</v>
      </c>
      <c r="D36" s="10">
        <v>131</v>
      </c>
      <c r="E36" s="22">
        <v>0.88513513513513509</v>
      </c>
      <c r="F36" s="10">
        <v>114</v>
      </c>
      <c r="G36" s="22">
        <v>0.77027027027027029</v>
      </c>
      <c r="H36" s="23">
        <v>2.9496124031007751</v>
      </c>
    </row>
    <row r="37" spans="1:8" x14ac:dyDescent="0.25">
      <c r="A37" s="62"/>
      <c r="B37" s="8" t="s">
        <v>81</v>
      </c>
      <c r="C37" s="10">
        <v>132</v>
      </c>
      <c r="D37" s="10">
        <v>119</v>
      </c>
      <c r="E37" s="22">
        <v>0.90151515151515149</v>
      </c>
      <c r="F37" s="10">
        <v>103</v>
      </c>
      <c r="G37" s="22">
        <v>0.78030303030303028</v>
      </c>
      <c r="H37" s="23">
        <v>2.7789915966386554</v>
      </c>
    </row>
    <row r="38" spans="1:8" x14ac:dyDescent="0.25">
      <c r="A38" s="62" t="s">
        <v>17</v>
      </c>
      <c r="B38" s="8" t="s">
        <v>1</v>
      </c>
      <c r="C38" s="10">
        <v>2</v>
      </c>
      <c r="D38" s="10">
        <v>2</v>
      </c>
      <c r="E38" s="22">
        <v>1</v>
      </c>
      <c r="F38" s="10">
        <v>2</v>
      </c>
      <c r="G38" s="22">
        <v>1</v>
      </c>
      <c r="H38" s="23">
        <v>2.5</v>
      </c>
    </row>
    <row r="39" spans="1:8" x14ac:dyDescent="0.25">
      <c r="A39" s="62"/>
      <c r="B39" s="8" t="s">
        <v>2</v>
      </c>
      <c r="C39" s="10">
        <v>1</v>
      </c>
      <c r="D39" s="10">
        <v>1</v>
      </c>
      <c r="E39" s="22">
        <v>1</v>
      </c>
      <c r="F39" s="10">
        <v>1</v>
      </c>
      <c r="G39" s="22">
        <v>1</v>
      </c>
      <c r="H39" s="23">
        <v>3</v>
      </c>
    </row>
    <row r="40" spans="1:8" x14ac:dyDescent="0.25">
      <c r="A40" s="62"/>
      <c r="B40" s="8" t="s">
        <v>3</v>
      </c>
      <c r="C40" s="10">
        <v>1</v>
      </c>
      <c r="D40" s="10">
        <v>1</v>
      </c>
      <c r="E40" s="22">
        <v>1</v>
      </c>
      <c r="F40" s="10">
        <v>1</v>
      </c>
      <c r="G40" s="22">
        <v>1</v>
      </c>
      <c r="H40" s="23">
        <v>2</v>
      </c>
    </row>
    <row r="41" spans="1:8" x14ac:dyDescent="0.25">
      <c r="A41" s="62"/>
      <c r="B41" s="8" t="s">
        <v>4</v>
      </c>
      <c r="C41" s="10">
        <v>1</v>
      </c>
      <c r="D41" s="10">
        <v>1</v>
      </c>
      <c r="E41" s="22">
        <v>1</v>
      </c>
      <c r="F41" s="10">
        <v>1</v>
      </c>
      <c r="G41" s="22">
        <v>1</v>
      </c>
      <c r="H41" s="23">
        <v>2</v>
      </c>
    </row>
    <row r="42" spans="1:8" x14ac:dyDescent="0.25">
      <c r="A42" s="62"/>
      <c r="B42" s="8" t="s">
        <v>81</v>
      </c>
      <c r="C42" s="10" t="s">
        <v>13</v>
      </c>
      <c r="D42" s="10" t="s">
        <v>13</v>
      </c>
      <c r="E42" s="22" t="s">
        <v>13</v>
      </c>
      <c r="F42" s="10" t="s">
        <v>13</v>
      </c>
      <c r="G42" s="22" t="s">
        <v>13</v>
      </c>
      <c r="H42" s="23" t="s">
        <v>13</v>
      </c>
    </row>
    <row r="43" spans="1:8" x14ac:dyDescent="0.25">
      <c r="A43" s="67" t="s">
        <v>53</v>
      </c>
      <c r="B43" s="8" t="s">
        <v>1</v>
      </c>
      <c r="C43" s="10">
        <v>144</v>
      </c>
      <c r="D43" s="10">
        <v>112</v>
      </c>
      <c r="E43" s="22">
        <v>0.77777777777777779</v>
      </c>
      <c r="F43" s="10">
        <v>95</v>
      </c>
      <c r="G43" s="22">
        <v>0.65972222222222221</v>
      </c>
      <c r="H43" s="23">
        <v>2.7972972972972974</v>
      </c>
    </row>
    <row r="44" spans="1:8" x14ac:dyDescent="0.25">
      <c r="A44" s="67"/>
      <c r="B44" s="8" t="s">
        <v>2</v>
      </c>
      <c r="C44" s="10">
        <v>125</v>
      </c>
      <c r="D44" s="10">
        <v>99</v>
      </c>
      <c r="E44" s="22">
        <v>0.79200000000000004</v>
      </c>
      <c r="F44" s="10">
        <v>86</v>
      </c>
      <c r="G44" s="22">
        <v>0.68799999999999994</v>
      </c>
      <c r="H44" s="23">
        <v>2.8649484536082475</v>
      </c>
    </row>
    <row r="45" spans="1:8" x14ac:dyDescent="0.25">
      <c r="A45" s="67"/>
      <c r="B45" s="8" t="s">
        <v>3</v>
      </c>
      <c r="C45" s="10">
        <v>94</v>
      </c>
      <c r="D45" s="10">
        <v>76</v>
      </c>
      <c r="E45" s="22">
        <v>0.80851063829787229</v>
      </c>
      <c r="F45" s="10">
        <v>63</v>
      </c>
      <c r="G45" s="22">
        <v>0.67021276595744683</v>
      </c>
      <c r="H45" s="23">
        <v>2.9189189189189189</v>
      </c>
    </row>
    <row r="46" spans="1:8" x14ac:dyDescent="0.25">
      <c r="A46" s="67"/>
      <c r="B46" s="8" t="s">
        <v>4</v>
      </c>
      <c r="C46" s="10">
        <v>86</v>
      </c>
      <c r="D46" s="10">
        <v>63</v>
      </c>
      <c r="E46" s="22">
        <v>0.73255813953488369</v>
      </c>
      <c r="F46" s="10">
        <v>53</v>
      </c>
      <c r="G46" s="22">
        <v>0.61627906976744184</v>
      </c>
      <c r="H46" s="23">
        <v>2.8774193548387097</v>
      </c>
    </row>
    <row r="47" spans="1:8" x14ac:dyDescent="0.25">
      <c r="A47" s="67"/>
      <c r="B47" s="8" t="s">
        <v>81</v>
      </c>
      <c r="C47" s="10">
        <v>73</v>
      </c>
      <c r="D47" s="10">
        <v>58</v>
      </c>
      <c r="E47" s="22">
        <v>0.79452054794520544</v>
      </c>
      <c r="F47" s="10">
        <v>55</v>
      </c>
      <c r="G47" s="22">
        <v>0.75342465753424659</v>
      </c>
      <c r="H47" s="23">
        <v>3.1140350877192984</v>
      </c>
    </row>
    <row r="48" spans="1:8" x14ac:dyDescent="0.25">
      <c r="A48" s="67" t="s">
        <v>54</v>
      </c>
      <c r="B48" s="8" t="s">
        <v>1</v>
      </c>
      <c r="C48" s="10">
        <v>32</v>
      </c>
      <c r="D48" s="10">
        <v>23</v>
      </c>
      <c r="E48" s="22">
        <v>0.71875</v>
      </c>
      <c r="F48" s="10">
        <v>15</v>
      </c>
      <c r="G48" s="22">
        <v>0.46875</v>
      </c>
      <c r="H48" s="23">
        <v>2.3045454545454547</v>
      </c>
    </row>
    <row r="49" spans="1:8" x14ac:dyDescent="0.25">
      <c r="A49" s="67"/>
      <c r="B49" s="8" t="s">
        <v>2</v>
      </c>
      <c r="C49" s="10">
        <v>26</v>
      </c>
      <c r="D49" s="10">
        <v>20</v>
      </c>
      <c r="E49" s="22">
        <v>0.76923076923076927</v>
      </c>
      <c r="F49" s="10">
        <v>14</v>
      </c>
      <c r="G49" s="22">
        <v>0.53846153846153844</v>
      </c>
      <c r="H49" s="23">
        <v>2.0526315789473686</v>
      </c>
    </row>
    <row r="50" spans="1:8" x14ac:dyDescent="0.25">
      <c r="A50" s="67"/>
      <c r="B50" s="8" t="s">
        <v>3</v>
      </c>
      <c r="C50" s="10">
        <v>19</v>
      </c>
      <c r="D50" s="10">
        <v>12</v>
      </c>
      <c r="E50" s="22">
        <v>0.63157894736842102</v>
      </c>
      <c r="F50" s="10">
        <v>10</v>
      </c>
      <c r="G50" s="22">
        <v>0.52631578947368418</v>
      </c>
      <c r="H50" s="23">
        <v>2.4818181818181819</v>
      </c>
    </row>
    <row r="51" spans="1:8" x14ac:dyDescent="0.25">
      <c r="A51" s="67"/>
      <c r="B51" s="8" t="s">
        <v>4</v>
      </c>
      <c r="C51" s="10">
        <v>12</v>
      </c>
      <c r="D51" s="10">
        <v>11</v>
      </c>
      <c r="E51" s="22">
        <v>0.91666666666666663</v>
      </c>
      <c r="F51" s="10">
        <v>9</v>
      </c>
      <c r="G51" s="22">
        <v>0.75</v>
      </c>
      <c r="H51" s="23">
        <v>2.3909090909090911</v>
      </c>
    </row>
    <row r="52" spans="1:8" x14ac:dyDescent="0.25">
      <c r="A52" s="67"/>
      <c r="B52" s="8" t="s">
        <v>81</v>
      </c>
      <c r="C52" s="10">
        <v>14</v>
      </c>
      <c r="D52" s="10">
        <v>10</v>
      </c>
      <c r="E52" s="22">
        <v>0.7142857142857143</v>
      </c>
      <c r="F52" s="10">
        <v>9</v>
      </c>
      <c r="G52" s="22">
        <v>0.6428571428571429</v>
      </c>
      <c r="H52" s="23">
        <v>3.2</v>
      </c>
    </row>
    <row r="53" spans="1:8" x14ac:dyDescent="0.25">
      <c r="A53" s="67" t="s">
        <v>55</v>
      </c>
      <c r="B53" s="8" t="s">
        <v>1</v>
      </c>
      <c r="C53" s="10">
        <v>5</v>
      </c>
      <c r="D53" s="10">
        <v>5</v>
      </c>
      <c r="E53" s="22">
        <v>1</v>
      </c>
      <c r="F53" s="10">
        <v>5</v>
      </c>
      <c r="G53" s="22">
        <v>1</v>
      </c>
      <c r="H53" s="23">
        <v>3.4</v>
      </c>
    </row>
    <row r="54" spans="1:8" x14ac:dyDescent="0.25">
      <c r="A54" s="67"/>
      <c r="B54" s="8" t="s">
        <v>2</v>
      </c>
      <c r="C54" s="10">
        <v>4</v>
      </c>
      <c r="D54" s="10">
        <v>4</v>
      </c>
      <c r="E54" s="22">
        <v>1</v>
      </c>
      <c r="F54" s="10">
        <v>3</v>
      </c>
      <c r="G54" s="22">
        <v>0.75</v>
      </c>
      <c r="H54" s="23">
        <v>2.5</v>
      </c>
    </row>
    <row r="55" spans="1:8" x14ac:dyDescent="0.25">
      <c r="A55" s="67"/>
      <c r="B55" s="8" t="s">
        <v>3</v>
      </c>
      <c r="C55" s="10">
        <v>2</v>
      </c>
      <c r="D55" s="10">
        <v>2</v>
      </c>
      <c r="E55" s="22">
        <v>1</v>
      </c>
      <c r="F55" s="10">
        <v>1</v>
      </c>
      <c r="G55" s="22">
        <v>0.5</v>
      </c>
      <c r="H55" s="23">
        <v>2</v>
      </c>
    </row>
    <row r="56" spans="1:8" x14ac:dyDescent="0.25">
      <c r="A56" s="67"/>
      <c r="B56" s="8" t="s">
        <v>4</v>
      </c>
      <c r="C56" s="10">
        <v>1</v>
      </c>
      <c r="D56" s="10">
        <v>1</v>
      </c>
      <c r="E56" s="22">
        <v>1</v>
      </c>
      <c r="F56" s="10">
        <v>1</v>
      </c>
      <c r="G56" s="22">
        <v>1</v>
      </c>
      <c r="H56" s="23">
        <v>4</v>
      </c>
    </row>
    <row r="57" spans="1:8" x14ac:dyDescent="0.25">
      <c r="A57" s="67"/>
      <c r="B57" s="8" t="s">
        <v>81</v>
      </c>
      <c r="C57" s="10" t="s">
        <v>13</v>
      </c>
      <c r="D57" s="10" t="s">
        <v>13</v>
      </c>
      <c r="E57" s="22" t="s">
        <v>13</v>
      </c>
      <c r="F57" s="10" t="s">
        <v>13</v>
      </c>
      <c r="G57" s="22" t="s">
        <v>13</v>
      </c>
      <c r="H57" s="23" t="s">
        <v>13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N3" sqref="N3"/>
    </sheetView>
  </sheetViews>
  <sheetFormatPr defaultRowHeight="15" x14ac:dyDescent="0.25"/>
  <cols>
    <col min="1" max="1" width="23.28515625" customWidth="1"/>
  </cols>
  <sheetData>
    <row r="1" spans="1:6" x14ac:dyDescent="0.25">
      <c r="A1" s="79" t="s">
        <v>40</v>
      </c>
      <c r="B1" s="80"/>
      <c r="C1" s="80"/>
      <c r="D1" s="80"/>
      <c r="E1" s="80"/>
      <c r="F1" s="80"/>
    </row>
    <row r="2" spans="1:6" x14ac:dyDescent="0.25">
      <c r="A2" s="81" t="s">
        <v>77</v>
      </c>
      <c r="B2" s="58" t="s">
        <v>78</v>
      </c>
      <c r="C2" s="58"/>
      <c r="D2" s="58"/>
      <c r="E2" s="58"/>
      <c r="F2" s="58"/>
    </row>
    <row r="3" spans="1:6" x14ac:dyDescent="0.25">
      <c r="A3" s="81"/>
      <c r="B3" s="43" t="s">
        <v>67</v>
      </c>
      <c r="C3" s="43" t="s">
        <v>68</v>
      </c>
      <c r="D3" s="43" t="s">
        <v>69</v>
      </c>
      <c r="E3" s="43" t="s">
        <v>70</v>
      </c>
      <c r="F3" s="43" t="s">
        <v>84</v>
      </c>
    </row>
    <row r="4" spans="1:6" x14ac:dyDescent="0.25">
      <c r="A4" s="38" t="s">
        <v>66</v>
      </c>
      <c r="B4" s="6">
        <v>1</v>
      </c>
      <c r="C4" s="6">
        <v>2</v>
      </c>
      <c r="D4" s="6">
        <v>2</v>
      </c>
      <c r="E4" s="6">
        <v>4</v>
      </c>
      <c r="F4" s="6">
        <v>0</v>
      </c>
    </row>
    <row r="5" spans="1:6" x14ac:dyDescent="0.25">
      <c r="A5" s="38" t="s">
        <v>79</v>
      </c>
      <c r="B5" s="39">
        <v>4</v>
      </c>
      <c r="C5" s="39">
        <v>9</v>
      </c>
      <c r="D5" s="39">
        <v>5</v>
      </c>
      <c r="E5" s="39">
        <v>1</v>
      </c>
      <c r="F5" s="39">
        <v>1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N3" sqref="N3"/>
    </sheetView>
  </sheetViews>
  <sheetFormatPr defaultRowHeight="15" x14ac:dyDescent="0.25"/>
  <cols>
    <col min="1" max="1" width="15.42578125" style="37" customWidth="1"/>
    <col min="2" max="11" width="11.7109375" style="14" customWidth="1"/>
  </cols>
  <sheetData>
    <row r="1" spans="1:11" ht="45" x14ac:dyDescent="0.25">
      <c r="A1" s="36" t="s">
        <v>36</v>
      </c>
      <c r="B1" s="17" t="s">
        <v>56</v>
      </c>
      <c r="C1" s="17" t="s">
        <v>57</v>
      </c>
      <c r="D1" s="17" t="s">
        <v>58</v>
      </c>
      <c r="E1" s="17" t="s">
        <v>59</v>
      </c>
      <c r="F1" s="17" t="s">
        <v>60</v>
      </c>
      <c r="G1" s="17" t="s">
        <v>61</v>
      </c>
      <c r="H1" s="17" t="s">
        <v>62</v>
      </c>
      <c r="I1" s="17" t="s">
        <v>63</v>
      </c>
      <c r="J1" s="17" t="s">
        <v>64</v>
      </c>
      <c r="K1" s="17" t="s">
        <v>65</v>
      </c>
    </row>
    <row r="2" spans="1:11" x14ac:dyDescent="0.25">
      <c r="A2" s="44" t="s">
        <v>1</v>
      </c>
      <c r="B2" s="16">
        <v>18</v>
      </c>
      <c r="C2" s="30">
        <v>2297.5994460000006</v>
      </c>
      <c r="D2" s="31">
        <v>392.01491997952564</v>
      </c>
      <c r="E2" s="30">
        <v>76.586648200000013</v>
      </c>
      <c r="F2" s="30">
        <v>5.8610000000000015</v>
      </c>
      <c r="G2" s="32">
        <v>4.1960000000000015</v>
      </c>
      <c r="H2" s="31">
        <v>13.067163999317522</v>
      </c>
      <c r="I2" s="16">
        <v>453</v>
      </c>
      <c r="J2" s="16">
        <v>530</v>
      </c>
      <c r="K2" s="33">
        <v>0.8547169811320755</v>
      </c>
    </row>
    <row r="3" spans="1:11" x14ac:dyDescent="0.25">
      <c r="A3" s="44" t="s">
        <v>2</v>
      </c>
      <c r="B3" s="16">
        <v>17</v>
      </c>
      <c r="C3" s="30">
        <v>2012.399469</v>
      </c>
      <c r="D3" s="31">
        <v>364.03753057163522</v>
      </c>
      <c r="E3" s="30">
        <v>67.079982299999998</v>
      </c>
      <c r="F3" s="30">
        <v>5.5280000000000014</v>
      </c>
      <c r="G3" s="32">
        <v>3.5300000000000011</v>
      </c>
      <c r="H3" s="31">
        <v>12.13458435238784</v>
      </c>
      <c r="I3" s="16">
        <v>397</v>
      </c>
      <c r="J3" s="16">
        <v>500</v>
      </c>
      <c r="K3" s="33">
        <v>0.79400000000000004</v>
      </c>
    </row>
    <row r="4" spans="1:11" x14ac:dyDescent="0.25">
      <c r="A4" s="44" t="s">
        <v>3</v>
      </c>
      <c r="B4" s="16">
        <v>12</v>
      </c>
      <c r="C4" s="32">
        <v>1391.0994659999999</v>
      </c>
      <c r="D4" s="34">
        <v>359.80122235729254</v>
      </c>
      <c r="E4" s="32">
        <v>46.369982199999995</v>
      </c>
      <c r="F4" s="32">
        <v>3.8662999999999994</v>
      </c>
      <c r="G4" s="32">
        <v>3.1996999999999995</v>
      </c>
      <c r="H4" s="34">
        <v>11.993374078576418</v>
      </c>
      <c r="I4" s="16">
        <v>284</v>
      </c>
      <c r="J4" s="16">
        <v>350</v>
      </c>
      <c r="K4" s="33">
        <v>0.81142857142857139</v>
      </c>
    </row>
    <row r="5" spans="1:11" x14ac:dyDescent="0.25">
      <c r="A5" s="44" t="s">
        <v>4</v>
      </c>
      <c r="B5" s="16">
        <v>12</v>
      </c>
      <c r="C5" s="30">
        <v>1320.4281533849999</v>
      </c>
      <c r="D5" s="31">
        <v>341.5224254157722</v>
      </c>
      <c r="E5" s="30">
        <v>44.0142717795</v>
      </c>
      <c r="F5" s="30">
        <v>3.8662999999999994</v>
      </c>
      <c r="G5" s="32">
        <v>3.1996999999999995</v>
      </c>
      <c r="H5" s="31">
        <v>11.384080847192408</v>
      </c>
      <c r="I5" s="16">
        <v>277</v>
      </c>
      <c r="J5" s="16">
        <v>350</v>
      </c>
      <c r="K5" s="33">
        <v>0.79142857142857148</v>
      </c>
    </row>
    <row r="6" spans="1:11" x14ac:dyDescent="0.25">
      <c r="A6" s="44" t="s">
        <v>81</v>
      </c>
      <c r="B6" s="16">
        <v>12</v>
      </c>
      <c r="C6" s="30">
        <v>1173.7995329999999</v>
      </c>
      <c r="D6" s="31">
        <v>303.59763417220597</v>
      </c>
      <c r="E6" s="30">
        <v>39.126651099999997</v>
      </c>
      <c r="F6" s="30">
        <v>3.8662999999999998</v>
      </c>
      <c r="G6" s="32">
        <v>2.1997999999999998</v>
      </c>
      <c r="H6" s="31">
        <v>10.119921139073533</v>
      </c>
      <c r="I6" s="16">
        <v>237</v>
      </c>
      <c r="J6" s="16">
        <v>350</v>
      </c>
      <c r="K6" s="33">
        <v>0.67714285714285716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2017-09-26T19:25:42Z</cp:lastPrinted>
  <dcterms:created xsi:type="dcterms:W3CDTF">2017-08-31T23:09:57Z</dcterms:created>
  <dcterms:modified xsi:type="dcterms:W3CDTF">2018-08-30T18:30:07Z</dcterms:modified>
</cp:coreProperties>
</file>