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ounsel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9" i="1"/>
  <c r="L7" i="1"/>
  <c r="L6" i="1"/>
  <c r="L5" i="1"/>
  <c r="L4" i="1"/>
  <c r="E30" i="1" l="1"/>
  <c r="E31" i="1"/>
  <c r="K35" i="1"/>
  <c r="K34" i="1"/>
  <c r="K31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9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10" i="1"/>
  <c r="G9" i="1"/>
  <c r="G6" i="1"/>
  <c r="G5" i="1"/>
  <c r="G4" i="1"/>
  <c r="G7" i="1"/>
  <c r="E35" i="1"/>
  <c r="E34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H36" i="1" l="1"/>
  <c r="I36" i="1" s="1"/>
  <c r="F36" i="1"/>
  <c r="G36" i="1" s="1"/>
  <c r="D36" i="1"/>
  <c r="E36" i="1" s="1"/>
  <c r="B36" i="1"/>
  <c r="C36" i="1" s="1"/>
  <c r="H32" i="1"/>
  <c r="I32" i="1" s="1"/>
  <c r="F32" i="1"/>
  <c r="G32" i="1" s="1"/>
  <c r="D32" i="1"/>
  <c r="E32" i="1" s="1"/>
  <c r="B32" i="1"/>
  <c r="C32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C18" i="1" s="1"/>
  <c r="H7" i="1"/>
  <c r="F7" i="1"/>
  <c r="D7" i="1"/>
  <c r="B7" i="1"/>
  <c r="J36" i="1" l="1"/>
  <c r="K36" i="1" s="1"/>
  <c r="J32" i="1"/>
  <c r="K32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<sst xmlns="http://schemas.openxmlformats.org/spreadsheetml/2006/main" count="581" uniqueCount="77">
  <si>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</si>
  <si>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</si>
  <si>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</si>
  <si>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</si>
  <si>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</si>
  <si>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</si>
  <si>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</si>
  <si>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</si>
  <si>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</si>
  <si>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</si>
  <si>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</si>
  <si>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</si>
  <si>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</si>
  <si>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</si>
  <si>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</si>
  <si>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</si>
  <si>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</si>
  <si>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</si>
  <si>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</si>
  <si>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</si>
  <si>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</si>
  <si>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</si>
  <si>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</si>
  <si>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</si>
  <si>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</si>
  <si>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</si>
  <si>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</si>
  <si>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</si>
  <si>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</si>
  <si>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</si>
  <si>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</si>
  <si>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</si>
  <si>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</si>
  <si>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</si>
  <si>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Counseling
Success and Retention Rates by Course</t>
  </si>
  <si>
    <t>Counseling</t>
  </si>
  <si>
    <t>COUN-101 : Introduction to College</t>
  </si>
  <si>
    <t>COUN-110 : Career Decision Making</t>
  </si>
  <si>
    <t>COUN-120 : College and Career Success</t>
  </si>
  <si>
    <t>COUN-130 : Study Skills &amp; Time Management</t>
  </si>
  <si>
    <t>COUN-140 : Self Awareness &amp; Interpersonal</t>
  </si>
  <si>
    <t>COUN-150 : Transfer Success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</si>
  <si>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</si>
  <si>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</si>
  <si>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</si>
  <si>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</si>
  <si>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</si>
  <si>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</si>
  <si>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</si>
  <si>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</si>
  <si>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</si>
  <si>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</si>
  <si>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</si>
  <si>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</si>
  <si>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</si>
  <si>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</si>
  <si>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</si>
  <si>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</si>
  <si>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</si>
  <si>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</si>
  <si>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</si>
  <si>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</si>
  <si>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</si>
  <si>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</si>
  <si>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</si>
  <si>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</si>
  <si>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</si>
  <si>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COUN-095 : Academic/Financial Aid Plan</t>
  </si>
  <si>
    <t>Online</t>
  </si>
  <si>
    <t>White                    
Non-Hispanic</t>
  </si>
  <si>
    <t>Spring 2014</t>
  </si>
  <si>
    <t>Spring 2015</t>
  </si>
  <si>
    <t>Spring 2016</t>
  </si>
  <si>
    <t>Spring 2017</t>
  </si>
  <si>
    <t>Spring 2018</t>
  </si>
  <si>
    <t>Transfer, Degree, Certificate</t>
  </si>
  <si>
    <t>Counseling-Spring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</si>
</sst>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30" customWidth="1"/>
    <col min="2" max="12" width="8.28515625" style="9" customWidth="1"/>
  </cols>
  <sheetData>
    <row r="1" spans="1:12" x14ac:dyDescent="0.25">
      <c r="A1" s="49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" x14ac:dyDescent="0.25">
      <c r="A3" s="31" t="s">
        <v>0</v>
      </c>
      <c r="B3" s="52" t="s">
        <v>70</v>
      </c>
      <c r="C3" s="53"/>
      <c r="D3" s="52" t="s">
        <v>71</v>
      </c>
      <c r="E3" s="53"/>
      <c r="F3" s="52" t="s">
        <v>72</v>
      </c>
      <c r="G3" s="53"/>
      <c r="H3" s="52" t="s">
        <v>73</v>
      </c>
      <c r="I3" s="53"/>
      <c r="J3" s="52" t="s">
        <v>74</v>
      </c>
      <c r="K3" s="53"/>
      <c r="L3" s="3" t="s">
        <v>1</v>
      </c>
    </row>
    <row r="4" spans="1:12" x14ac:dyDescent="0.25">
      <c r="A4" s="29" t="s">
        <v>2</v>
      </c>
      <c r="B4" s="4">
        <v>343</v>
      </c>
      <c r="C4" s="5">
        <f t="shared" ref="C4:C6" si="0">B4/656</f>
        <v>0.52286585365853655</v>
      </c>
      <c r="D4" s="4">
        <v>326</v>
      </c>
      <c r="E4" s="5">
        <f t="shared" ref="E4:E6" si="1">D4/644</f>
        <v>0.50621118012422361</v>
      </c>
      <c r="F4" s="4">
        <v>319</v>
      </c>
      <c r="G4" s="5">
        <f t="shared" ref="G4:G6" si="2">F4/617</f>
        <v>0.51701782820097242</v>
      </c>
      <c r="H4" s="4">
        <v>247</v>
      </c>
      <c r="I4" s="5">
        <f t="shared" ref="I4:I6" si="3">H4/468</f>
        <v>0.52777777777777779</v>
      </c>
      <c r="J4" s="4">
        <v>309</v>
      </c>
      <c r="K4" s="5">
        <f t="shared" ref="K4:K6" si="4">J4/552</f>
        <v>0.55978260869565222</v>
      </c>
      <c r="L4" s="5">
        <f>(J4-B4)/B4</f>
        <v>-9.9125364431486881E-2</v>
      </c>
    </row>
    <row r="5" spans="1:12" x14ac:dyDescent="0.25">
      <c r="A5" s="29" t="s">
        <v>3</v>
      </c>
      <c r="B5" s="4">
        <v>311</v>
      </c>
      <c r="C5" s="5">
        <f t="shared" si="0"/>
        <v>0.47408536585365851</v>
      </c>
      <c r="D5" s="4">
        <v>313</v>
      </c>
      <c r="E5" s="5">
        <f t="shared" si="1"/>
        <v>0.4860248447204969</v>
      </c>
      <c r="F5" s="4">
        <v>282</v>
      </c>
      <c r="G5" s="5">
        <f t="shared" si="2"/>
        <v>0.45705024311183146</v>
      </c>
      <c r="H5" s="4">
        <v>213</v>
      </c>
      <c r="I5" s="5">
        <f t="shared" si="3"/>
        <v>0.45512820512820512</v>
      </c>
      <c r="J5" s="4">
        <v>234</v>
      </c>
      <c r="K5" s="5">
        <f t="shared" si="4"/>
        <v>0.42391304347826086</v>
      </c>
      <c r="L5" s="5">
        <f>(J5-B5)/B5</f>
        <v>-0.24758842443729903</v>
      </c>
    </row>
    <row r="6" spans="1:12" x14ac:dyDescent="0.25">
      <c r="A6" s="29" t="s">
        <v>4</v>
      </c>
      <c r="B6" s="4">
        <v>2</v>
      </c>
      <c r="C6" s="5">
        <f t="shared" si="0"/>
        <v>3.0487804878048782E-3</v>
      </c>
      <c r="D6" s="4">
        <v>5</v>
      </c>
      <c r="E6" s="5">
        <f t="shared" si="1"/>
        <v>7.763975155279503E-3</v>
      </c>
      <c r="F6" s="4">
        <v>16</v>
      </c>
      <c r="G6" s="5">
        <f t="shared" si="2"/>
        <v>2.5931928687196109E-2</v>
      </c>
      <c r="H6" s="4">
        <v>8</v>
      </c>
      <c r="I6" s="5">
        <f t="shared" si="3"/>
        <v>1.7094017094017096E-2</v>
      </c>
      <c r="J6" s="4">
        <v>9</v>
      </c>
      <c r="K6" s="5">
        <f t="shared" si="4"/>
        <v>1.6304347826086956E-2</v>
      </c>
      <c r="L6" s="5">
        <f>(J6-B6)/B6</f>
        <v>3.5</v>
      </c>
    </row>
    <row r="7" spans="1:12" s="71" customFormat="1" x14ac:dyDescent="0.25">
      <c r="A7" s="34" t="s">
        <v>5</v>
      </c>
      <c r="B7" s="7">
        <f t="shared" ref="B7" si="5">SUM(B4:B6)</f>
        <v>656</v>
      </c>
      <c r="C7" s="8">
        <f>B7/656</f>
        <v>1</v>
      </c>
      <c r="D7" s="7">
        <f t="shared" ref="D7" si="6">SUM(D4:D6)</f>
        <v>644</v>
      </c>
      <c r="E7" s="8">
        <f>D7/644</f>
        <v>1</v>
      </c>
      <c r="F7" s="7">
        <f t="shared" ref="F7" si="7">SUM(F4:F6)</f>
        <v>617</v>
      </c>
      <c r="G7" s="8">
        <f>F7/617</f>
        <v>1</v>
      </c>
      <c r="H7" s="7">
        <f>SUM(H4:H6)</f>
        <v>468</v>
      </c>
      <c r="I7" s="8">
        <f>H7/468</f>
        <v>1</v>
      </c>
      <c r="J7" s="7">
        <f>SUM(J4:J6)</f>
        <v>552</v>
      </c>
      <c r="K7" s="8">
        <f>J7/552</f>
        <v>1</v>
      </c>
      <c r="L7" s="8">
        <f>(J7-B7)/B7</f>
        <v>-0.15853658536585366</v>
      </c>
    </row>
    <row r="8" spans="1:12" ht="30" x14ac:dyDescent="0.25">
      <c r="A8" s="31" t="s">
        <v>6</v>
      </c>
      <c r="B8" s="52" t="s">
        <v>70</v>
      </c>
      <c r="C8" s="53"/>
      <c r="D8" s="52" t="s">
        <v>71</v>
      </c>
      <c r="E8" s="53"/>
      <c r="F8" s="52" t="s">
        <v>72</v>
      </c>
      <c r="G8" s="53"/>
      <c r="H8" s="52" t="s">
        <v>73</v>
      </c>
      <c r="I8" s="53"/>
      <c r="J8" s="52" t="s">
        <v>74</v>
      </c>
      <c r="K8" s="53"/>
      <c r="L8" s="3" t="s">
        <v>1</v>
      </c>
    </row>
    <row r="9" spans="1:12" x14ac:dyDescent="0.25">
      <c r="A9" s="29" t="s">
        <v>7</v>
      </c>
      <c r="B9" s="4">
        <v>57</v>
      </c>
      <c r="C9" s="5">
        <f t="shared" ref="C9:C18" si="8">B9/656</f>
        <v>8.6890243902439018E-2</v>
      </c>
      <c r="D9" s="4">
        <v>46</v>
      </c>
      <c r="E9" s="5">
        <f t="shared" ref="E9:E18" si="9">D9/644</f>
        <v>7.1428571428571425E-2</v>
      </c>
      <c r="F9" s="4">
        <v>47</v>
      </c>
      <c r="G9" s="5">
        <f t="shared" ref="G9:G18" si="10">F9/617</f>
        <v>7.6175040518638576E-2</v>
      </c>
      <c r="H9" s="4">
        <v>35</v>
      </c>
      <c r="I9" s="5">
        <f t="shared" ref="I9:I18" si="11">H9/468</f>
        <v>7.4786324786324784E-2</v>
      </c>
      <c r="J9" s="4">
        <v>37</v>
      </c>
      <c r="K9" s="5">
        <f t="shared" ref="K9:K18" si="12">J9/552</f>
        <v>6.7028985507246383E-2</v>
      </c>
      <c r="L9" s="5">
        <f>(J9-B9)/B9</f>
        <v>-0.35087719298245612</v>
      </c>
    </row>
    <row r="10" spans="1:12" x14ac:dyDescent="0.25">
      <c r="A10" s="29" t="s">
        <v>8</v>
      </c>
      <c r="B10" s="4">
        <v>5</v>
      </c>
      <c r="C10" s="5">
        <f t="shared" si="8"/>
        <v>7.621951219512195E-3</v>
      </c>
      <c r="D10" s="4">
        <v>2</v>
      </c>
      <c r="E10" s="5">
        <f t="shared" si="9"/>
        <v>3.105590062111801E-3</v>
      </c>
      <c r="F10" s="4">
        <v>2</v>
      </c>
      <c r="G10" s="5">
        <f t="shared" si="10"/>
        <v>3.2414910858995136E-3</v>
      </c>
      <c r="H10" s="4">
        <v>1</v>
      </c>
      <c r="I10" s="5">
        <f t="shared" si="11"/>
        <v>2.136752136752137E-3</v>
      </c>
      <c r="J10" s="4" t="s">
        <v>9</v>
      </c>
      <c r="K10" s="5" t="s">
        <v>9</v>
      </c>
      <c r="L10" s="5">
        <v>-1</v>
      </c>
    </row>
    <row r="11" spans="1:12" x14ac:dyDescent="0.25">
      <c r="A11" s="29" t="s">
        <v>10</v>
      </c>
      <c r="B11" s="4">
        <v>9</v>
      </c>
      <c r="C11" s="5">
        <f t="shared" si="8"/>
        <v>1.3719512195121951E-2</v>
      </c>
      <c r="D11" s="4">
        <v>17</v>
      </c>
      <c r="E11" s="5">
        <f t="shared" si="9"/>
        <v>2.6397515527950312E-2</v>
      </c>
      <c r="F11" s="4">
        <v>16</v>
      </c>
      <c r="G11" s="5">
        <f t="shared" si="10"/>
        <v>2.5931928687196109E-2</v>
      </c>
      <c r="H11" s="4">
        <v>7</v>
      </c>
      <c r="I11" s="5">
        <f t="shared" si="11"/>
        <v>1.4957264957264958E-2</v>
      </c>
      <c r="J11" s="4">
        <v>15</v>
      </c>
      <c r="K11" s="5">
        <f t="shared" si="12"/>
        <v>2.717391304347826E-2</v>
      </c>
      <c r="L11" s="5">
        <f>(J11-B11)/B11</f>
        <v>0.66666666666666663</v>
      </c>
    </row>
    <row r="12" spans="1:12" x14ac:dyDescent="0.25">
      <c r="A12" s="29" t="s">
        <v>11</v>
      </c>
      <c r="B12" s="4">
        <v>11</v>
      </c>
      <c r="C12" s="5">
        <f t="shared" si="8"/>
        <v>1.676829268292683E-2</v>
      </c>
      <c r="D12" s="4">
        <v>18</v>
      </c>
      <c r="E12" s="5">
        <f t="shared" si="9"/>
        <v>2.7950310559006212E-2</v>
      </c>
      <c r="F12" s="4">
        <v>13</v>
      </c>
      <c r="G12" s="5">
        <f t="shared" si="10"/>
        <v>2.1069692058346839E-2</v>
      </c>
      <c r="H12" s="4">
        <v>8</v>
      </c>
      <c r="I12" s="5">
        <f t="shared" si="11"/>
        <v>1.7094017094017096E-2</v>
      </c>
      <c r="J12" s="4">
        <v>10</v>
      </c>
      <c r="K12" s="5">
        <f t="shared" si="12"/>
        <v>1.8115942028985508E-2</v>
      </c>
      <c r="L12" s="5">
        <f>(J12-B12)/B12</f>
        <v>-9.0909090909090912E-2</v>
      </c>
    </row>
    <row r="13" spans="1:12" x14ac:dyDescent="0.25">
      <c r="A13" s="29" t="s">
        <v>12</v>
      </c>
      <c r="B13" s="4">
        <v>300</v>
      </c>
      <c r="C13" s="5">
        <f t="shared" si="8"/>
        <v>0.45731707317073172</v>
      </c>
      <c r="D13" s="4">
        <v>269</v>
      </c>
      <c r="E13" s="5">
        <f t="shared" si="9"/>
        <v>0.41770186335403725</v>
      </c>
      <c r="F13" s="4">
        <v>255</v>
      </c>
      <c r="G13" s="5">
        <f t="shared" si="10"/>
        <v>0.41329011345218802</v>
      </c>
      <c r="H13" s="4">
        <v>202</v>
      </c>
      <c r="I13" s="5">
        <f t="shared" si="11"/>
        <v>0.43162393162393164</v>
      </c>
      <c r="J13" s="4">
        <v>227</v>
      </c>
      <c r="K13" s="5">
        <f t="shared" si="12"/>
        <v>0.41123188405797101</v>
      </c>
      <c r="L13" s="5">
        <f>(J13-B13)/B13</f>
        <v>-0.24333333333333335</v>
      </c>
    </row>
    <row r="14" spans="1:12" x14ac:dyDescent="0.25">
      <c r="A14" s="29" t="s">
        <v>13</v>
      </c>
      <c r="B14" s="4">
        <v>7</v>
      </c>
      <c r="C14" s="5">
        <f t="shared" si="8"/>
        <v>1.0670731707317074E-2</v>
      </c>
      <c r="D14" s="4">
        <v>4</v>
      </c>
      <c r="E14" s="5">
        <f t="shared" si="9"/>
        <v>6.2111801242236021E-3</v>
      </c>
      <c r="F14" s="6" t="s">
        <v>9</v>
      </c>
      <c r="G14" s="6" t="s">
        <v>9</v>
      </c>
      <c r="H14" s="4">
        <v>1</v>
      </c>
      <c r="I14" s="5">
        <f t="shared" si="11"/>
        <v>2.136752136752137E-3</v>
      </c>
      <c r="J14" s="4">
        <v>1</v>
      </c>
      <c r="K14" s="5">
        <f t="shared" si="12"/>
        <v>1.8115942028985507E-3</v>
      </c>
      <c r="L14" s="5">
        <f>(J14-B14)/B14</f>
        <v>-0.8571428571428571</v>
      </c>
    </row>
    <row r="15" spans="1:12" x14ac:dyDescent="0.25">
      <c r="A15" s="29" t="s">
        <v>14</v>
      </c>
      <c r="B15" s="4">
        <v>202</v>
      </c>
      <c r="C15" s="5">
        <f t="shared" si="8"/>
        <v>0.30792682926829268</v>
      </c>
      <c r="D15" s="4">
        <v>235</v>
      </c>
      <c r="E15" s="5">
        <f t="shared" si="9"/>
        <v>0.36490683229813664</v>
      </c>
      <c r="F15" s="4">
        <v>234</v>
      </c>
      <c r="G15" s="5">
        <f t="shared" si="10"/>
        <v>0.37925445705024313</v>
      </c>
      <c r="H15" s="4">
        <v>179</v>
      </c>
      <c r="I15" s="5">
        <f t="shared" si="11"/>
        <v>0.38247863247863245</v>
      </c>
      <c r="J15" s="4">
        <v>215</v>
      </c>
      <c r="K15" s="5">
        <f t="shared" si="12"/>
        <v>0.38949275362318841</v>
      </c>
      <c r="L15" s="5">
        <f>(J15-B15)/B15</f>
        <v>6.4356435643564358E-2</v>
      </c>
    </row>
    <row r="16" spans="1:12" x14ac:dyDescent="0.25">
      <c r="A16" s="29" t="s">
        <v>15</v>
      </c>
      <c r="B16" s="4">
        <v>59</v>
      </c>
      <c r="C16" s="5">
        <f t="shared" si="8"/>
        <v>8.9939024390243899E-2</v>
      </c>
      <c r="D16" s="4">
        <v>47</v>
      </c>
      <c r="E16" s="5">
        <f t="shared" si="9"/>
        <v>7.2981366459627328E-2</v>
      </c>
      <c r="F16" s="4">
        <v>46</v>
      </c>
      <c r="G16" s="5">
        <f t="shared" si="10"/>
        <v>7.4554294975688815E-2</v>
      </c>
      <c r="H16" s="4">
        <v>33</v>
      </c>
      <c r="I16" s="5">
        <f t="shared" si="11"/>
        <v>7.0512820512820512E-2</v>
      </c>
      <c r="J16" s="4">
        <v>43</v>
      </c>
      <c r="K16" s="5">
        <f t="shared" si="12"/>
        <v>7.789855072463768E-2</v>
      </c>
      <c r="L16" s="5">
        <f>(J16-B16)/B16</f>
        <v>-0.2711864406779661</v>
      </c>
    </row>
    <row r="17" spans="1:12" x14ac:dyDescent="0.25">
      <c r="A17" s="29" t="s">
        <v>16</v>
      </c>
      <c r="B17" s="4">
        <v>6</v>
      </c>
      <c r="C17" s="5">
        <f t="shared" si="8"/>
        <v>9.1463414634146336E-3</v>
      </c>
      <c r="D17" s="4">
        <v>6</v>
      </c>
      <c r="E17" s="5">
        <f t="shared" si="9"/>
        <v>9.316770186335404E-3</v>
      </c>
      <c r="F17" s="4">
        <v>4</v>
      </c>
      <c r="G17" s="5">
        <f t="shared" si="10"/>
        <v>6.4829821717990272E-3</v>
      </c>
      <c r="H17" s="4">
        <v>2</v>
      </c>
      <c r="I17" s="5">
        <f t="shared" si="11"/>
        <v>4.2735042735042739E-3</v>
      </c>
      <c r="J17" s="4">
        <v>4</v>
      </c>
      <c r="K17" s="5">
        <f t="shared" si="12"/>
        <v>7.246376811594203E-3</v>
      </c>
      <c r="L17" s="5">
        <f>(J17-B17)/B17</f>
        <v>-0.33333333333333331</v>
      </c>
    </row>
    <row r="18" spans="1:12" s="71" customFormat="1" x14ac:dyDescent="0.25">
      <c r="A18" s="34" t="s">
        <v>5</v>
      </c>
      <c r="B18" s="7">
        <f t="shared" ref="B18" si="13">SUM(B9:B17)</f>
        <v>656</v>
      </c>
      <c r="C18" s="8">
        <f t="shared" si="8"/>
        <v>1</v>
      </c>
      <c r="D18" s="7">
        <f t="shared" ref="D18" si="14">SUM(D9:D17)</f>
        <v>644</v>
      </c>
      <c r="E18" s="8">
        <f t="shared" si="9"/>
        <v>1</v>
      </c>
      <c r="F18" s="7">
        <f t="shared" ref="F18" si="15">SUM(F9:F17)</f>
        <v>617</v>
      </c>
      <c r="G18" s="8">
        <f t="shared" si="10"/>
        <v>1</v>
      </c>
      <c r="H18" s="7">
        <f t="shared" ref="H18" si="16">SUM(H9:H17)</f>
        <v>468</v>
      </c>
      <c r="I18" s="8">
        <f t="shared" si="11"/>
        <v>1</v>
      </c>
      <c r="J18" s="7">
        <f t="shared" ref="J18" si="17">SUM(J9:J17)</f>
        <v>552</v>
      </c>
      <c r="K18" s="8">
        <f t="shared" si="12"/>
        <v>1</v>
      </c>
      <c r="L18" s="8">
        <f>(J18-B18)/B18</f>
        <v>-0.15853658536585366</v>
      </c>
    </row>
    <row r="19" spans="1:12" ht="30" x14ac:dyDescent="0.25">
      <c r="A19" s="31" t="s">
        <v>17</v>
      </c>
      <c r="B19" s="52" t="s">
        <v>70</v>
      </c>
      <c r="C19" s="53"/>
      <c r="D19" s="52" t="s">
        <v>71</v>
      </c>
      <c r="E19" s="53"/>
      <c r="F19" s="52" t="s">
        <v>72</v>
      </c>
      <c r="G19" s="53"/>
      <c r="H19" s="52" t="s">
        <v>73</v>
      </c>
      <c r="I19" s="53"/>
      <c r="J19" s="52" t="s">
        <v>74</v>
      </c>
      <c r="K19" s="53"/>
      <c r="L19" s="3" t="s">
        <v>1</v>
      </c>
    </row>
    <row r="20" spans="1:12" x14ac:dyDescent="0.25">
      <c r="A20" s="29" t="s">
        <v>18</v>
      </c>
      <c r="B20" s="4">
        <v>323</v>
      </c>
      <c r="C20" s="5">
        <f t="shared" ref="C20:C24" si="18">B20/656</f>
        <v>0.4923780487804878</v>
      </c>
      <c r="D20" s="4">
        <v>317</v>
      </c>
      <c r="E20" s="5">
        <f t="shared" ref="E20:E24" si="19">D20/644</f>
        <v>0.49223602484472051</v>
      </c>
      <c r="F20" s="4">
        <v>369</v>
      </c>
      <c r="G20" s="5">
        <f t="shared" ref="G20:G24" si="20">F20/617</f>
        <v>0.59805510534846029</v>
      </c>
      <c r="H20" s="4">
        <v>256</v>
      </c>
      <c r="I20" s="5">
        <f t="shared" ref="I20:I24" si="21">H20/468</f>
        <v>0.54700854700854706</v>
      </c>
      <c r="J20" s="4">
        <v>233</v>
      </c>
      <c r="K20" s="5">
        <f t="shared" ref="K20:K24" si="22">J20/552</f>
        <v>0.42210144927536231</v>
      </c>
      <c r="L20" s="5">
        <f>(J20-B20)/B20</f>
        <v>-0.27863777089783281</v>
      </c>
    </row>
    <row r="21" spans="1:12" x14ac:dyDescent="0.25">
      <c r="A21" s="29" t="s">
        <v>19</v>
      </c>
      <c r="B21" s="4">
        <v>207</v>
      </c>
      <c r="C21" s="5">
        <f t="shared" si="18"/>
        <v>0.31554878048780488</v>
      </c>
      <c r="D21" s="4">
        <v>195</v>
      </c>
      <c r="E21" s="5">
        <f t="shared" si="19"/>
        <v>0.30279503105590061</v>
      </c>
      <c r="F21" s="4">
        <v>142</v>
      </c>
      <c r="G21" s="5">
        <f t="shared" si="20"/>
        <v>0.23014586709886548</v>
      </c>
      <c r="H21" s="4">
        <v>120</v>
      </c>
      <c r="I21" s="5">
        <f t="shared" si="21"/>
        <v>0.25641025641025639</v>
      </c>
      <c r="J21" s="4">
        <v>164</v>
      </c>
      <c r="K21" s="5">
        <f t="shared" si="22"/>
        <v>0.29710144927536231</v>
      </c>
      <c r="L21" s="5">
        <f>(J21-B21)/B21</f>
        <v>-0.20772946859903382</v>
      </c>
    </row>
    <row r="22" spans="1:12" x14ac:dyDescent="0.25">
      <c r="A22" s="29" t="s">
        <v>20</v>
      </c>
      <c r="B22" s="4">
        <v>85</v>
      </c>
      <c r="C22" s="5">
        <f t="shared" si="18"/>
        <v>0.12957317073170732</v>
      </c>
      <c r="D22" s="4">
        <v>79</v>
      </c>
      <c r="E22" s="5">
        <f t="shared" si="19"/>
        <v>0.12267080745341614</v>
      </c>
      <c r="F22" s="4">
        <v>70</v>
      </c>
      <c r="G22" s="5">
        <f t="shared" si="20"/>
        <v>0.11345218800648298</v>
      </c>
      <c r="H22" s="4">
        <v>58</v>
      </c>
      <c r="I22" s="5">
        <f t="shared" si="21"/>
        <v>0.12393162393162394</v>
      </c>
      <c r="J22" s="4">
        <v>88</v>
      </c>
      <c r="K22" s="5">
        <f t="shared" si="22"/>
        <v>0.15942028985507245</v>
      </c>
      <c r="L22" s="5">
        <f>(J22-B22)/B22</f>
        <v>3.5294117647058823E-2</v>
      </c>
    </row>
    <row r="23" spans="1:12" x14ac:dyDescent="0.25">
      <c r="A23" s="29" t="s">
        <v>21</v>
      </c>
      <c r="B23" s="4">
        <v>41</v>
      </c>
      <c r="C23" s="5">
        <f t="shared" si="18"/>
        <v>6.25E-2</v>
      </c>
      <c r="D23" s="4">
        <v>53</v>
      </c>
      <c r="E23" s="5">
        <f t="shared" si="19"/>
        <v>8.2298136645962736E-2</v>
      </c>
      <c r="F23" s="4">
        <v>36</v>
      </c>
      <c r="G23" s="5">
        <f t="shared" si="20"/>
        <v>5.834683954619125E-2</v>
      </c>
      <c r="H23" s="4">
        <v>34</v>
      </c>
      <c r="I23" s="5">
        <f t="shared" si="21"/>
        <v>7.2649572649572655E-2</v>
      </c>
      <c r="J23" s="4">
        <v>67</v>
      </c>
      <c r="K23" s="5">
        <f t="shared" si="22"/>
        <v>0.1213768115942029</v>
      </c>
      <c r="L23" s="5">
        <f>(J23-B23)/B23</f>
        <v>0.63414634146341464</v>
      </c>
    </row>
    <row r="24" spans="1:12" s="71" customFormat="1" x14ac:dyDescent="0.25">
      <c r="A24" s="34" t="s">
        <v>5</v>
      </c>
      <c r="B24" s="7">
        <f t="shared" ref="B24" si="23">SUM(B20:B23)</f>
        <v>656</v>
      </c>
      <c r="C24" s="8">
        <f t="shared" si="18"/>
        <v>1</v>
      </c>
      <c r="D24" s="7">
        <f t="shared" ref="D24" si="24">SUM(D20:D23)</f>
        <v>644</v>
      </c>
      <c r="E24" s="8">
        <f t="shared" si="19"/>
        <v>1</v>
      </c>
      <c r="F24" s="7">
        <f t="shared" ref="F24" si="25">SUM(F20:F23)</f>
        <v>617</v>
      </c>
      <c r="G24" s="8">
        <f t="shared" si="20"/>
        <v>1</v>
      </c>
      <c r="H24" s="7">
        <f t="shared" ref="H24" si="26">SUM(H20:H23)</f>
        <v>468</v>
      </c>
      <c r="I24" s="8">
        <f t="shared" si="21"/>
        <v>1</v>
      </c>
      <c r="J24" s="7">
        <f t="shared" ref="J24" si="27">SUM(J20:J23)</f>
        <v>552</v>
      </c>
      <c r="K24" s="8">
        <f t="shared" si="22"/>
        <v>1</v>
      </c>
      <c r="L24" s="8">
        <f>(J24-B24)/B24</f>
        <v>-0.15853658536585366</v>
      </c>
    </row>
    <row r="25" spans="1:12" ht="30" x14ac:dyDescent="0.25">
      <c r="A25" s="35" t="s">
        <v>22</v>
      </c>
      <c r="B25" s="52" t="s">
        <v>70</v>
      </c>
      <c r="C25" s="53"/>
      <c r="D25" s="52" t="s">
        <v>71</v>
      </c>
      <c r="E25" s="53"/>
      <c r="F25" s="52" t="s">
        <v>72</v>
      </c>
      <c r="G25" s="53"/>
      <c r="H25" s="52" t="s">
        <v>73</v>
      </c>
      <c r="I25" s="53"/>
      <c r="J25" s="52" t="s">
        <v>74</v>
      </c>
      <c r="K25" s="53"/>
      <c r="L25" s="3" t="s">
        <v>1</v>
      </c>
    </row>
    <row r="26" spans="1:12" x14ac:dyDescent="0.25">
      <c r="A26" s="29" t="s">
        <v>23</v>
      </c>
      <c r="B26" s="4">
        <v>380</v>
      </c>
      <c r="C26" s="5">
        <f t="shared" ref="C26:C32" si="28">B26/656</f>
        <v>0.57926829268292679</v>
      </c>
      <c r="D26" s="4">
        <v>359</v>
      </c>
      <c r="E26" s="5">
        <f t="shared" ref="E26:E32" si="29">D26/644</f>
        <v>0.55745341614906829</v>
      </c>
      <c r="F26" s="4">
        <v>395</v>
      </c>
      <c r="G26" s="5">
        <f t="shared" ref="G26:G32" si="30">F26/617</f>
        <v>0.640194489465154</v>
      </c>
      <c r="H26" s="4">
        <v>289</v>
      </c>
      <c r="I26" s="5">
        <f t="shared" ref="I26:I32" si="31">H26/468</f>
        <v>0.61752136752136755</v>
      </c>
      <c r="J26" s="4">
        <v>350</v>
      </c>
      <c r="K26" s="5">
        <f t="shared" ref="K26:K32" si="32">J26/552</f>
        <v>0.63405797101449279</v>
      </c>
      <c r="L26" s="5">
        <f>(J26-B26)/B26</f>
        <v>-7.8947368421052627E-2</v>
      </c>
    </row>
    <row r="27" spans="1:12" x14ac:dyDescent="0.25">
      <c r="A27" s="29" t="s">
        <v>24</v>
      </c>
      <c r="B27" s="4">
        <v>99</v>
      </c>
      <c r="C27" s="5">
        <f t="shared" si="28"/>
        <v>0.15091463414634146</v>
      </c>
      <c r="D27" s="4">
        <v>113</v>
      </c>
      <c r="E27" s="5">
        <f t="shared" si="29"/>
        <v>0.17546583850931677</v>
      </c>
      <c r="F27" s="4">
        <v>74</v>
      </c>
      <c r="G27" s="5">
        <f t="shared" si="30"/>
        <v>0.11993517017828201</v>
      </c>
      <c r="H27" s="4">
        <v>80</v>
      </c>
      <c r="I27" s="5">
        <f t="shared" si="31"/>
        <v>0.17094017094017094</v>
      </c>
      <c r="J27" s="4">
        <v>66</v>
      </c>
      <c r="K27" s="5">
        <f t="shared" si="32"/>
        <v>0.11956521739130435</v>
      </c>
      <c r="L27" s="5">
        <f>(J27-B27)/B27</f>
        <v>-0.33333333333333331</v>
      </c>
    </row>
    <row r="28" spans="1:12" x14ac:dyDescent="0.25">
      <c r="A28" s="29" t="s">
        <v>25</v>
      </c>
      <c r="B28" s="4">
        <v>59</v>
      </c>
      <c r="C28" s="5">
        <f t="shared" si="28"/>
        <v>8.9939024390243899E-2</v>
      </c>
      <c r="D28" s="4">
        <v>106</v>
      </c>
      <c r="E28" s="5">
        <f t="shared" si="29"/>
        <v>0.16459627329192547</v>
      </c>
      <c r="F28" s="4">
        <v>65</v>
      </c>
      <c r="G28" s="5">
        <f t="shared" si="30"/>
        <v>0.1053484602917342</v>
      </c>
      <c r="H28" s="4">
        <v>54</v>
      </c>
      <c r="I28" s="5">
        <f t="shared" si="31"/>
        <v>0.11538461538461539</v>
      </c>
      <c r="J28" s="4">
        <v>111</v>
      </c>
      <c r="K28" s="5">
        <f t="shared" si="32"/>
        <v>0.20108695652173914</v>
      </c>
      <c r="L28" s="5">
        <f>(J28-B28)/B28</f>
        <v>0.88135593220338981</v>
      </c>
    </row>
    <row r="29" spans="1:12" x14ac:dyDescent="0.25">
      <c r="A29" s="29" t="s">
        <v>26</v>
      </c>
      <c r="B29" s="4">
        <v>15</v>
      </c>
      <c r="C29" s="5">
        <f t="shared" si="28"/>
        <v>2.2865853658536585E-2</v>
      </c>
      <c r="D29" s="4">
        <v>10</v>
      </c>
      <c r="E29" s="5">
        <f t="shared" si="29"/>
        <v>1.5527950310559006E-2</v>
      </c>
      <c r="F29" s="4">
        <v>10</v>
      </c>
      <c r="G29" s="5">
        <f t="shared" si="30"/>
        <v>1.6207455429497569E-2</v>
      </c>
      <c r="H29" s="4">
        <v>2</v>
      </c>
      <c r="I29" s="5">
        <f t="shared" si="31"/>
        <v>4.2735042735042739E-3</v>
      </c>
      <c r="J29" s="4">
        <v>6</v>
      </c>
      <c r="K29" s="5">
        <f t="shared" si="32"/>
        <v>1.0869565217391304E-2</v>
      </c>
      <c r="L29" s="5">
        <f>(J29-B29)/B29</f>
        <v>-0.6</v>
      </c>
    </row>
    <row r="30" spans="1:12" x14ac:dyDescent="0.25">
      <c r="A30" s="47" t="s">
        <v>75</v>
      </c>
      <c r="B30" s="4" t="s">
        <v>9</v>
      </c>
      <c r="C30" s="5" t="s">
        <v>9</v>
      </c>
      <c r="D30" s="4">
        <v>1</v>
      </c>
      <c r="E30" s="5">
        <f t="shared" si="29"/>
        <v>1.5527950310559005E-3</v>
      </c>
      <c r="F30" s="4" t="s">
        <v>9</v>
      </c>
      <c r="G30" s="5" t="s">
        <v>9</v>
      </c>
      <c r="H30" s="4" t="s">
        <v>9</v>
      </c>
      <c r="I30" s="5" t="s">
        <v>9</v>
      </c>
      <c r="J30" s="4" t="s">
        <v>9</v>
      </c>
      <c r="K30" s="5" t="s">
        <v>9</v>
      </c>
      <c r="L30" s="5">
        <v>0</v>
      </c>
    </row>
    <row r="31" spans="1:12" x14ac:dyDescent="0.25">
      <c r="A31" s="29" t="s">
        <v>27</v>
      </c>
      <c r="B31" s="4">
        <v>103</v>
      </c>
      <c r="C31" s="5">
        <f t="shared" si="28"/>
        <v>0.15701219512195122</v>
      </c>
      <c r="D31" s="4">
        <v>55</v>
      </c>
      <c r="E31" s="5">
        <f t="shared" si="29"/>
        <v>8.5403726708074529E-2</v>
      </c>
      <c r="F31" s="4">
        <v>73</v>
      </c>
      <c r="G31" s="5">
        <f t="shared" si="30"/>
        <v>0.11831442463533225</v>
      </c>
      <c r="H31" s="4">
        <v>43</v>
      </c>
      <c r="I31" s="5">
        <f t="shared" si="31"/>
        <v>9.1880341880341887E-2</v>
      </c>
      <c r="J31" s="4">
        <v>19</v>
      </c>
      <c r="K31" s="5">
        <f t="shared" si="32"/>
        <v>3.4420289855072464E-2</v>
      </c>
      <c r="L31" s="5">
        <f>(J31-B31)/B31</f>
        <v>-0.81553398058252424</v>
      </c>
    </row>
    <row r="32" spans="1:12" s="71" customFormat="1" x14ac:dyDescent="0.25">
      <c r="A32" s="34" t="s">
        <v>5</v>
      </c>
      <c r="B32" s="7">
        <f>SUM(B26:B31)</f>
        <v>656</v>
      </c>
      <c r="C32" s="8">
        <f t="shared" si="28"/>
        <v>1</v>
      </c>
      <c r="D32" s="7">
        <f>SUM(D26:D31)</f>
        <v>644</v>
      </c>
      <c r="E32" s="8">
        <f t="shared" si="29"/>
        <v>1</v>
      </c>
      <c r="F32" s="7">
        <f>SUM(F26:F31)</f>
        <v>617</v>
      </c>
      <c r="G32" s="8">
        <f t="shared" si="30"/>
        <v>1</v>
      </c>
      <c r="H32" s="7">
        <f>SUM(H26:H31)</f>
        <v>468</v>
      </c>
      <c r="I32" s="8">
        <f t="shared" si="31"/>
        <v>1</v>
      </c>
      <c r="J32" s="7">
        <f>SUM(J26:J31)</f>
        <v>552</v>
      </c>
      <c r="K32" s="8">
        <f t="shared" si="32"/>
        <v>1</v>
      </c>
      <c r="L32" s="8">
        <f>(J32-B32)/B32</f>
        <v>-0.15853658536585366</v>
      </c>
    </row>
    <row r="33" spans="1:12" ht="30" x14ac:dyDescent="0.25">
      <c r="A33" s="31" t="s">
        <v>28</v>
      </c>
      <c r="B33" s="52" t="s">
        <v>70</v>
      </c>
      <c r="C33" s="53"/>
      <c r="D33" s="52" t="s">
        <v>71</v>
      </c>
      <c r="E33" s="53"/>
      <c r="F33" s="52" t="s">
        <v>72</v>
      </c>
      <c r="G33" s="53"/>
      <c r="H33" s="52" t="s">
        <v>73</v>
      </c>
      <c r="I33" s="53"/>
      <c r="J33" s="52" t="s">
        <v>74</v>
      </c>
      <c r="K33" s="53"/>
      <c r="L33" s="3" t="s">
        <v>1</v>
      </c>
    </row>
    <row r="34" spans="1:12" ht="30" x14ac:dyDescent="0.25">
      <c r="A34" s="36" t="s">
        <v>66</v>
      </c>
      <c r="B34" s="4">
        <v>481</v>
      </c>
      <c r="C34" s="5">
        <f t="shared" ref="C34:C36" si="33">B34/656</f>
        <v>0.73323170731707321</v>
      </c>
      <c r="D34" s="4">
        <v>454</v>
      </c>
      <c r="E34" s="5">
        <f t="shared" ref="E34:E36" si="34">D34/644</f>
        <v>0.70496894409937894</v>
      </c>
      <c r="F34" s="4">
        <v>459</v>
      </c>
      <c r="G34" s="5">
        <f t="shared" ref="G34:G36" si="35">F34/617</f>
        <v>0.7439222042139384</v>
      </c>
      <c r="H34" s="4">
        <v>295</v>
      </c>
      <c r="I34" s="5">
        <f t="shared" ref="I34:I36" si="36">H34/468</f>
        <v>0.63034188034188032</v>
      </c>
      <c r="J34" s="4">
        <v>334</v>
      </c>
      <c r="K34" s="5">
        <f t="shared" ref="K34:K36" si="37">J34/552</f>
        <v>0.60507246376811596</v>
      </c>
      <c r="L34" s="5">
        <f>(J34-B34)/B34</f>
        <v>-0.30561330561330563</v>
      </c>
    </row>
    <row r="35" spans="1:12" x14ac:dyDescent="0.25">
      <c r="A35" s="29" t="s">
        <v>29</v>
      </c>
      <c r="B35" s="4">
        <v>175</v>
      </c>
      <c r="C35" s="5">
        <f t="shared" si="33"/>
        <v>0.26676829268292684</v>
      </c>
      <c r="D35" s="4">
        <v>190</v>
      </c>
      <c r="E35" s="5">
        <f t="shared" si="34"/>
        <v>0.29503105590062112</v>
      </c>
      <c r="F35" s="4">
        <v>158</v>
      </c>
      <c r="G35" s="5">
        <f t="shared" si="35"/>
        <v>0.2560777957860616</v>
      </c>
      <c r="H35" s="4">
        <v>173</v>
      </c>
      <c r="I35" s="5">
        <f t="shared" si="36"/>
        <v>0.36965811965811968</v>
      </c>
      <c r="J35" s="4">
        <v>218</v>
      </c>
      <c r="K35" s="5">
        <f t="shared" si="37"/>
        <v>0.39492753623188404</v>
      </c>
      <c r="L35" s="5">
        <f>(J35-B35)/B35</f>
        <v>0.24571428571428572</v>
      </c>
    </row>
    <row r="36" spans="1:12" s="71" customFormat="1" x14ac:dyDescent="0.25">
      <c r="A36" s="34" t="s">
        <v>5</v>
      </c>
      <c r="B36" s="7">
        <f t="shared" ref="B36" si="38">SUM(B34:B35)</f>
        <v>656</v>
      </c>
      <c r="C36" s="8">
        <f t="shared" si="33"/>
        <v>1</v>
      </c>
      <c r="D36" s="7">
        <f t="shared" ref="D36" si="39">SUM(D34:D35)</f>
        <v>644</v>
      </c>
      <c r="E36" s="8">
        <f t="shared" si="34"/>
        <v>1</v>
      </c>
      <c r="F36" s="7">
        <f t="shared" ref="F36" si="40">SUM(F34:F35)</f>
        <v>617</v>
      </c>
      <c r="G36" s="8">
        <f t="shared" si="35"/>
        <v>1</v>
      </c>
      <c r="H36" s="7">
        <f t="shared" ref="H36" si="41">SUM(H34:H35)</f>
        <v>468</v>
      </c>
      <c r="I36" s="8">
        <f t="shared" si="36"/>
        <v>1</v>
      </c>
      <c r="J36" s="7">
        <f t="shared" ref="J36" si="42">SUM(J34:J35)</f>
        <v>552</v>
      </c>
      <c r="K36" s="8">
        <f t="shared" si="37"/>
        <v>1</v>
      </c>
      <c r="L36" s="8">
        <f>(J36-B36)/B36</f>
        <v>-0.15853658536585366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sqref="A1:H2"/>
    </sheetView>
  </sheetViews>
  <sheetFormatPr defaultRowHeight="15" x14ac:dyDescent="0.25"/>
  <cols>
    <col min="1" max="1" width="38.140625" style="30" customWidth="1"/>
    <col min="2" max="2" width="18.5703125" style="9" customWidth="1"/>
    <col min="3" max="4" width="13.140625" style="9" customWidth="1"/>
    <col min="5" max="5" width="13.140625" style="17" customWidth="1"/>
    <col min="6" max="6" width="13.140625" style="9" customWidth="1"/>
    <col min="7" max="7" width="13.140625" style="17" customWidth="1"/>
    <col min="8" max="8" width="13.140625" style="18" customWidth="1"/>
  </cols>
  <sheetData>
    <row r="1" spans="1:8" x14ac:dyDescent="0.25">
      <c r="A1" s="49" t="s">
        <v>34</v>
      </c>
      <c r="B1" s="49"/>
      <c r="C1" s="49"/>
      <c r="D1" s="49"/>
      <c r="E1" s="49"/>
      <c r="F1" s="49"/>
      <c r="G1" s="49"/>
      <c r="H1" s="49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32" t="s">
        <v>30</v>
      </c>
      <c r="B3" s="1" t="s">
        <v>31</v>
      </c>
      <c r="C3" s="10" t="s">
        <v>61</v>
      </c>
      <c r="D3" s="10" t="s">
        <v>62</v>
      </c>
      <c r="E3" s="11" t="s">
        <v>63</v>
      </c>
      <c r="F3" s="10" t="s">
        <v>64</v>
      </c>
      <c r="G3" s="11" t="s">
        <v>32</v>
      </c>
      <c r="H3" s="12" t="s">
        <v>65</v>
      </c>
    </row>
    <row r="4" spans="1:8" x14ac:dyDescent="0.25">
      <c r="A4" s="56" t="s">
        <v>35</v>
      </c>
      <c r="B4" s="2" t="s">
        <v>70</v>
      </c>
      <c r="C4" s="4">
        <v>675</v>
      </c>
      <c r="D4" s="4">
        <v>560</v>
      </c>
      <c r="E4" s="13">
        <v>0.82962962962962961</v>
      </c>
      <c r="F4" s="4">
        <v>462</v>
      </c>
      <c r="G4" s="13">
        <v>0.68444444444444441</v>
      </c>
      <c r="H4" s="14" t="s">
        <v>9</v>
      </c>
    </row>
    <row r="5" spans="1:8" x14ac:dyDescent="0.25">
      <c r="A5" s="57"/>
      <c r="B5" s="2" t="s">
        <v>71</v>
      </c>
      <c r="C5" s="4">
        <v>668</v>
      </c>
      <c r="D5" s="4">
        <v>593</v>
      </c>
      <c r="E5" s="13">
        <v>0.88772455089820357</v>
      </c>
      <c r="F5" s="4">
        <v>529</v>
      </c>
      <c r="G5" s="13">
        <v>0.79191616766467066</v>
      </c>
      <c r="H5" s="16" t="s">
        <v>9</v>
      </c>
    </row>
    <row r="6" spans="1:8" x14ac:dyDescent="0.25">
      <c r="A6" s="57"/>
      <c r="B6" s="2" t="s">
        <v>72</v>
      </c>
      <c r="C6" s="6">
        <v>621</v>
      </c>
      <c r="D6" s="4">
        <v>530</v>
      </c>
      <c r="E6" s="13">
        <v>0.85346215780998391</v>
      </c>
      <c r="F6" s="4">
        <v>449</v>
      </c>
      <c r="G6" s="13">
        <v>0.72302737520128824</v>
      </c>
      <c r="H6" s="16" t="s">
        <v>9</v>
      </c>
    </row>
    <row r="7" spans="1:8" x14ac:dyDescent="0.25">
      <c r="A7" s="57"/>
      <c r="B7" s="2" t="s">
        <v>73</v>
      </c>
      <c r="C7" s="4">
        <v>490</v>
      </c>
      <c r="D7" s="4">
        <v>433</v>
      </c>
      <c r="E7" s="13">
        <v>0.88367346938775515</v>
      </c>
      <c r="F7" s="4">
        <v>363</v>
      </c>
      <c r="G7" s="13">
        <v>0.74081632653061225</v>
      </c>
      <c r="H7" s="16" t="s">
        <v>9</v>
      </c>
    </row>
    <row r="8" spans="1:8" x14ac:dyDescent="0.25">
      <c r="A8" s="58"/>
      <c r="B8" s="2" t="s">
        <v>74</v>
      </c>
      <c r="C8" s="4">
        <v>703</v>
      </c>
      <c r="D8" s="4">
        <v>645</v>
      </c>
      <c r="E8" s="13">
        <v>0.91749644381223328</v>
      </c>
      <c r="F8" s="4">
        <v>547</v>
      </c>
      <c r="G8" s="13">
        <v>0.77809388335704122</v>
      </c>
      <c r="H8" s="16" t="s">
        <v>9</v>
      </c>
    </row>
    <row r="10" spans="1:8" ht="30" x14ac:dyDescent="0.25">
      <c r="A10" s="31" t="s">
        <v>33</v>
      </c>
      <c r="B10" s="37" t="s">
        <v>31</v>
      </c>
      <c r="C10" s="10" t="s">
        <v>61</v>
      </c>
      <c r="D10" s="10" t="s">
        <v>62</v>
      </c>
      <c r="E10" s="11" t="s">
        <v>63</v>
      </c>
      <c r="F10" s="10" t="s">
        <v>64</v>
      </c>
      <c r="G10" s="11" t="s">
        <v>32</v>
      </c>
      <c r="H10" s="12" t="s">
        <v>65</v>
      </c>
    </row>
    <row r="11" spans="1:8" x14ac:dyDescent="0.25">
      <c r="A11" s="54" t="s">
        <v>67</v>
      </c>
      <c r="B11" s="2" t="s">
        <v>70</v>
      </c>
      <c r="C11" s="4" t="s">
        <v>9</v>
      </c>
      <c r="D11" s="4" t="s">
        <v>9</v>
      </c>
      <c r="E11" s="15" t="s">
        <v>9</v>
      </c>
      <c r="F11" s="4" t="s">
        <v>9</v>
      </c>
      <c r="G11" s="15" t="s">
        <v>9</v>
      </c>
      <c r="H11" s="16" t="s">
        <v>9</v>
      </c>
    </row>
    <row r="12" spans="1:8" x14ac:dyDescent="0.25">
      <c r="A12" s="54"/>
      <c r="B12" s="2" t="s">
        <v>71</v>
      </c>
      <c r="C12" s="4" t="s">
        <v>9</v>
      </c>
      <c r="D12" s="4" t="s">
        <v>9</v>
      </c>
      <c r="E12" s="15" t="s">
        <v>9</v>
      </c>
      <c r="F12" s="4" t="s">
        <v>9</v>
      </c>
      <c r="G12" s="15" t="s">
        <v>9</v>
      </c>
      <c r="H12" s="16" t="s">
        <v>9</v>
      </c>
    </row>
    <row r="13" spans="1:8" x14ac:dyDescent="0.25">
      <c r="A13" s="54"/>
      <c r="B13" s="2" t="s">
        <v>72</v>
      </c>
      <c r="C13" s="4" t="s">
        <v>9</v>
      </c>
      <c r="D13" s="4" t="s">
        <v>9</v>
      </c>
      <c r="E13" s="15" t="s">
        <v>9</v>
      </c>
      <c r="F13" s="4" t="s">
        <v>9</v>
      </c>
      <c r="G13" s="15" t="s">
        <v>9</v>
      </c>
      <c r="H13" s="16" t="s">
        <v>9</v>
      </c>
    </row>
    <row r="14" spans="1:8" x14ac:dyDescent="0.25">
      <c r="A14" s="54"/>
      <c r="B14" s="2" t="s">
        <v>73</v>
      </c>
      <c r="C14" s="4" t="s">
        <v>9</v>
      </c>
      <c r="D14" s="4" t="s">
        <v>9</v>
      </c>
      <c r="E14" s="15" t="s">
        <v>9</v>
      </c>
      <c r="F14" s="4" t="s">
        <v>9</v>
      </c>
      <c r="G14" s="15" t="s">
        <v>9</v>
      </c>
      <c r="H14" s="16" t="s">
        <v>9</v>
      </c>
    </row>
    <row r="15" spans="1:8" x14ac:dyDescent="0.25">
      <c r="A15" s="54"/>
      <c r="B15" s="2" t="s">
        <v>74</v>
      </c>
      <c r="C15" s="4">
        <v>91</v>
      </c>
      <c r="D15" s="4">
        <v>91</v>
      </c>
      <c r="E15" s="15">
        <v>1</v>
      </c>
      <c r="F15" s="4">
        <v>89</v>
      </c>
      <c r="G15" s="15">
        <v>0.97802197802197799</v>
      </c>
      <c r="H15" s="16" t="s">
        <v>9</v>
      </c>
    </row>
    <row r="16" spans="1:8" ht="30" x14ac:dyDescent="0.25">
      <c r="A16" s="31"/>
      <c r="B16" s="1" t="s">
        <v>31</v>
      </c>
      <c r="C16" s="10" t="s">
        <v>61</v>
      </c>
      <c r="D16" s="10" t="s">
        <v>62</v>
      </c>
      <c r="E16" s="11" t="s">
        <v>63</v>
      </c>
      <c r="F16" s="10" t="s">
        <v>64</v>
      </c>
      <c r="G16" s="11" t="s">
        <v>32</v>
      </c>
      <c r="H16" s="12" t="s">
        <v>65</v>
      </c>
    </row>
    <row r="17" spans="1:8" x14ac:dyDescent="0.25">
      <c r="A17" s="54" t="s">
        <v>36</v>
      </c>
      <c r="B17" s="2" t="s">
        <v>70</v>
      </c>
      <c r="C17" s="4" t="s">
        <v>9</v>
      </c>
      <c r="D17" s="4" t="s">
        <v>9</v>
      </c>
      <c r="E17" s="15" t="s">
        <v>9</v>
      </c>
      <c r="F17" s="4" t="s">
        <v>9</v>
      </c>
      <c r="G17" s="15" t="s">
        <v>9</v>
      </c>
      <c r="H17" s="16" t="s">
        <v>9</v>
      </c>
    </row>
    <row r="18" spans="1:8" x14ac:dyDescent="0.25">
      <c r="A18" s="54"/>
      <c r="B18" s="2" t="s">
        <v>71</v>
      </c>
      <c r="C18" s="4" t="s">
        <v>9</v>
      </c>
      <c r="D18" s="4" t="s">
        <v>9</v>
      </c>
      <c r="E18" s="15" t="s">
        <v>9</v>
      </c>
      <c r="F18" s="4" t="s">
        <v>9</v>
      </c>
      <c r="G18" s="15" t="s">
        <v>9</v>
      </c>
      <c r="H18" s="16" t="s">
        <v>9</v>
      </c>
    </row>
    <row r="19" spans="1:8" x14ac:dyDescent="0.25">
      <c r="A19" s="54"/>
      <c r="B19" s="2" t="s">
        <v>72</v>
      </c>
      <c r="C19" s="4" t="s">
        <v>9</v>
      </c>
      <c r="D19" s="4" t="s">
        <v>9</v>
      </c>
      <c r="E19" s="15" t="s">
        <v>9</v>
      </c>
      <c r="F19" s="4" t="s">
        <v>9</v>
      </c>
      <c r="G19" s="15" t="s">
        <v>9</v>
      </c>
      <c r="H19" s="16" t="s">
        <v>9</v>
      </c>
    </row>
    <row r="20" spans="1:8" x14ac:dyDescent="0.25">
      <c r="A20" s="54"/>
      <c r="B20" s="2" t="s">
        <v>73</v>
      </c>
      <c r="C20" s="4">
        <v>16</v>
      </c>
      <c r="D20" s="4">
        <v>14</v>
      </c>
      <c r="E20" s="15">
        <v>0.875</v>
      </c>
      <c r="F20" s="4">
        <v>13</v>
      </c>
      <c r="G20" s="15">
        <v>0.8125</v>
      </c>
      <c r="H20" s="16" t="s">
        <v>9</v>
      </c>
    </row>
    <row r="21" spans="1:8" x14ac:dyDescent="0.25">
      <c r="A21" s="54"/>
      <c r="B21" s="2" t="s">
        <v>74</v>
      </c>
      <c r="C21" s="4" t="s">
        <v>9</v>
      </c>
      <c r="D21" s="4" t="s">
        <v>9</v>
      </c>
      <c r="E21" s="15" t="s">
        <v>9</v>
      </c>
      <c r="F21" s="4" t="s">
        <v>9</v>
      </c>
      <c r="G21" s="15" t="s">
        <v>9</v>
      </c>
      <c r="H21" s="16" t="s">
        <v>9</v>
      </c>
    </row>
    <row r="22" spans="1:8" ht="30" x14ac:dyDescent="0.25">
      <c r="A22" s="33"/>
      <c r="B22" s="1" t="s">
        <v>31</v>
      </c>
      <c r="C22" s="10" t="s">
        <v>61</v>
      </c>
      <c r="D22" s="10" t="s">
        <v>62</v>
      </c>
      <c r="E22" s="11" t="s">
        <v>63</v>
      </c>
      <c r="F22" s="10" t="s">
        <v>64</v>
      </c>
      <c r="G22" s="11" t="s">
        <v>32</v>
      </c>
      <c r="H22" s="12" t="s">
        <v>65</v>
      </c>
    </row>
    <row r="23" spans="1:8" x14ac:dyDescent="0.25">
      <c r="A23" s="54" t="s">
        <v>37</v>
      </c>
      <c r="B23" s="2" t="s">
        <v>70</v>
      </c>
      <c r="C23" s="4">
        <v>191</v>
      </c>
      <c r="D23" s="4">
        <v>178</v>
      </c>
      <c r="E23" s="15">
        <v>0.93193717277486909</v>
      </c>
      <c r="F23" s="4">
        <v>147</v>
      </c>
      <c r="G23" s="15">
        <v>0.76963350785340312</v>
      </c>
      <c r="H23" s="16" t="s">
        <v>9</v>
      </c>
    </row>
    <row r="24" spans="1:8" x14ac:dyDescent="0.25">
      <c r="A24" s="54"/>
      <c r="B24" s="2" t="s">
        <v>71</v>
      </c>
      <c r="C24" s="4">
        <v>206</v>
      </c>
      <c r="D24" s="4">
        <v>184</v>
      </c>
      <c r="E24" s="15">
        <v>0.89320388349514568</v>
      </c>
      <c r="F24" s="4">
        <v>164</v>
      </c>
      <c r="G24" s="15">
        <v>0.79611650485436891</v>
      </c>
      <c r="H24" s="16" t="s">
        <v>9</v>
      </c>
    </row>
    <row r="25" spans="1:8" x14ac:dyDescent="0.25">
      <c r="A25" s="54"/>
      <c r="B25" s="2" t="s">
        <v>72</v>
      </c>
      <c r="C25" s="4" t="s">
        <v>9</v>
      </c>
      <c r="D25" s="4" t="s">
        <v>9</v>
      </c>
      <c r="E25" s="15" t="s">
        <v>9</v>
      </c>
      <c r="F25" s="4" t="s">
        <v>9</v>
      </c>
      <c r="G25" s="15" t="s">
        <v>9</v>
      </c>
      <c r="H25" s="16" t="s">
        <v>9</v>
      </c>
    </row>
    <row r="26" spans="1:8" x14ac:dyDescent="0.25">
      <c r="A26" s="54"/>
      <c r="B26" s="2" t="s">
        <v>73</v>
      </c>
      <c r="C26" s="4">
        <v>35</v>
      </c>
      <c r="D26" s="4">
        <v>24</v>
      </c>
      <c r="E26" s="15">
        <v>0.68571428571428572</v>
      </c>
      <c r="F26" s="4">
        <v>21</v>
      </c>
      <c r="G26" s="15">
        <v>0.6</v>
      </c>
      <c r="H26" s="16">
        <v>3.3374999999999999</v>
      </c>
    </row>
    <row r="27" spans="1:8" x14ac:dyDescent="0.25">
      <c r="A27" s="54"/>
      <c r="B27" s="2" t="s">
        <v>74</v>
      </c>
      <c r="C27" s="4">
        <v>148</v>
      </c>
      <c r="D27" s="4">
        <v>130</v>
      </c>
      <c r="E27" s="15">
        <v>0.8783783783783784</v>
      </c>
      <c r="F27" s="4">
        <v>98</v>
      </c>
      <c r="G27" s="15">
        <v>0.66216216216216217</v>
      </c>
      <c r="H27" s="16">
        <v>2.640769230769231</v>
      </c>
    </row>
    <row r="28" spans="1:8" ht="30" x14ac:dyDescent="0.25">
      <c r="A28" s="33"/>
      <c r="B28" s="1" t="s">
        <v>31</v>
      </c>
      <c r="C28" s="10" t="s">
        <v>61</v>
      </c>
      <c r="D28" s="10" t="s">
        <v>62</v>
      </c>
      <c r="E28" s="11" t="s">
        <v>63</v>
      </c>
      <c r="F28" s="10" t="s">
        <v>64</v>
      </c>
      <c r="G28" s="11" t="s">
        <v>32</v>
      </c>
      <c r="H28" s="12" t="s">
        <v>65</v>
      </c>
    </row>
    <row r="29" spans="1:8" x14ac:dyDescent="0.25">
      <c r="A29" s="54" t="s">
        <v>38</v>
      </c>
      <c r="B29" s="2" t="s">
        <v>70</v>
      </c>
      <c r="C29" s="4">
        <v>404</v>
      </c>
      <c r="D29" s="4">
        <v>319</v>
      </c>
      <c r="E29" s="15">
        <v>0.78960396039603964</v>
      </c>
      <c r="F29" s="4">
        <v>263</v>
      </c>
      <c r="G29" s="15">
        <v>0.65099009900990101</v>
      </c>
      <c r="H29" s="16">
        <v>2.793375394321767</v>
      </c>
    </row>
    <row r="30" spans="1:8" x14ac:dyDescent="0.25">
      <c r="A30" s="54"/>
      <c r="B30" s="2" t="s">
        <v>71</v>
      </c>
      <c r="C30" s="4">
        <v>411</v>
      </c>
      <c r="D30" s="4">
        <v>361</v>
      </c>
      <c r="E30" s="15">
        <v>0.87834549878345503</v>
      </c>
      <c r="F30" s="4">
        <v>319</v>
      </c>
      <c r="G30" s="15">
        <v>0.77615571776155723</v>
      </c>
      <c r="H30" s="16">
        <v>3.0609418282548475</v>
      </c>
    </row>
    <row r="31" spans="1:8" x14ac:dyDescent="0.25">
      <c r="A31" s="54"/>
      <c r="B31" s="2" t="s">
        <v>72</v>
      </c>
      <c r="C31" s="2">
        <v>469</v>
      </c>
      <c r="D31" s="2">
        <v>391</v>
      </c>
      <c r="E31" s="15">
        <v>0.83368869936034118</v>
      </c>
      <c r="F31" s="2">
        <v>333</v>
      </c>
      <c r="G31" s="15">
        <v>0.71002132196162049</v>
      </c>
      <c r="H31" s="16">
        <v>3.039074550128535</v>
      </c>
    </row>
    <row r="32" spans="1:8" x14ac:dyDescent="0.25">
      <c r="A32" s="54"/>
      <c r="B32" s="2" t="s">
        <v>73</v>
      </c>
      <c r="C32" s="4">
        <v>301</v>
      </c>
      <c r="D32" s="4">
        <v>266</v>
      </c>
      <c r="E32" s="15">
        <v>0.88372093023255816</v>
      </c>
      <c r="F32" s="4">
        <v>219</v>
      </c>
      <c r="G32" s="15">
        <v>0.72757475083056478</v>
      </c>
      <c r="H32" s="16">
        <v>2.9320754716981128</v>
      </c>
    </row>
    <row r="33" spans="1:8" x14ac:dyDescent="0.25">
      <c r="A33" s="54"/>
      <c r="B33" s="2" t="s">
        <v>74</v>
      </c>
      <c r="C33" s="4">
        <v>283</v>
      </c>
      <c r="D33" s="4">
        <v>258</v>
      </c>
      <c r="E33" s="15">
        <v>0.91166077738515905</v>
      </c>
      <c r="F33" s="4">
        <v>213</v>
      </c>
      <c r="G33" s="15">
        <v>0.75265017667844525</v>
      </c>
      <c r="H33" s="16">
        <v>3.0125000000000002</v>
      </c>
    </row>
    <row r="34" spans="1:8" ht="30" x14ac:dyDescent="0.25">
      <c r="A34" s="33"/>
      <c r="B34" s="1" t="s">
        <v>31</v>
      </c>
      <c r="C34" s="10" t="s">
        <v>61</v>
      </c>
      <c r="D34" s="10" t="s">
        <v>62</v>
      </c>
      <c r="E34" s="11" t="s">
        <v>63</v>
      </c>
      <c r="F34" s="10" t="s">
        <v>64</v>
      </c>
      <c r="G34" s="11" t="s">
        <v>32</v>
      </c>
      <c r="H34" s="12" t="s">
        <v>65</v>
      </c>
    </row>
    <row r="35" spans="1:8" x14ac:dyDescent="0.25">
      <c r="A35" s="54" t="s">
        <v>39</v>
      </c>
      <c r="B35" s="2" t="s">
        <v>70</v>
      </c>
      <c r="C35" s="4">
        <v>40</v>
      </c>
      <c r="D35" s="4">
        <v>28</v>
      </c>
      <c r="E35" s="15">
        <v>0.7</v>
      </c>
      <c r="F35" s="4">
        <v>23</v>
      </c>
      <c r="G35" s="15">
        <v>0.57499999999999996</v>
      </c>
      <c r="H35" s="16" t="s">
        <v>9</v>
      </c>
    </row>
    <row r="36" spans="1:8" x14ac:dyDescent="0.25">
      <c r="A36" s="54"/>
      <c r="B36" s="2" t="s">
        <v>71</v>
      </c>
      <c r="C36" s="4">
        <v>23</v>
      </c>
      <c r="D36" s="4">
        <v>23</v>
      </c>
      <c r="E36" s="15">
        <v>1</v>
      </c>
      <c r="F36" s="4">
        <v>22</v>
      </c>
      <c r="G36" s="15">
        <v>0.95652173913043481</v>
      </c>
      <c r="H36" s="16" t="s">
        <v>9</v>
      </c>
    </row>
    <row r="37" spans="1:8" x14ac:dyDescent="0.25">
      <c r="A37" s="54"/>
      <c r="B37" s="2" t="s">
        <v>72</v>
      </c>
      <c r="C37" s="4">
        <v>11</v>
      </c>
      <c r="D37" s="4">
        <v>9</v>
      </c>
      <c r="E37" s="15">
        <v>0.81818181818181823</v>
      </c>
      <c r="F37" s="4">
        <v>9</v>
      </c>
      <c r="G37" s="15">
        <v>0.81818181818181823</v>
      </c>
      <c r="H37" s="16" t="s">
        <v>9</v>
      </c>
    </row>
    <row r="38" spans="1:8" x14ac:dyDescent="0.25">
      <c r="A38" s="54"/>
      <c r="B38" s="2" t="s">
        <v>73</v>
      </c>
      <c r="C38" s="4">
        <v>13</v>
      </c>
      <c r="D38" s="4">
        <v>10</v>
      </c>
      <c r="E38" s="15">
        <v>0.76923076923076927</v>
      </c>
      <c r="F38" s="4">
        <v>9</v>
      </c>
      <c r="G38" s="15">
        <v>0.69230769230769229</v>
      </c>
      <c r="H38" s="16">
        <v>3.1</v>
      </c>
    </row>
    <row r="39" spans="1:8" x14ac:dyDescent="0.25">
      <c r="A39" s="54"/>
      <c r="B39" s="2" t="s">
        <v>74</v>
      </c>
      <c r="C39" s="4" t="s">
        <v>9</v>
      </c>
      <c r="D39" s="4" t="s">
        <v>9</v>
      </c>
      <c r="E39" s="15" t="s">
        <v>9</v>
      </c>
      <c r="F39" s="4" t="s">
        <v>9</v>
      </c>
      <c r="G39" s="15" t="s">
        <v>9</v>
      </c>
      <c r="H39" s="16" t="s">
        <v>9</v>
      </c>
    </row>
    <row r="40" spans="1:8" ht="30" x14ac:dyDescent="0.25">
      <c r="A40" s="33"/>
      <c r="B40" s="1" t="s">
        <v>31</v>
      </c>
      <c r="C40" s="10" t="s">
        <v>61</v>
      </c>
      <c r="D40" s="10" t="s">
        <v>62</v>
      </c>
      <c r="E40" s="11" t="s">
        <v>63</v>
      </c>
      <c r="F40" s="10" t="s">
        <v>64</v>
      </c>
      <c r="G40" s="11" t="s">
        <v>32</v>
      </c>
      <c r="H40" s="12" t="s">
        <v>65</v>
      </c>
    </row>
    <row r="41" spans="1:8" x14ac:dyDescent="0.25">
      <c r="A41" s="54" t="s">
        <v>40</v>
      </c>
      <c r="B41" s="2" t="s">
        <v>70</v>
      </c>
      <c r="C41" s="4">
        <v>40</v>
      </c>
      <c r="D41" s="4">
        <v>35</v>
      </c>
      <c r="E41" s="15">
        <v>0.875</v>
      </c>
      <c r="F41" s="4">
        <v>29</v>
      </c>
      <c r="G41" s="15">
        <v>0.72499999999999998</v>
      </c>
      <c r="H41" s="16">
        <v>2.7600000000000002</v>
      </c>
    </row>
    <row r="42" spans="1:8" x14ac:dyDescent="0.25">
      <c r="A42" s="54"/>
      <c r="B42" s="2" t="s">
        <v>71</v>
      </c>
      <c r="C42" s="4">
        <v>28</v>
      </c>
      <c r="D42" s="4">
        <v>25</v>
      </c>
      <c r="E42" s="15">
        <v>0.8928571428571429</v>
      </c>
      <c r="F42" s="4">
        <v>24</v>
      </c>
      <c r="G42" s="15">
        <v>0.8571428571428571</v>
      </c>
      <c r="H42" s="16">
        <v>2.8919999999999999</v>
      </c>
    </row>
    <row r="43" spans="1:8" x14ac:dyDescent="0.25">
      <c r="A43" s="54"/>
      <c r="B43" s="2" t="s">
        <v>72</v>
      </c>
      <c r="C43" s="4">
        <v>14</v>
      </c>
      <c r="D43" s="4">
        <v>12</v>
      </c>
      <c r="E43" s="15">
        <v>0.8571428571428571</v>
      </c>
      <c r="F43" s="4">
        <v>10</v>
      </c>
      <c r="G43" s="15">
        <v>0.7142857142857143</v>
      </c>
      <c r="H43" s="16">
        <v>2.4416666666666669</v>
      </c>
    </row>
    <row r="44" spans="1:8" x14ac:dyDescent="0.25">
      <c r="A44" s="54"/>
      <c r="B44" s="2" t="s">
        <v>73</v>
      </c>
      <c r="C44" s="4">
        <v>20</v>
      </c>
      <c r="D44" s="4">
        <v>19</v>
      </c>
      <c r="E44" s="15">
        <v>0.95</v>
      </c>
      <c r="F44" s="4">
        <v>11</v>
      </c>
      <c r="G44" s="15">
        <v>0.55000000000000004</v>
      </c>
      <c r="H44" s="16">
        <v>1.8578947368421053</v>
      </c>
    </row>
    <row r="45" spans="1:8" x14ac:dyDescent="0.25">
      <c r="A45" s="54"/>
      <c r="B45" s="2" t="s">
        <v>74</v>
      </c>
      <c r="C45" s="4">
        <v>36</v>
      </c>
      <c r="D45" s="4">
        <v>30</v>
      </c>
      <c r="E45" s="15">
        <v>0.83333333333333337</v>
      </c>
      <c r="F45" s="4">
        <v>26</v>
      </c>
      <c r="G45" s="15">
        <v>0.72222222222222221</v>
      </c>
      <c r="H45" s="16">
        <v>3</v>
      </c>
    </row>
    <row r="46" spans="1:8" ht="30" x14ac:dyDescent="0.25">
      <c r="A46" s="33"/>
      <c r="B46" s="1" t="s">
        <v>31</v>
      </c>
      <c r="C46" s="10" t="s">
        <v>61</v>
      </c>
      <c r="D46" s="10" t="s">
        <v>62</v>
      </c>
      <c r="E46" s="11" t="s">
        <v>63</v>
      </c>
      <c r="F46" s="10" t="s">
        <v>64</v>
      </c>
      <c r="G46" s="11" t="s">
        <v>32</v>
      </c>
      <c r="H46" s="12" t="s">
        <v>65</v>
      </c>
    </row>
    <row r="47" spans="1:8" x14ac:dyDescent="0.25">
      <c r="A47" s="54" t="s">
        <v>41</v>
      </c>
      <c r="B47" s="2" t="s">
        <v>70</v>
      </c>
      <c r="C47" s="4" t="s">
        <v>9</v>
      </c>
      <c r="D47" s="4" t="s">
        <v>9</v>
      </c>
      <c r="E47" s="15" t="s">
        <v>9</v>
      </c>
      <c r="F47" s="4" t="s">
        <v>9</v>
      </c>
      <c r="G47" s="15" t="s">
        <v>9</v>
      </c>
      <c r="H47" s="16" t="s">
        <v>9</v>
      </c>
    </row>
    <row r="48" spans="1:8" x14ac:dyDescent="0.25">
      <c r="A48" s="54"/>
      <c r="B48" s="2" t="s">
        <v>71</v>
      </c>
      <c r="C48" s="4" t="s">
        <v>9</v>
      </c>
      <c r="D48" s="4" t="s">
        <v>9</v>
      </c>
      <c r="E48" s="15" t="s">
        <v>9</v>
      </c>
      <c r="F48" s="4" t="s">
        <v>9</v>
      </c>
      <c r="G48" s="15" t="s">
        <v>9</v>
      </c>
      <c r="H48" s="16" t="s">
        <v>9</v>
      </c>
    </row>
    <row r="49" spans="1:8" x14ac:dyDescent="0.25">
      <c r="A49" s="54"/>
      <c r="B49" s="2" t="s">
        <v>72</v>
      </c>
      <c r="C49" s="4">
        <v>127</v>
      </c>
      <c r="D49" s="4">
        <v>118</v>
      </c>
      <c r="E49" s="15">
        <v>0.92913385826771655</v>
      </c>
      <c r="F49" s="4">
        <v>97</v>
      </c>
      <c r="G49" s="15">
        <v>0.76377952755905509</v>
      </c>
      <c r="H49" s="16">
        <v>2.8612068965517246</v>
      </c>
    </row>
    <row r="50" spans="1:8" x14ac:dyDescent="0.25">
      <c r="A50" s="54"/>
      <c r="B50" s="2" t="s">
        <v>73</v>
      </c>
      <c r="C50" s="4">
        <v>105</v>
      </c>
      <c r="D50" s="4">
        <v>100</v>
      </c>
      <c r="E50" s="15">
        <v>0.95238095238095233</v>
      </c>
      <c r="F50" s="4">
        <v>90</v>
      </c>
      <c r="G50" s="15">
        <v>0.8571428571428571</v>
      </c>
      <c r="H50" s="16">
        <v>3.1150000000000002</v>
      </c>
    </row>
    <row r="51" spans="1:8" x14ac:dyDescent="0.25">
      <c r="A51" s="54"/>
      <c r="B51" s="2" t="s">
        <v>74</v>
      </c>
      <c r="C51" s="4">
        <v>145</v>
      </c>
      <c r="D51" s="4">
        <v>136</v>
      </c>
      <c r="E51" s="15">
        <v>0.93793103448275861</v>
      </c>
      <c r="F51" s="4">
        <v>121</v>
      </c>
      <c r="G51" s="15">
        <v>0.83448275862068966</v>
      </c>
      <c r="H51" s="16">
        <v>3.2022058823529411</v>
      </c>
    </row>
    <row r="52" spans="1:8" x14ac:dyDescent="0.25">
      <c r="D52" s="17"/>
      <c r="E52" s="9"/>
      <c r="F52" s="17"/>
      <c r="G52" s="18"/>
      <c r="H52"/>
    </row>
  </sheetData>
  <mergeCells count="9">
    <mergeCell ref="A41:A45"/>
    <mergeCell ref="A47:A51"/>
    <mergeCell ref="A1:H2"/>
    <mergeCell ref="A4:A8"/>
    <mergeCell ref="A17:A21"/>
    <mergeCell ref="A23:A27"/>
    <mergeCell ref="A29:A33"/>
    <mergeCell ref="A35:A39"/>
    <mergeCell ref="A11:A1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0" customWidth="1"/>
    <col min="2" max="2" width="16.7109375" style="9" customWidth="1"/>
    <col min="3" max="4" width="13.7109375" style="9" customWidth="1"/>
    <col min="5" max="5" width="13.7109375" style="17" customWidth="1"/>
    <col min="6" max="6" width="13.7109375" style="9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</cols>
  <sheetData>
    <row r="1" spans="1:15" ht="30" x14ac:dyDescent="0.25">
      <c r="A1" s="31" t="s">
        <v>42</v>
      </c>
      <c r="B1" s="1" t="s">
        <v>31</v>
      </c>
      <c r="C1" s="10" t="s">
        <v>61</v>
      </c>
      <c r="D1" s="10" t="s">
        <v>62</v>
      </c>
      <c r="E1" s="11" t="s">
        <v>63</v>
      </c>
      <c r="F1" s="10" t="s">
        <v>64</v>
      </c>
      <c r="G1" s="11" t="s">
        <v>32</v>
      </c>
      <c r="H1" s="12" t="s">
        <v>65</v>
      </c>
    </row>
    <row r="2" spans="1:15" x14ac:dyDescent="0.25">
      <c r="A2" s="54" t="s">
        <v>43</v>
      </c>
      <c r="B2" s="38" t="s">
        <v>70</v>
      </c>
      <c r="C2" s="4">
        <v>554</v>
      </c>
      <c r="D2" s="4">
        <v>460</v>
      </c>
      <c r="E2" s="15">
        <v>0.83032490974729245</v>
      </c>
      <c r="F2" s="4">
        <v>383</v>
      </c>
      <c r="G2" s="15">
        <v>0.69133574007220222</v>
      </c>
      <c r="H2" s="21">
        <v>2.7569169960474307</v>
      </c>
    </row>
    <row r="3" spans="1:15" x14ac:dyDescent="0.25">
      <c r="A3" s="54"/>
      <c r="B3" s="38" t="s">
        <v>71</v>
      </c>
      <c r="C3" s="4">
        <v>524</v>
      </c>
      <c r="D3" s="4">
        <v>468</v>
      </c>
      <c r="E3" s="15">
        <v>0.89312977099236646</v>
      </c>
      <c r="F3" s="4">
        <v>418</v>
      </c>
      <c r="G3" s="15">
        <v>0.79770992366412219</v>
      </c>
      <c r="H3" s="21">
        <v>2.9781609195402297</v>
      </c>
    </row>
    <row r="4" spans="1:15" x14ac:dyDescent="0.25">
      <c r="A4" s="54"/>
      <c r="B4" s="38" t="s">
        <v>72</v>
      </c>
      <c r="C4" s="4">
        <v>457</v>
      </c>
      <c r="D4" s="4">
        <v>408</v>
      </c>
      <c r="E4" s="15">
        <v>0.89277899343544853</v>
      </c>
      <c r="F4" s="4">
        <v>344</v>
      </c>
      <c r="G4" s="15">
        <v>0.75273522975929974</v>
      </c>
      <c r="H4" s="21">
        <v>2.9423173803526455</v>
      </c>
    </row>
    <row r="5" spans="1:15" x14ac:dyDescent="0.25">
      <c r="A5" s="54"/>
      <c r="B5" s="38" t="s">
        <v>73</v>
      </c>
      <c r="C5" s="4">
        <v>329</v>
      </c>
      <c r="D5" s="4">
        <v>294</v>
      </c>
      <c r="E5" s="15">
        <v>0.8936170212765957</v>
      </c>
      <c r="F5" s="4">
        <v>249</v>
      </c>
      <c r="G5" s="15">
        <v>0.75683890577507595</v>
      </c>
      <c r="H5" s="21">
        <v>2.9480286738351253</v>
      </c>
    </row>
    <row r="6" spans="1:15" x14ac:dyDescent="0.25">
      <c r="A6" s="54"/>
      <c r="B6" s="38" t="s">
        <v>74</v>
      </c>
      <c r="C6" s="4">
        <v>553</v>
      </c>
      <c r="D6" s="4">
        <v>514</v>
      </c>
      <c r="E6" s="15">
        <v>0.92947558770343586</v>
      </c>
      <c r="F6" s="4">
        <v>442</v>
      </c>
      <c r="G6" s="15">
        <v>0.79927667269439417</v>
      </c>
      <c r="H6" s="21">
        <v>2.9835714285714281</v>
      </c>
    </row>
    <row r="7" spans="1:15" x14ac:dyDescent="0.25">
      <c r="A7" s="54" t="s">
        <v>44</v>
      </c>
      <c r="B7" s="38" t="s">
        <v>70</v>
      </c>
      <c r="C7" s="6">
        <v>121</v>
      </c>
      <c r="D7" s="6">
        <v>100</v>
      </c>
      <c r="E7" s="19">
        <v>0.82644628099173556</v>
      </c>
      <c r="F7" s="6">
        <v>79</v>
      </c>
      <c r="G7" s="19">
        <v>0.65289256198347112</v>
      </c>
      <c r="H7" s="72">
        <v>2.8747474747474748</v>
      </c>
    </row>
    <row r="8" spans="1:15" x14ac:dyDescent="0.25">
      <c r="A8" s="54"/>
      <c r="B8" s="38" t="s">
        <v>71</v>
      </c>
      <c r="C8" s="6">
        <v>144</v>
      </c>
      <c r="D8" s="6">
        <v>125</v>
      </c>
      <c r="E8" s="19">
        <v>0.86805555555555558</v>
      </c>
      <c r="F8" s="6">
        <v>111</v>
      </c>
      <c r="G8" s="19">
        <v>0.77083333333333337</v>
      </c>
      <c r="H8" s="72">
        <v>3.2</v>
      </c>
    </row>
    <row r="9" spans="1:15" x14ac:dyDescent="0.25">
      <c r="A9" s="54"/>
      <c r="B9" s="38" t="s">
        <v>72</v>
      </c>
      <c r="C9" s="6">
        <v>164</v>
      </c>
      <c r="D9" s="6">
        <v>122</v>
      </c>
      <c r="E9" s="19">
        <v>0.74390243902439024</v>
      </c>
      <c r="F9" s="6">
        <v>105</v>
      </c>
      <c r="G9" s="19">
        <v>0.6402439024390244</v>
      </c>
      <c r="H9" s="72">
        <v>3.1274999999999999</v>
      </c>
    </row>
    <row r="10" spans="1:15" x14ac:dyDescent="0.25">
      <c r="A10" s="54"/>
      <c r="B10" s="38" t="s">
        <v>73</v>
      </c>
      <c r="C10" s="6">
        <v>161</v>
      </c>
      <c r="D10" s="6">
        <v>139</v>
      </c>
      <c r="E10" s="19">
        <v>0.86335403726708071</v>
      </c>
      <c r="F10" s="6">
        <v>114</v>
      </c>
      <c r="G10" s="19">
        <v>0.70807453416149069</v>
      </c>
      <c r="H10" s="72">
        <v>2.9669064748201435</v>
      </c>
    </row>
    <row r="11" spans="1:15" x14ac:dyDescent="0.25">
      <c r="A11" s="54"/>
      <c r="B11" s="38" t="s">
        <v>74</v>
      </c>
      <c r="C11" s="6">
        <v>150</v>
      </c>
      <c r="D11" s="6">
        <v>131</v>
      </c>
      <c r="E11" s="19">
        <v>0.87333333333333329</v>
      </c>
      <c r="F11" s="6">
        <v>105</v>
      </c>
      <c r="G11" s="19">
        <v>0.7</v>
      </c>
      <c r="H11" s="72">
        <v>2.93</v>
      </c>
    </row>
    <row r="12" spans="1:15" x14ac:dyDescent="0.25">
      <c r="H12" s="73"/>
    </row>
    <row r="14" spans="1:15" ht="39" customHeight="1" x14ac:dyDescent="0.25">
      <c r="A14" s="63" t="s">
        <v>43</v>
      </c>
      <c r="B14" s="63"/>
      <c r="C14" s="63"/>
      <c r="D14" s="63"/>
      <c r="E14" s="63"/>
      <c r="F14" s="63"/>
      <c r="G14" s="63"/>
      <c r="H14" s="63"/>
      <c r="I14" s="63" t="s">
        <v>68</v>
      </c>
      <c r="J14" s="63"/>
      <c r="K14" s="63"/>
      <c r="L14" s="63"/>
      <c r="M14" s="63"/>
      <c r="N14" s="63"/>
      <c r="O14" s="63"/>
    </row>
    <row r="15" spans="1:15" ht="30" x14ac:dyDescent="0.25">
      <c r="A15" s="31" t="s">
        <v>45</v>
      </c>
      <c r="B15" s="37" t="s">
        <v>31</v>
      </c>
      <c r="C15" s="10" t="s">
        <v>61</v>
      </c>
      <c r="D15" s="10" t="s">
        <v>62</v>
      </c>
      <c r="E15" s="10" t="s">
        <v>63</v>
      </c>
      <c r="F15" s="10" t="s">
        <v>64</v>
      </c>
      <c r="G15" s="10" t="s">
        <v>32</v>
      </c>
      <c r="H15" s="10" t="s">
        <v>65</v>
      </c>
      <c r="I15" s="37" t="s">
        <v>31</v>
      </c>
      <c r="J15" s="10" t="s">
        <v>61</v>
      </c>
      <c r="K15" s="10" t="s">
        <v>62</v>
      </c>
      <c r="L15" s="10" t="s">
        <v>63</v>
      </c>
      <c r="M15" s="10" t="s">
        <v>64</v>
      </c>
      <c r="N15" s="10" t="s">
        <v>32</v>
      </c>
      <c r="O15" s="10" t="s">
        <v>65</v>
      </c>
    </row>
    <row r="16" spans="1:15" x14ac:dyDescent="0.25">
      <c r="A16" s="64" t="s">
        <v>46</v>
      </c>
      <c r="B16" s="38" t="s">
        <v>70</v>
      </c>
      <c r="C16" s="39">
        <v>45</v>
      </c>
      <c r="D16" s="39">
        <v>30</v>
      </c>
      <c r="E16" s="40">
        <v>0.66666666666666663</v>
      </c>
      <c r="F16" s="39">
        <v>18</v>
      </c>
      <c r="G16" s="40">
        <v>0.4</v>
      </c>
      <c r="H16" s="41">
        <v>1.7857142857142858</v>
      </c>
      <c r="I16" s="38" t="s">
        <v>70</v>
      </c>
      <c r="J16" s="39">
        <v>13</v>
      </c>
      <c r="K16" s="39">
        <v>11</v>
      </c>
      <c r="L16" s="40">
        <v>0.84615384615384615</v>
      </c>
      <c r="M16" s="39">
        <v>5</v>
      </c>
      <c r="N16" s="40">
        <v>0.38461538461538464</v>
      </c>
      <c r="O16" s="41">
        <v>1.3636363636363635</v>
      </c>
    </row>
    <row r="17" spans="1:15" x14ac:dyDescent="0.25">
      <c r="A17" s="65"/>
      <c r="B17" s="38" t="s">
        <v>71</v>
      </c>
      <c r="C17" s="39">
        <v>33</v>
      </c>
      <c r="D17" s="39">
        <v>26</v>
      </c>
      <c r="E17" s="40">
        <v>0.78787878787878785</v>
      </c>
      <c r="F17" s="39">
        <v>21</v>
      </c>
      <c r="G17" s="40">
        <v>0.63636363636363635</v>
      </c>
      <c r="H17" s="41">
        <v>2.5722222222222224</v>
      </c>
      <c r="I17" s="38" t="s">
        <v>71</v>
      </c>
      <c r="J17" s="39">
        <v>14</v>
      </c>
      <c r="K17" s="39">
        <v>11</v>
      </c>
      <c r="L17" s="40">
        <v>0.7857142857142857</v>
      </c>
      <c r="M17" s="39">
        <v>11</v>
      </c>
      <c r="N17" s="40">
        <v>0.7857142857142857</v>
      </c>
      <c r="O17" s="41">
        <v>3.2727272727272729</v>
      </c>
    </row>
    <row r="18" spans="1:15" x14ac:dyDescent="0.25">
      <c r="A18" s="65"/>
      <c r="B18" s="38" t="s">
        <v>72</v>
      </c>
      <c r="C18" s="39">
        <v>34</v>
      </c>
      <c r="D18" s="39">
        <v>26</v>
      </c>
      <c r="E18" s="40">
        <v>0.76470588235294112</v>
      </c>
      <c r="F18" s="39">
        <v>20</v>
      </c>
      <c r="G18" s="40">
        <v>0.58823529411764708</v>
      </c>
      <c r="H18" s="41">
        <v>2.6160000000000001</v>
      </c>
      <c r="I18" s="38" t="s">
        <v>72</v>
      </c>
      <c r="J18" s="39">
        <v>14</v>
      </c>
      <c r="K18" s="39">
        <v>7</v>
      </c>
      <c r="L18" s="40">
        <v>0.5</v>
      </c>
      <c r="M18" s="39">
        <v>5</v>
      </c>
      <c r="N18" s="40">
        <v>0.35714285714285715</v>
      </c>
      <c r="O18" s="41">
        <v>2.5714285714285716</v>
      </c>
    </row>
    <row r="19" spans="1:15" x14ac:dyDescent="0.25">
      <c r="A19" s="65"/>
      <c r="B19" s="38" t="s">
        <v>73</v>
      </c>
      <c r="C19" s="39">
        <v>26</v>
      </c>
      <c r="D19" s="39">
        <v>19</v>
      </c>
      <c r="E19" s="40">
        <v>0.73076923076923073</v>
      </c>
      <c r="F19" s="39">
        <v>17</v>
      </c>
      <c r="G19" s="40">
        <v>0.65384615384615385</v>
      </c>
      <c r="H19" s="41">
        <v>2.9473684210526314</v>
      </c>
      <c r="I19" s="38" t="s">
        <v>73</v>
      </c>
      <c r="J19" s="39">
        <v>10</v>
      </c>
      <c r="K19" s="39">
        <v>9</v>
      </c>
      <c r="L19" s="40">
        <v>0.9</v>
      </c>
      <c r="M19" s="39">
        <v>5</v>
      </c>
      <c r="N19" s="40">
        <v>0.5</v>
      </c>
      <c r="O19" s="41">
        <v>2.1111111111111112</v>
      </c>
    </row>
    <row r="20" spans="1:15" x14ac:dyDescent="0.25">
      <c r="A20" s="66"/>
      <c r="B20" s="38" t="s">
        <v>74</v>
      </c>
      <c r="C20" s="39">
        <v>36</v>
      </c>
      <c r="D20" s="39">
        <v>31</v>
      </c>
      <c r="E20" s="40">
        <v>0.86111111111111116</v>
      </c>
      <c r="F20" s="39">
        <v>24</v>
      </c>
      <c r="G20" s="40">
        <v>0.66666666666666663</v>
      </c>
      <c r="H20" s="41">
        <v>2.5217391304347827</v>
      </c>
      <c r="I20" s="38" t="s">
        <v>74</v>
      </c>
      <c r="J20" s="39">
        <v>6</v>
      </c>
      <c r="K20" s="39">
        <v>2</v>
      </c>
      <c r="L20" s="40">
        <v>0.33333333333333331</v>
      </c>
      <c r="M20" s="39">
        <v>2</v>
      </c>
      <c r="N20" s="40">
        <v>0.33333333333333331</v>
      </c>
      <c r="O20" s="41">
        <v>3.5</v>
      </c>
    </row>
    <row r="21" spans="1:15" x14ac:dyDescent="0.25">
      <c r="A21" s="60" t="s">
        <v>47</v>
      </c>
      <c r="B21" s="42" t="s">
        <v>70</v>
      </c>
      <c r="C21" s="43">
        <v>5</v>
      </c>
      <c r="D21" s="43">
        <v>4</v>
      </c>
      <c r="E21" s="44">
        <v>0.8</v>
      </c>
      <c r="F21" s="43">
        <v>3</v>
      </c>
      <c r="G21" s="44">
        <v>0.6</v>
      </c>
      <c r="H21" s="45">
        <v>2.6666666666666665</v>
      </c>
      <c r="I21" s="42" t="s">
        <v>70</v>
      </c>
      <c r="J21" s="43" t="s">
        <v>9</v>
      </c>
      <c r="K21" s="43" t="s">
        <v>9</v>
      </c>
      <c r="L21" s="44" t="s">
        <v>9</v>
      </c>
      <c r="M21" s="43" t="s">
        <v>9</v>
      </c>
      <c r="N21" s="44" t="s">
        <v>9</v>
      </c>
      <c r="O21" s="45" t="s">
        <v>9</v>
      </c>
    </row>
    <row r="22" spans="1:15" x14ac:dyDescent="0.25">
      <c r="A22" s="60"/>
      <c r="B22" s="42" t="s">
        <v>71</v>
      </c>
      <c r="C22" s="43">
        <v>2</v>
      </c>
      <c r="D22" s="43">
        <v>2</v>
      </c>
      <c r="E22" s="44">
        <v>1</v>
      </c>
      <c r="F22" s="43">
        <v>1</v>
      </c>
      <c r="G22" s="44">
        <v>0.5</v>
      </c>
      <c r="H22" s="45">
        <v>3</v>
      </c>
      <c r="I22" s="42" t="s">
        <v>71</v>
      </c>
      <c r="J22" s="43" t="s">
        <v>9</v>
      </c>
      <c r="K22" s="43" t="s">
        <v>9</v>
      </c>
      <c r="L22" s="44" t="s">
        <v>9</v>
      </c>
      <c r="M22" s="43" t="s">
        <v>9</v>
      </c>
      <c r="N22" s="44" t="s">
        <v>9</v>
      </c>
      <c r="O22" s="45" t="s">
        <v>9</v>
      </c>
    </row>
    <row r="23" spans="1:15" x14ac:dyDescent="0.25">
      <c r="A23" s="60"/>
      <c r="B23" s="42" t="s">
        <v>72</v>
      </c>
      <c r="C23" s="43">
        <v>1</v>
      </c>
      <c r="D23" s="43">
        <v>1</v>
      </c>
      <c r="E23" s="44">
        <v>1</v>
      </c>
      <c r="F23" s="43">
        <v>1</v>
      </c>
      <c r="G23" s="44">
        <v>1</v>
      </c>
      <c r="H23" s="45">
        <v>4</v>
      </c>
      <c r="I23" s="42" t="s">
        <v>72</v>
      </c>
      <c r="J23" s="43">
        <v>1</v>
      </c>
      <c r="K23" s="43">
        <v>0</v>
      </c>
      <c r="L23" s="44">
        <v>0</v>
      </c>
      <c r="M23" s="43">
        <v>0</v>
      </c>
      <c r="N23" s="44">
        <v>0</v>
      </c>
      <c r="O23" s="45" t="s">
        <v>9</v>
      </c>
    </row>
    <row r="24" spans="1:15" x14ac:dyDescent="0.25">
      <c r="A24" s="60"/>
      <c r="B24" s="42" t="s">
        <v>73</v>
      </c>
      <c r="C24" s="43" t="s">
        <v>9</v>
      </c>
      <c r="D24" s="43" t="s">
        <v>9</v>
      </c>
      <c r="E24" s="44" t="s">
        <v>9</v>
      </c>
      <c r="F24" s="43" t="s">
        <v>9</v>
      </c>
      <c r="G24" s="44" t="s">
        <v>9</v>
      </c>
      <c r="H24" s="45" t="s">
        <v>9</v>
      </c>
      <c r="I24" s="42" t="s">
        <v>73</v>
      </c>
      <c r="J24" s="43">
        <v>1</v>
      </c>
      <c r="K24" s="43">
        <v>0</v>
      </c>
      <c r="L24" s="44">
        <v>0</v>
      </c>
      <c r="M24" s="43">
        <v>0</v>
      </c>
      <c r="N24" s="44">
        <v>0</v>
      </c>
      <c r="O24" s="45" t="s">
        <v>9</v>
      </c>
    </row>
    <row r="25" spans="1:15" x14ac:dyDescent="0.25">
      <c r="A25" s="60"/>
      <c r="B25" s="42" t="s">
        <v>74</v>
      </c>
      <c r="C25" s="43" t="s">
        <v>9</v>
      </c>
      <c r="D25" s="43" t="s">
        <v>9</v>
      </c>
      <c r="E25" s="44" t="s">
        <v>9</v>
      </c>
      <c r="F25" s="43" t="s">
        <v>9</v>
      </c>
      <c r="G25" s="44" t="s">
        <v>9</v>
      </c>
      <c r="H25" s="45" t="s">
        <v>9</v>
      </c>
      <c r="I25" s="42" t="s">
        <v>74</v>
      </c>
      <c r="J25" s="43" t="s">
        <v>9</v>
      </c>
      <c r="K25" s="43" t="s">
        <v>9</v>
      </c>
      <c r="L25" s="44" t="s">
        <v>9</v>
      </c>
      <c r="M25" s="43" t="s">
        <v>9</v>
      </c>
      <c r="N25" s="44" t="s">
        <v>9</v>
      </c>
      <c r="O25" s="45" t="s">
        <v>9</v>
      </c>
    </row>
    <row r="26" spans="1:15" x14ac:dyDescent="0.25">
      <c r="A26" s="61" t="s">
        <v>10</v>
      </c>
      <c r="B26" s="38" t="s">
        <v>70</v>
      </c>
      <c r="C26" s="39">
        <v>7</v>
      </c>
      <c r="D26" s="39">
        <v>7</v>
      </c>
      <c r="E26" s="40">
        <v>1</v>
      </c>
      <c r="F26" s="39">
        <v>6</v>
      </c>
      <c r="G26" s="40">
        <v>0.8571428571428571</v>
      </c>
      <c r="H26" s="41">
        <v>3</v>
      </c>
      <c r="I26" s="38" t="s">
        <v>70</v>
      </c>
      <c r="J26" s="39">
        <v>2</v>
      </c>
      <c r="K26" s="39">
        <v>2</v>
      </c>
      <c r="L26" s="40">
        <v>1</v>
      </c>
      <c r="M26" s="39">
        <v>2</v>
      </c>
      <c r="N26" s="40">
        <v>1</v>
      </c>
      <c r="O26" s="41">
        <v>4</v>
      </c>
    </row>
    <row r="27" spans="1:15" x14ac:dyDescent="0.25">
      <c r="A27" s="61"/>
      <c r="B27" s="38" t="s">
        <v>71</v>
      </c>
      <c r="C27" s="39">
        <v>11</v>
      </c>
      <c r="D27" s="39">
        <v>9</v>
      </c>
      <c r="E27" s="40">
        <v>0.81818181818181823</v>
      </c>
      <c r="F27" s="39">
        <v>8</v>
      </c>
      <c r="G27" s="40">
        <v>0.72727272727272729</v>
      </c>
      <c r="H27" s="41">
        <v>2.8</v>
      </c>
      <c r="I27" s="38" t="s">
        <v>71</v>
      </c>
      <c r="J27" s="39">
        <v>7</v>
      </c>
      <c r="K27" s="39">
        <v>6</v>
      </c>
      <c r="L27" s="40">
        <v>0.8571428571428571</v>
      </c>
      <c r="M27" s="39">
        <v>5</v>
      </c>
      <c r="N27" s="40">
        <v>0.7142857142857143</v>
      </c>
      <c r="O27" s="41">
        <v>3.3333333333333335</v>
      </c>
    </row>
    <row r="28" spans="1:15" x14ac:dyDescent="0.25">
      <c r="A28" s="61"/>
      <c r="B28" s="38" t="s">
        <v>72</v>
      </c>
      <c r="C28" s="39">
        <v>14</v>
      </c>
      <c r="D28" s="39">
        <v>13</v>
      </c>
      <c r="E28" s="40">
        <v>0.9285714285714286</v>
      </c>
      <c r="F28" s="39">
        <v>13</v>
      </c>
      <c r="G28" s="40">
        <v>0.9285714285714286</v>
      </c>
      <c r="H28" s="41">
        <v>3.9769230769230774</v>
      </c>
      <c r="I28" s="38" t="s">
        <v>72</v>
      </c>
      <c r="J28" s="39">
        <v>2</v>
      </c>
      <c r="K28" s="39">
        <v>1</v>
      </c>
      <c r="L28" s="40">
        <v>0.5</v>
      </c>
      <c r="M28" s="39">
        <v>1</v>
      </c>
      <c r="N28" s="40">
        <v>0.5</v>
      </c>
      <c r="O28" s="41">
        <v>4</v>
      </c>
    </row>
    <row r="29" spans="1:15" x14ac:dyDescent="0.25">
      <c r="A29" s="61"/>
      <c r="B29" s="38" t="s">
        <v>73</v>
      </c>
      <c r="C29" s="39">
        <v>6</v>
      </c>
      <c r="D29" s="39">
        <v>6</v>
      </c>
      <c r="E29" s="40">
        <v>1</v>
      </c>
      <c r="F29" s="39">
        <v>6</v>
      </c>
      <c r="G29" s="40">
        <v>1</v>
      </c>
      <c r="H29" s="41">
        <v>3.6666666666666665</v>
      </c>
      <c r="I29" s="38" t="s">
        <v>73</v>
      </c>
      <c r="J29" s="39">
        <v>1</v>
      </c>
      <c r="K29" s="39">
        <v>1</v>
      </c>
      <c r="L29" s="40">
        <v>1</v>
      </c>
      <c r="M29" s="39">
        <v>1</v>
      </c>
      <c r="N29" s="40">
        <v>1</v>
      </c>
      <c r="O29" s="41">
        <v>4</v>
      </c>
    </row>
    <row r="30" spans="1:15" x14ac:dyDescent="0.25">
      <c r="A30" s="61"/>
      <c r="B30" s="38" t="s">
        <v>74</v>
      </c>
      <c r="C30" s="39">
        <v>14</v>
      </c>
      <c r="D30" s="39">
        <v>14</v>
      </c>
      <c r="E30" s="40">
        <v>1</v>
      </c>
      <c r="F30" s="39">
        <v>13</v>
      </c>
      <c r="G30" s="40">
        <v>0.9285714285714286</v>
      </c>
      <c r="H30" s="41">
        <v>3.1666666666666665</v>
      </c>
      <c r="I30" s="38" t="s">
        <v>74</v>
      </c>
      <c r="J30" s="39">
        <v>4</v>
      </c>
      <c r="K30" s="39">
        <v>4</v>
      </c>
      <c r="L30" s="40">
        <v>1</v>
      </c>
      <c r="M30" s="39">
        <v>3</v>
      </c>
      <c r="N30" s="40">
        <v>0.75</v>
      </c>
      <c r="O30" s="41">
        <v>2.75</v>
      </c>
    </row>
    <row r="31" spans="1:15" x14ac:dyDescent="0.25">
      <c r="A31" s="62" t="s">
        <v>11</v>
      </c>
      <c r="B31" s="42" t="s">
        <v>70</v>
      </c>
      <c r="C31" s="43">
        <v>11</v>
      </c>
      <c r="D31" s="43">
        <v>10</v>
      </c>
      <c r="E31" s="44">
        <v>0.90909090909090906</v>
      </c>
      <c r="F31" s="43">
        <v>9</v>
      </c>
      <c r="G31" s="44">
        <v>0.81818181818181823</v>
      </c>
      <c r="H31" s="45">
        <v>3.2600000000000002</v>
      </c>
      <c r="I31" s="42" t="s">
        <v>70</v>
      </c>
      <c r="J31" s="43">
        <v>1</v>
      </c>
      <c r="K31" s="43">
        <v>1</v>
      </c>
      <c r="L31" s="44">
        <v>1</v>
      </c>
      <c r="M31" s="43">
        <v>1</v>
      </c>
      <c r="N31" s="44">
        <v>1</v>
      </c>
      <c r="O31" s="45">
        <v>3</v>
      </c>
    </row>
    <row r="32" spans="1:15" x14ac:dyDescent="0.25">
      <c r="A32" s="62"/>
      <c r="B32" s="42" t="s">
        <v>71</v>
      </c>
      <c r="C32" s="43">
        <v>14</v>
      </c>
      <c r="D32" s="43">
        <v>13</v>
      </c>
      <c r="E32" s="44">
        <v>0.9285714285714286</v>
      </c>
      <c r="F32" s="43">
        <v>12</v>
      </c>
      <c r="G32" s="44">
        <v>0.8571428571428571</v>
      </c>
      <c r="H32" s="45">
        <v>3.75</v>
      </c>
      <c r="I32" s="42" t="s">
        <v>71</v>
      </c>
      <c r="J32" s="43">
        <v>6</v>
      </c>
      <c r="K32" s="43">
        <v>6</v>
      </c>
      <c r="L32" s="44">
        <v>1</v>
      </c>
      <c r="M32" s="43">
        <v>6</v>
      </c>
      <c r="N32" s="44">
        <v>1</v>
      </c>
      <c r="O32" s="45">
        <v>3</v>
      </c>
    </row>
    <row r="33" spans="1:15" x14ac:dyDescent="0.25">
      <c r="A33" s="62"/>
      <c r="B33" s="42" t="s">
        <v>72</v>
      </c>
      <c r="C33" s="43">
        <v>10</v>
      </c>
      <c r="D33" s="43">
        <v>10</v>
      </c>
      <c r="E33" s="44">
        <v>1</v>
      </c>
      <c r="F33" s="43">
        <v>8</v>
      </c>
      <c r="G33" s="44">
        <v>0.8</v>
      </c>
      <c r="H33" s="45">
        <v>2.77</v>
      </c>
      <c r="I33" s="42" t="s">
        <v>72</v>
      </c>
      <c r="J33" s="43">
        <v>3</v>
      </c>
      <c r="K33" s="43">
        <v>3</v>
      </c>
      <c r="L33" s="44">
        <v>1</v>
      </c>
      <c r="M33" s="43">
        <v>3</v>
      </c>
      <c r="N33" s="44">
        <v>1</v>
      </c>
      <c r="O33" s="45">
        <v>4</v>
      </c>
    </row>
    <row r="34" spans="1:15" x14ac:dyDescent="0.25">
      <c r="A34" s="62"/>
      <c r="B34" s="42" t="s">
        <v>73</v>
      </c>
      <c r="C34" s="43">
        <v>5</v>
      </c>
      <c r="D34" s="43">
        <v>4</v>
      </c>
      <c r="E34" s="44">
        <v>0.8</v>
      </c>
      <c r="F34" s="43">
        <v>4</v>
      </c>
      <c r="G34" s="44">
        <v>0.8</v>
      </c>
      <c r="H34" s="45">
        <v>3.25</v>
      </c>
      <c r="I34" s="42" t="s">
        <v>73</v>
      </c>
      <c r="J34" s="43">
        <v>3</v>
      </c>
      <c r="K34" s="43">
        <v>3</v>
      </c>
      <c r="L34" s="44">
        <v>1</v>
      </c>
      <c r="M34" s="43">
        <v>3</v>
      </c>
      <c r="N34" s="44">
        <v>1</v>
      </c>
      <c r="O34" s="45">
        <v>3.6666666666666665</v>
      </c>
    </row>
    <row r="35" spans="1:15" x14ac:dyDescent="0.25">
      <c r="A35" s="62"/>
      <c r="B35" s="42" t="s">
        <v>74</v>
      </c>
      <c r="C35" s="43">
        <v>11</v>
      </c>
      <c r="D35" s="43">
        <v>11</v>
      </c>
      <c r="E35" s="44">
        <v>1</v>
      </c>
      <c r="F35" s="43">
        <v>11</v>
      </c>
      <c r="G35" s="44">
        <v>1</v>
      </c>
      <c r="H35" s="45">
        <v>3.8111111111111109</v>
      </c>
      <c r="I35" s="42" t="s">
        <v>74</v>
      </c>
      <c r="J35" s="43">
        <v>2</v>
      </c>
      <c r="K35" s="43">
        <v>2</v>
      </c>
      <c r="L35" s="44">
        <v>1</v>
      </c>
      <c r="M35" s="43">
        <v>0</v>
      </c>
      <c r="N35" s="44">
        <v>0</v>
      </c>
      <c r="O35" s="45">
        <v>0</v>
      </c>
    </row>
    <row r="36" spans="1:15" x14ac:dyDescent="0.25">
      <c r="A36" s="61" t="s">
        <v>12</v>
      </c>
      <c r="B36" s="38" t="s">
        <v>70</v>
      </c>
      <c r="C36" s="39">
        <v>271</v>
      </c>
      <c r="D36" s="39">
        <v>242</v>
      </c>
      <c r="E36" s="40">
        <v>0.8929889298892989</v>
      </c>
      <c r="F36" s="39">
        <v>199</v>
      </c>
      <c r="G36" s="40">
        <v>0.73431734317343178</v>
      </c>
      <c r="H36" s="41">
        <v>2.6641025641025644</v>
      </c>
      <c r="I36" s="38" t="s">
        <v>70</v>
      </c>
      <c r="J36" s="39">
        <v>40</v>
      </c>
      <c r="K36" s="39">
        <v>31</v>
      </c>
      <c r="L36" s="40">
        <v>0.77500000000000002</v>
      </c>
      <c r="M36" s="39">
        <v>27</v>
      </c>
      <c r="N36" s="40">
        <v>0.67500000000000004</v>
      </c>
      <c r="O36" s="41">
        <v>3.0838709677419356</v>
      </c>
    </row>
    <row r="37" spans="1:15" x14ac:dyDescent="0.25">
      <c r="A37" s="61"/>
      <c r="B37" s="38" t="s">
        <v>71</v>
      </c>
      <c r="C37" s="39">
        <v>229</v>
      </c>
      <c r="D37" s="39">
        <v>204</v>
      </c>
      <c r="E37" s="40">
        <v>0.89082969432314407</v>
      </c>
      <c r="F37" s="39">
        <v>179</v>
      </c>
      <c r="G37" s="40">
        <v>0.78165938864628826</v>
      </c>
      <c r="H37" s="41">
        <v>2.9376237623762376</v>
      </c>
      <c r="I37" s="38" t="s">
        <v>71</v>
      </c>
      <c r="J37" s="39">
        <v>54</v>
      </c>
      <c r="K37" s="39">
        <v>46</v>
      </c>
      <c r="L37" s="40">
        <v>0.85185185185185186</v>
      </c>
      <c r="M37" s="39">
        <v>37</v>
      </c>
      <c r="N37" s="40">
        <v>0.68518518518518523</v>
      </c>
      <c r="O37" s="41">
        <v>2.847826086956522</v>
      </c>
    </row>
    <row r="38" spans="1:15" x14ac:dyDescent="0.25">
      <c r="A38" s="61"/>
      <c r="B38" s="38" t="s">
        <v>72</v>
      </c>
      <c r="C38" s="39">
        <v>199</v>
      </c>
      <c r="D38" s="39">
        <v>182</v>
      </c>
      <c r="E38" s="40">
        <v>0.914572864321608</v>
      </c>
      <c r="F38" s="39">
        <v>148</v>
      </c>
      <c r="G38" s="40">
        <v>0.74371859296482412</v>
      </c>
      <c r="H38" s="41">
        <v>2.7711864406779663</v>
      </c>
      <c r="I38" s="38" t="s">
        <v>72</v>
      </c>
      <c r="J38" s="39">
        <v>57</v>
      </c>
      <c r="K38" s="39">
        <v>44</v>
      </c>
      <c r="L38" s="40">
        <v>0.77192982456140347</v>
      </c>
      <c r="M38" s="39">
        <v>34</v>
      </c>
      <c r="N38" s="40">
        <v>0.59649122807017541</v>
      </c>
      <c r="O38" s="41">
        <v>2.834090909090909</v>
      </c>
    </row>
    <row r="39" spans="1:15" x14ac:dyDescent="0.25">
      <c r="A39" s="61"/>
      <c r="B39" s="38" t="s">
        <v>73</v>
      </c>
      <c r="C39" s="39">
        <v>179</v>
      </c>
      <c r="D39" s="39">
        <v>165</v>
      </c>
      <c r="E39" s="40">
        <v>0.92178770949720668</v>
      </c>
      <c r="F39" s="39">
        <v>137</v>
      </c>
      <c r="G39" s="40">
        <v>0.76536312849162014</v>
      </c>
      <c r="H39" s="41">
        <v>2.9056962025316455</v>
      </c>
      <c r="I39" s="38" t="s">
        <v>73</v>
      </c>
      <c r="J39" s="39">
        <v>37</v>
      </c>
      <c r="K39" s="39">
        <v>31</v>
      </c>
      <c r="L39" s="40">
        <v>0.83783783783783783</v>
      </c>
      <c r="M39" s="39">
        <v>22</v>
      </c>
      <c r="N39" s="40">
        <v>0.59459459459459463</v>
      </c>
      <c r="O39" s="41">
        <v>2.4806451612903229</v>
      </c>
    </row>
    <row r="40" spans="1:15" x14ac:dyDescent="0.25">
      <c r="A40" s="61"/>
      <c r="B40" s="38" t="s">
        <v>74</v>
      </c>
      <c r="C40" s="39">
        <v>302</v>
      </c>
      <c r="D40" s="39">
        <v>280</v>
      </c>
      <c r="E40" s="40">
        <v>0.92715231788079466</v>
      </c>
      <c r="F40" s="39">
        <v>239</v>
      </c>
      <c r="G40" s="40">
        <v>0.79139072847682124</v>
      </c>
      <c r="H40" s="41">
        <v>2.8979166666666671</v>
      </c>
      <c r="I40" s="38" t="s">
        <v>74</v>
      </c>
      <c r="J40" s="39">
        <v>34</v>
      </c>
      <c r="K40" s="39">
        <v>28</v>
      </c>
      <c r="L40" s="40">
        <v>0.82352941176470584</v>
      </c>
      <c r="M40" s="39">
        <v>25</v>
      </c>
      <c r="N40" s="40">
        <v>0.73529411764705888</v>
      </c>
      <c r="O40" s="41">
        <v>3</v>
      </c>
    </row>
    <row r="41" spans="1:15" x14ac:dyDescent="0.25">
      <c r="A41" s="62" t="s">
        <v>13</v>
      </c>
      <c r="B41" s="42" t="s">
        <v>70</v>
      </c>
      <c r="C41" s="43">
        <v>6</v>
      </c>
      <c r="D41" s="43">
        <v>6</v>
      </c>
      <c r="E41" s="44">
        <v>1</v>
      </c>
      <c r="F41" s="43">
        <v>5</v>
      </c>
      <c r="G41" s="44">
        <v>0.83333333333333337</v>
      </c>
      <c r="H41" s="45">
        <v>3.1666666666666665</v>
      </c>
      <c r="I41" s="42" t="s">
        <v>70</v>
      </c>
      <c r="J41" s="43">
        <v>1</v>
      </c>
      <c r="K41" s="43">
        <v>1</v>
      </c>
      <c r="L41" s="44">
        <v>1</v>
      </c>
      <c r="M41" s="43">
        <v>1</v>
      </c>
      <c r="N41" s="44">
        <v>1</v>
      </c>
      <c r="O41" s="45">
        <v>4</v>
      </c>
    </row>
    <row r="42" spans="1:15" x14ac:dyDescent="0.25">
      <c r="A42" s="62"/>
      <c r="B42" s="42" t="s">
        <v>71</v>
      </c>
      <c r="C42" s="43">
        <v>3</v>
      </c>
      <c r="D42" s="43">
        <v>2</v>
      </c>
      <c r="E42" s="44">
        <v>0.66666666666666663</v>
      </c>
      <c r="F42" s="43">
        <v>2</v>
      </c>
      <c r="G42" s="44">
        <v>0.66666666666666663</v>
      </c>
      <c r="H42" s="45">
        <v>2</v>
      </c>
      <c r="I42" s="42" t="s">
        <v>71</v>
      </c>
      <c r="J42" s="43">
        <v>1</v>
      </c>
      <c r="K42" s="43">
        <v>1</v>
      </c>
      <c r="L42" s="44">
        <v>1</v>
      </c>
      <c r="M42" s="43">
        <v>1</v>
      </c>
      <c r="N42" s="44">
        <v>1</v>
      </c>
      <c r="O42" s="45">
        <v>3</v>
      </c>
    </row>
    <row r="43" spans="1:15" x14ac:dyDescent="0.25">
      <c r="A43" s="62"/>
      <c r="B43" s="42" t="s">
        <v>72</v>
      </c>
      <c r="C43" s="43" t="s">
        <v>9</v>
      </c>
      <c r="D43" s="43" t="s">
        <v>9</v>
      </c>
      <c r="E43" s="44" t="s">
        <v>9</v>
      </c>
      <c r="F43" s="43" t="s">
        <v>9</v>
      </c>
      <c r="G43" s="44" t="s">
        <v>9</v>
      </c>
      <c r="H43" s="45" t="s">
        <v>9</v>
      </c>
      <c r="I43" s="42" t="s">
        <v>72</v>
      </c>
      <c r="J43" s="43" t="s">
        <v>9</v>
      </c>
      <c r="K43" s="43" t="s">
        <v>9</v>
      </c>
      <c r="L43" s="44" t="s">
        <v>9</v>
      </c>
      <c r="M43" s="43" t="s">
        <v>9</v>
      </c>
      <c r="N43" s="44" t="s">
        <v>9</v>
      </c>
      <c r="O43" s="45" t="s">
        <v>9</v>
      </c>
    </row>
    <row r="44" spans="1:15" x14ac:dyDescent="0.25">
      <c r="A44" s="62"/>
      <c r="B44" s="42" t="s">
        <v>73</v>
      </c>
      <c r="C44" s="43" t="s">
        <v>9</v>
      </c>
      <c r="D44" s="43" t="s">
        <v>9</v>
      </c>
      <c r="E44" s="44" t="s">
        <v>9</v>
      </c>
      <c r="F44" s="43" t="s">
        <v>9</v>
      </c>
      <c r="G44" s="44" t="s">
        <v>9</v>
      </c>
      <c r="H44" s="45" t="s">
        <v>9</v>
      </c>
      <c r="I44" s="42" t="s">
        <v>73</v>
      </c>
      <c r="J44" s="43">
        <v>1</v>
      </c>
      <c r="K44" s="43">
        <v>0</v>
      </c>
      <c r="L44" s="44">
        <v>0</v>
      </c>
      <c r="M44" s="43">
        <v>0</v>
      </c>
      <c r="N44" s="44">
        <v>0</v>
      </c>
      <c r="O44" s="45" t="s">
        <v>9</v>
      </c>
    </row>
    <row r="45" spans="1:15" x14ac:dyDescent="0.25">
      <c r="A45" s="62"/>
      <c r="B45" s="42" t="s">
        <v>74</v>
      </c>
      <c r="C45" s="43">
        <v>1</v>
      </c>
      <c r="D45" s="43">
        <v>1</v>
      </c>
      <c r="E45" s="44">
        <v>1</v>
      </c>
      <c r="F45" s="43">
        <v>1</v>
      </c>
      <c r="G45" s="44">
        <v>1</v>
      </c>
      <c r="H45" s="45" t="s">
        <v>9</v>
      </c>
      <c r="I45" s="42" t="s">
        <v>74</v>
      </c>
      <c r="J45" s="43" t="s">
        <v>9</v>
      </c>
      <c r="K45" s="43" t="s">
        <v>9</v>
      </c>
      <c r="L45" s="44" t="s">
        <v>9</v>
      </c>
      <c r="M45" s="43" t="s">
        <v>9</v>
      </c>
      <c r="N45" s="44" t="s">
        <v>9</v>
      </c>
      <c r="O45" s="45" t="s">
        <v>9</v>
      </c>
    </row>
    <row r="46" spans="1:15" x14ac:dyDescent="0.25">
      <c r="A46" s="59" t="s">
        <v>69</v>
      </c>
      <c r="B46" s="38" t="s">
        <v>70</v>
      </c>
      <c r="C46" s="39">
        <v>162</v>
      </c>
      <c r="D46" s="39">
        <v>128</v>
      </c>
      <c r="E46" s="40">
        <v>0.79012345679012341</v>
      </c>
      <c r="F46" s="39">
        <v>114</v>
      </c>
      <c r="G46" s="40">
        <v>0.70370370370370372</v>
      </c>
      <c r="H46" s="41">
        <v>2.9340909090909091</v>
      </c>
      <c r="I46" s="38" t="s">
        <v>70</v>
      </c>
      <c r="J46" s="39">
        <v>45</v>
      </c>
      <c r="K46" s="39">
        <v>38</v>
      </c>
      <c r="L46" s="40">
        <v>0.84444444444444444</v>
      </c>
      <c r="M46" s="39">
        <v>29</v>
      </c>
      <c r="N46" s="40">
        <v>0.64444444444444449</v>
      </c>
      <c r="O46" s="41">
        <v>2.8648648648648649</v>
      </c>
    </row>
    <row r="47" spans="1:15" x14ac:dyDescent="0.25">
      <c r="A47" s="59"/>
      <c r="B47" s="38" t="s">
        <v>71</v>
      </c>
      <c r="C47" s="39">
        <v>185</v>
      </c>
      <c r="D47" s="39">
        <v>170</v>
      </c>
      <c r="E47" s="40">
        <v>0.91891891891891897</v>
      </c>
      <c r="F47" s="39">
        <v>154</v>
      </c>
      <c r="G47" s="40">
        <v>0.83243243243243248</v>
      </c>
      <c r="H47" s="41">
        <v>3.0438095238095233</v>
      </c>
      <c r="I47" s="38" t="s">
        <v>71</v>
      </c>
      <c r="J47" s="39">
        <v>54</v>
      </c>
      <c r="K47" s="39">
        <v>47</v>
      </c>
      <c r="L47" s="40">
        <v>0.87037037037037035</v>
      </c>
      <c r="M47" s="39">
        <v>44</v>
      </c>
      <c r="N47" s="40">
        <v>0.81481481481481477</v>
      </c>
      <c r="O47" s="41">
        <v>3.5319148936170213</v>
      </c>
    </row>
    <row r="48" spans="1:15" x14ac:dyDescent="0.25">
      <c r="A48" s="59"/>
      <c r="B48" s="38" t="s">
        <v>72</v>
      </c>
      <c r="C48" s="39">
        <v>164</v>
      </c>
      <c r="D48" s="39">
        <v>147</v>
      </c>
      <c r="E48" s="40">
        <v>0.89634146341463417</v>
      </c>
      <c r="F48" s="39">
        <v>130</v>
      </c>
      <c r="G48" s="40">
        <v>0.79268292682926833</v>
      </c>
      <c r="H48" s="41">
        <v>3.158450704225352</v>
      </c>
      <c r="I48" s="38" t="s">
        <v>72</v>
      </c>
      <c r="J48" s="39">
        <v>72</v>
      </c>
      <c r="K48" s="39">
        <v>55</v>
      </c>
      <c r="L48" s="40">
        <v>0.76388888888888884</v>
      </c>
      <c r="M48" s="39">
        <v>51</v>
      </c>
      <c r="N48" s="40">
        <v>0.70833333333333337</v>
      </c>
      <c r="O48" s="41">
        <v>3.256603773584906</v>
      </c>
    </row>
    <row r="49" spans="1:15" x14ac:dyDescent="0.25">
      <c r="A49" s="59"/>
      <c r="B49" s="38" t="s">
        <v>73</v>
      </c>
      <c r="C49" s="39">
        <v>92</v>
      </c>
      <c r="D49" s="39">
        <v>81</v>
      </c>
      <c r="E49" s="40">
        <v>0.88043478260869568</v>
      </c>
      <c r="F49" s="39">
        <v>70</v>
      </c>
      <c r="G49" s="40">
        <v>0.76086956521739135</v>
      </c>
      <c r="H49" s="41">
        <v>3.0581081081081085</v>
      </c>
      <c r="I49" s="38" t="s">
        <v>73</v>
      </c>
      <c r="J49" s="39">
        <v>94</v>
      </c>
      <c r="K49" s="39">
        <v>83</v>
      </c>
      <c r="L49" s="40">
        <v>0.88297872340425532</v>
      </c>
      <c r="M49" s="39">
        <v>72</v>
      </c>
      <c r="N49" s="40">
        <v>0.76595744680851063</v>
      </c>
      <c r="O49" s="41">
        <v>3.1638554216867476</v>
      </c>
    </row>
    <row r="50" spans="1:15" x14ac:dyDescent="0.25">
      <c r="A50" s="59"/>
      <c r="B50" s="38" t="s">
        <v>74</v>
      </c>
      <c r="C50" s="39">
        <v>143</v>
      </c>
      <c r="D50" s="39">
        <v>135</v>
      </c>
      <c r="E50" s="40">
        <v>0.94405594405594406</v>
      </c>
      <c r="F50" s="39">
        <v>120</v>
      </c>
      <c r="G50" s="40">
        <v>0.83916083916083917</v>
      </c>
      <c r="H50" s="41">
        <v>3.2108910891089111</v>
      </c>
      <c r="I50" s="38" t="s">
        <v>74</v>
      </c>
      <c r="J50" s="39">
        <v>90</v>
      </c>
      <c r="K50" s="39">
        <v>82</v>
      </c>
      <c r="L50" s="40">
        <v>0.91111111111111109</v>
      </c>
      <c r="M50" s="39">
        <v>65</v>
      </c>
      <c r="N50" s="40">
        <v>0.72222222222222221</v>
      </c>
      <c r="O50" s="41">
        <v>2.9864197530864196</v>
      </c>
    </row>
    <row r="51" spans="1:15" x14ac:dyDescent="0.25">
      <c r="A51" s="60" t="s">
        <v>49</v>
      </c>
      <c r="B51" s="42" t="s">
        <v>70</v>
      </c>
      <c r="C51" s="46">
        <v>43</v>
      </c>
      <c r="D51" s="43">
        <v>31</v>
      </c>
      <c r="E51" s="44">
        <v>0.72093023255813948</v>
      </c>
      <c r="F51" s="43">
        <v>27</v>
      </c>
      <c r="G51" s="44">
        <v>0.62790697674418605</v>
      </c>
      <c r="H51" s="45">
        <v>2.8785714285714281</v>
      </c>
      <c r="I51" s="42" t="s">
        <v>70</v>
      </c>
      <c r="J51" s="46">
        <v>17</v>
      </c>
      <c r="K51" s="43">
        <v>14</v>
      </c>
      <c r="L51" s="44">
        <v>0.82352941176470584</v>
      </c>
      <c r="M51" s="43">
        <v>13</v>
      </c>
      <c r="N51" s="44">
        <v>0.76470588235294112</v>
      </c>
      <c r="O51" s="45">
        <v>3.5</v>
      </c>
    </row>
    <row r="52" spans="1:15" x14ac:dyDescent="0.25">
      <c r="A52" s="60"/>
      <c r="B52" s="42" t="s">
        <v>71</v>
      </c>
      <c r="C52" s="43">
        <v>42</v>
      </c>
      <c r="D52" s="43">
        <v>37</v>
      </c>
      <c r="E52" s="44">
        <v>0.88095238095238093</v>
      </c>
      <c r="F52" s="43">
        <v>36</v>
      </c>
      <c r="G52" s="44">
        <v>0.8571428571428571</v>
      </c>
      <c r="H52" s="45">
        <v>3.0869565217391304</v>
      </c>
      <c r="I52" s="42" t="s">
        <v>71</v>
      </c>
      <c r="J52" s="43">
        <v>7</v>
      </c>
      <c r="K52" s="43">
        <v>7</v>
      </c>
      <c r="L52" s="44">
        <v>1</v>
      </c>
      <c r="M52" s="43">
        <v>6</v>
      </c>
      <c r="N52" s="44">
        <v>0.8571428571428571</v>
      </c>
      <c r="O52" s="45">
        <v>3.1428571428571428</v>
      </c>
    </row>
    <row r="53" spans="1:15" x14ac:dyDescent="0.25">
      <c r="A53" s="60"/>
      <c r="B53" s="42" t="s">
        <v>72</v>
      </c>
      <c r="C53" s="43">
        <v>33</v>
      </c>
      <c r="D53" s="43">
        <v>27</v>
      </c>
      <c r="E53" s="44">
        <v>0.81818181818181823</v>
      </c>
      <c r="F53" s="43">
        <v>22</v>
      </c>
      <c r="G53" s="44">
        <v>0.66666666666666663</v>
      </c>
      <c r="H53" s="45">
        <v>2.7518518518518515</v>
      </c>
      <c r="I53" s="42" t="s">
        <v>72</v>
      </c>
      <c r="J53" s="43">
        <v>13</v>
      </c>
      <c r="K53" s="43">
        <v>10</v>
      </c>
      <c r="L53" s="44">
        <v>0.76923076923076927</v>
      </c>
      <c r="M53" s="43">
        <v>9</v>
      </c>
      <c r="N53" s="44">
        <v>0.69230769230769229</v>
      </c>
      <c r="O53" s="45">
        <v>3.6</v>
      </c>
    </row>
    <row r="54" spans="1:15" x14ac:dyDescent="0.25">
      <c r="A54" s="60"/>
      <c r="B54" s="42" t="s">
        <v>73</v>
      </c>
      <c r="C54" s="43">
        <v>19</v>
      </c>
      <c r="D54" s="43">
        <v>18</v>
      </c>
      <c r="E54" s="44">
        <v>0.94736842105263153</v>
      </c>
      <c r="F54" s="43">
        <v>14</v>
      </c>
      <c r="G54" s="44">
        <v>0.73684210526315785</v>
      </c>
      <c r="H54" s="45">
        <v>2.5352941176470587</v>
      </c>
      <c r="I54" s="42" t="s">
        <v>73</v>
      </c>
      <c r="J54" s="43">
        <v>14</v>
      </c>
      <c r="K54" s="43">
        <v>12</v>
      </c>
      <c r="L54" s="44">
        <v>0.8571428571428571</v>
      </c>
      <c r="M54" s="43">
        <v>11</v>
      </c>
      <c r="N54" s="44">
        <v>0.7857142857142857</v>
      </c>
      <c r="O54" s="45">
        <v>3.2416666666666667</v>
      </c>
    </row>
    <row r="55" spans="1:15" x14ac:dyDescent="0.25">
      <c r="A55" s="60"/>
      <c r="B55" s="42" t="s">
        <v>74</v>
      </c>
      <c r="C55" s="43">
        <v>42</v>
      </c>
      <c r="D55" s="43">
        <v>38</v>
      </c>
      <c r="E55" s="44">
        <v>0.90476190476190477</v>
      </c>
      <c r="F55" s="43">
        <v>31</v>
      </c>
      <c r="G55" s="44">
        <v>0.73809523809523814</v>
      </c>
      <c r="H55" s="45">
        <v>3.032258064516129</v>
      </c>
      <c r="I55" s="42" t="s">
        <v>74</v>
      </c>
      <c r="J55" s="43">
        <v>13</v>
      </c>
      <c r="K55" s="43">
        <v>12</v>
      </c>
      <c r="L55" s="44">
        <v>0.92307692307692313</v>
      </c>
      <c r="M55" s="43">
        <v>9</v>
      </c>
      <c r="N55" s="44">
        <v>0.69230769230769229</v>
      </c>
      <c r="O55" s="45">
        <v>2.75</v>
      </c>
    </row>
    <row r="56" spans="1:15" x14ac:dyDescent="0.25">
      <c r="A56" s="59" t="s">
        <v>50</v>
      </c>
      <c r="B56" s="38" t="s">
        <v>70</v>
      </c>
      <c r="C56" s="39">
        <v>4</v>
      </c>
      <c r="D56" s="39">
        <v>2</v>
      </c>
      <c r="E56" s="40">
        <v>0.5</v>
      </c>
      <c r="F56" s="39">
        <v>2</v>
      </c>
      <c r="G56" s="40">
        <v>0.5</v>
      </c>
      <c r="H56" s="41">
        <v>3.5</v>
      </c>
      <c r="I56" s="38" t="s">
        <v>70</v>
      </c>
      <c r="J56" s="39">
        <v>2</v>
      </c>
      <c r="K56" s="39">
        <v>2</v>
      </c>
      <c r="L56" s="40">
        <v>1</v>
      </c>
      <c r="M56" s="39">
        <v>1</v>
      </c>
      <c r="N56" s="40">
        <v>0.5</v>
      </c>
      <c r="O56" s="41">
        <v>2</v>
      </c>
    </row>
    <row r="57" spans="1:15" x14ac:dyDescent="0.25">
      <c r="A57" s="59"/>
      <c r="B57" s="38" t="s">
        <v>71</v>
      </c>
      <c r="C57" s="39">
        <v>5</v>
      </c>
      <c r="D57" s="39">
        <v>5</v>
      </c>
      <c r="E57" s="40">
        <v>1</v>
      </c>
      <c r="F57" s="39">
        <v>5</v>
      </c>
      <c r="G57" s="40">
        <v>1</v>
      </c>
      <c r="H57" s="41">
        <v>3.2333333333333329</v>
      </c>
      <c r="I57" s="38" t="s">
        <v>71</v>
      </c>
      <c r="J57" s="39">
        <v>1</v>
      </c>
      <c r="K57" s="39">
        <v>1</v>
      </c>
      <c r="L57" s="40">
        <v>1</v>
      </c>
      <c r="M57" s="39">
        <v>1</v>
      </c>
      <c r="N57" s="40">
        <v>1</v>
      </c>
      <c r="O57" s="41">
        <v>4</v>
      </c>
    </row>
    <row r="58" spans="1:15" x14ac:dyDescent="0.25">
      <c r="A58" s="59"/>
      <c r="B58" s="38" t="s">
        <v>72</v>
      </c>
      <c r="C58" s="39">
        <v>2</v>
      </c>
      <c r="D58" s="39">
        <v>2</v>
      </c>
      <c r="E58" s="40">
        <v>1</v>
      </c>
      <c r="F58" s="39">
        <v>2</v>
      </c>
      <c r="G58" s="40">
        <v>1</v>
      </c>
      <c r="H58" s="41">
        <v>3</v>
      </c>
      <c r="I58" s="38" t="s">
        <v>72</v>
      </c>
      <c r="J58" s="39">
        <v>2</v>
      </c>
      <c r="K58" s="39">
        <v>2</v>
      </c>
      <c r="L58" s="40">
        <v>1</v>
      </c>
      <c r="M58" s="39">
        <v>2</v>
      </c>
      <c r="N58" s="40">
        <v>1</v>
      </c>
      <c r="O58" s="41">
        <v>4</v>
      </c>
    </row>
    <row r="59" spans="1:15" x14ac:dyDescent="0.25">
      <c r="A59" s="59"/>
      <c r="B59" s="38" t="s">
        <v>73</v>
      </c>
      <c r="C59" s="39">
        <v>2</v>
      </c>
      <c r="D59" s="39">
        <v>1</v>
      </c>
      <c r="E59" s="40">
        <v>0.5</v>
      </c>
      <c r="F59" s="39">
        <v>1</v>
      </c>
      <c r="G59" s="40">
        <v>0.5</v>
      </c>
      <c r="H59" s="41">
        <v>3</v>
      </c>
      <c r="I59" s="38" t="s">
        <v>73</v>
      </c>
      <c r="J59" s="39" t="s">
        <v>9</v>
      </c>
      <c r="K59" s="39" t="s">
        <v>9</v>
      </c>
      <c r="L59" s="40" t="s">
        <v>9</v>
      </c>
      <c r="M59" s="39" t="s">
        <v>9</v>
      </c>
      <c r="N59" s="40" t="s">
        <v>9</v>
      </c>
      <c r="O59" s="41" t="s">
        <v>9</v>
      </c>
    </row>
    <row r="60" spans="1:15" x14ac:dyDescent="0.25">
      <c r="A60" s="59"/>
      <c r="B60" s="38" t="s">
        <v>74</v>
      </c>
      <c r="C60" s="39">
        <v>4</v>
      </c>
      <c r="D60" s="39">
        <v>4</v>
      </c>
      <c r="E60" s="40">
        <v>1</v>
      </c>
      <c r="F60" s="39">
        <v>3</v>
      </c>
      <c r="G60" s="40">
        <v>0.75</v>
      </c>
      <c r="H60" s="41">
        <v>2.25</v>
      </c>
      <c r="I60" s="38" t="s">
        <v>74</v>
      </c>
      <c r="J60" s="39">
        <v>1</v>
      </c>
      <c r="K60" s="39">
        <v>1</v>
      </c>
      <c r="L60" s="40">
        <v>1</v>
      </c>
      <c r="M60" s="39">
        <v>1</v>
      </c>
      <c r="N60" s="40">
        <v>1</v>
      </c>
      <c r="O60" s="41">
        <v>4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6"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0" customWidth="1"/>
    <col min="2" max="8" width="14" style="9" customWidth="1"/>
  </cols>
  <sheetData>
    <row r="1" spans="1:8" ht="30" x14ac:dyDescent="0.25">
      <c r="A1" s="31" t="s">
        <v>0</v>
      </c>
      <c r="B1" s="1" t="s">
        <v>31</v>
      </c>
      <c r="C1" s="10" t="s">
        <v>61</v>
      </c>
      <c r="D1" s="10" t="s">
        <v>62</v>
      </c>
      <c r="E1" s="11" t="s">
        <v>63</v>
      </c>
      <c r="F1" s="10" t="s">
        <v>64</v>
      </c>
      <c r="G1" s="11" t="s">
        <v>32</v>
      </c>
      <c r="H1" s="12" t="s">
        <v>65</v>
      </c>
    </row>
    <row r="2" spans="1:8" x14ac:dyDescent="0.25">
      <c r="A2" s="54" t="s">
        <v>2</v>
      </c>
      <c r="B2" s="2" t="s">
        <v>70</v>
      </c>
      <c r="C2" s="4">
        <v>352</v>
      </c>
      <c r="D2" s="4">
        <v>300</v>
      </c>
      <c r="E2" s="15">
        <v>0.85227272727272729</v>
      </c>
      <c r="F2" s="4">
        <v>252</v>
      </c>
      <c r="G2" s="15">
        <v>0.71590909090909094</v>
      </c>
      <c r="H2" s="16">
        <v>2.9031249999999997</v>
      </c>
    </row>
    <row r="3" spans="1:8" x14ac:dyDescent="0.25">
      <c r="A3" s="54"/>
      <c r="B3" s="2" t="s">
        <v>71</v>
      </c>
      <c r="C3" s="4">
        <v>344</v>
      </c>
      <c r="D3" s="4">
        <v>307</v>
      </c>
      <c r="E3" s="15">
        <v>0.89244186046511631</v>
      </c>
      <c r="F3" s="4">
        <v>279</v>
      </c>
      <c r="G3" s="15">
        <v>0.81104651162790697</v>
      </c>
      <c r="H3" s="16">
        <v>3.132596685082873</v>
      </c>
    </row>
    <row r="4" spans="1:8" x14ac:dyDescent="0.25">
      <c r="A4" s="54"/>
      <c r="B4" s="2" t="s">
        <v>72</v>
      </c>
      <c r="C4" s="4">
        <v>320</v>
      </c>
      <c r="D4" s="4">
        <v>280</v>
      </c>
      <c r="E4" s="15">
        <v>0.875</v>
      </c>
      <c r="F4" s="4">
        <v>245</v>
      </c>
      <c r="G4" s="15">
        <v>0.765625</v>
      </c>
      <c r="H4" s="16">
        <v>3.16</v>
      </c>
    </row>
    <row r="5" spans="1:8" x14ac:dyDescent="0.25">
      <c r="A5" s="54"/>
      <c r="B5" s="2" t="s">
        <v>73</v>
      </c>
      <c r="C5" s="4">
        <v>263</v>
      </c>
      <c r="D5" s="4">
        <v>224</v>
      </c>
      <c r="E5" s="15">
        <v>0.85171102661596954</v>
      </c>
      <c r="F5" s="4">
        <v>195</v>
      </c>
      <c r="G5" s="15">
        <v>0.7414448669201521</v>
      </c>
      <c r="H5" s="16">
        <v>3.1004694835680753</v>
      </c>
    </row>
    <row r="6" spans="1:8" x14ac:dyDescent="0.25">
      <c r="A6" s="54"/>
      <c r="B6" s="2" t="s">
        <v>74</v>
      </c>
      <c r="C6" s="4">
        <v>389</v>
      </c>
      <c r="D6" s="4">
        <v>355</v>
      </c>
      <c r="E6" s="15">
        <v>0.91259640102827766</v>
      </c>
      <c r="F6" s="4">
        <v>304</v>
      </c>
      <c r="G6" s="15">
        <v>0.78149100257069404</v>
      </c>
      <c r="H6" s="16">
        <v>3.0478114478114482</v>
      </c>
    </row>
    <row r="7" spans="1:8" x14ac:dyDescent="0.25">
      <c r="A7" s="54" t="s">
        <v>3</v>
      </c>
      <c r="B7" s="2" t="s">
        <v>70</v>
      </c>
      <c r="C7" s="4">
        <v>321</v>
      </c>
      <c r="D7" s="4">
        <v>258</v>
      </c>
      <c r="E7" s="15">
        <v>0.80373831775700932</v>
      </c>
      <c r="F7" s="4">
        <v>209</v>
      </c>
      <c r="G7" s="15">
        <v>0.65109034267912769</v>
      </c>
      <c r="H7" s="16">
        <v>2.6626582278481017</v>
      </c>
    </row>
    <row r="8" spans="1:8" x14ac:dyDescent="0.25">
      <c r="A8" s="54"/>
      <c r="B8" s="2" t="s">
        <v>71</v>
      </c>
      <c r="C8" s="4">
        <v>318</v>
      </c>
      <c r="D8" s="4">
        <v>282</v>
      </c>
      <c r="E8" s="15">
        <v>0.8867924528301887</v>
      </c>
      <c r="F8" s="4">
        <v>246</v>
      </c>
      <c r="G8" s="15">
        <v>0.77358490566037741</v>
      </c>
      <c r="H8" s="16">
        <v>2.9768472906403938</v>
      </c>
    </row>
    <row r="9" spans="1:8" x14ac:dyDescent="0.25">
      <c r="A9" s="54"/>
      <c r="B9" s="2" t="s">
        <v>72</v>
      </c>
      <c r="C9" s="4">
        <v>285</v>
      </c>
      <c r="D9" s="4">
        <v>238</v>
      </c>
      <c r="E9" s="15">
        <v>0.83508771929824566</v>
      </c>
      <c r="F9" s="4">
        <v>193</v>
      </c>
      <c r="G9" s="15">
        <v>0.67719298245614035</v>
      </c>
      <c r="H9" s="16">
        <v>2.7843478260869565</v>
      </c>
    </row>
    <row r="10" spans="1:8" x14ac:dyDescent="0.25">
      <c r="A10" s="54"/>
      <c r="B10" s="2" t="s">
        <v>73</v>
      </c>
      <c r="C10" s="4">
        <v>219</v>
      </c>
      <c r="D10" s="4">
        <v>201</v>
      </c>
      <c r="E10" s="15">
        <v>0.9178082191780822</v>
      </c>
      <c r="F10" s="4">
        <v>161</v>
      </c>
      <c r="G10" s="15">
        <v>0.73515981735159819</v>
      </c>
      <c r="H10" s="16">
        <v>2.7994923857868019</v>
      </c>
    </row>
    <row r="11" spans="1:8" x14ac:dyDescent="0.25">
      <c r="A11" s="54"/>
      <c r="B11" s="2" t="s">
        <v>74</v>
      </c>
      <c r="C11" s="4">
        <v>301</v>
      </c>
      <c r="D11" s="4">
        <v>278</v>
      </c>
      <c r="E11" s="15">
        <v>0.92358803986710969</v>
      </c>
      <c r="F11" s="4">
        <v>234</v>
      </c>
      <c r="G11" s="15">
        <v>0.77740863787375414</v>
      </c>
      <c r="H11" s="16">
        <v>2.8958677685950414</v>
      </c>
    </row>
    <row r="12" spans="1:8" ht="30" x14ac:dyDescent="0.25">
      <c r="A12" s="31" t="s">
        <v>45</v>
      </c>
      <c r="B12" s="1" t="s">
        <v>31</v>
      </c>
      <c r="C12" s="10" t="s">
        <v>61</v>
      </c>
      <c r="D12" s="10" t="s">
        <v>62</v>
      </c>
      <c r="E12" s="11" t="s">
        <v>63</v>
      </c>
      <c r="F12" s="10" t="s">
        <v>64</v>
      </c>
      <c r="G12" s="11" t="s">
        <v>32</v>
      </c>
      <c r="H12" s="12" t="s">
        <v>65</v>
      </c>
    </row>
    <row r="13" spans="1:8" x14ac:dyDescent="0.25">
      <c r="A13" s="67" t="s">
        <v>46</v>
      </c>
      <c r="B13" s="2" t="s">
        <v>70</v>
      </c>
      <c r="C13" s="4">
        <v>58</v>
      </c>
      <c r="D13" s="4">
        <v>41</v>
      </c>
      <c r="E13" s="15">
        <v>0.7068965517241379</v>
      </c>
      <c r="F13" s="4">
        <v>23</v>
      </c>
      <c r="G13" s="15">
        <v>0.39655172413793105</v>
      </c>
      <c r="H13" s="16">
        <v>1.6</v>
      </c>
    </row>
    <row r="14" spans="1:8" x14ac:dyDescent="0.25">
      <c r="A14" s="68"/>
      <c r="B14" s="2" t="s">
        <v>71</v>
      </c>
      <c r="C14" s="4">
        <v>47</v>
      </c>
      <c r="D14" s="4">
        <v>37</v>
      </c>
      <c r="E14" s="15">
        <v>0.78723404255319152</v>
      </c>
      <c r="F14" s="4">
        <v>32</v>
      </c>
      <c r="G14" s="15">
        <v>0.68085106382978722</v>
      </c>
      <c r="H14" s="16">
        <v>2.8379310344827586</v>
      </c>
    </row>
    <row r="15" spans="1:8" x14ac:dyDescent="0.25">
      <c r="A15" s="68"/>
      <c r="B15" s="2" t="s">
        <v>72</v>
      </c>
      <c r="C15" s="4">
        <v>48</v>
      </c>
      <c r="D15" s="4">
        <v>33</v>
      </c>
      <c r="E15" s="15">
        <v>0.6875</v>
      </c>
      <c r="F15" s="4">
        <v>25</v>
      </c>
      <c r="G15" s="15">
        <v>0.52083333333333337</v>
      </c>
      <c r="H15" s="16">
        <v>2.6062500000000002</v>
      </c>
    </row>
    <row r="16" spans="1:8" x14ac:dyDescent="0.25">
      <c r="A16" s="68"/>
      <c r="B16" s="2" t="s">
        <v>73</v>
      </c>
      <c r="C16" s="4">
        <v>36</v>
      </c>
      <c r="D16" s="4">
        <v>28</v>
      </c>
      <c r="E16" s="15">
        <v>0.77777777777777779</v>
      </c>
      <c r="F16" s="4">
        <v>22</v>
      </c>
      <c r="G16" s="15">
        <v>0.61111111111111116</v>
      </c>
      <c r="H16" s="16">
        <v>2.6785714285714284</v>
      </c>
    </row>
    <row r="17" spans="1:8" x14ac:dyDescent="0.25">
      <c r="A17" s="69"/>
      <c r="B17" s="2" t="s">
        <v>74</v>
      </c>
      <c r="C17" s="4">
        <v>42</v>
      </c>
      <c r="D17" s="4">
        <v>33</v>
      </c>
      <c r="E17" s="15">
        <v>0.7857142857142857</v>
      </c>
      <c r="F17" s="4">
        <v>26</v>
      </c>
      <c r="G17" s="15">
        <v>0.61904761904761907</v>
      </c>
      <c r="H17" s="16">
        <v>2.6</v>
      </c>
    </row>
    <row r="18" spans="1:8" x14ac:dyDescent="0.25">
      <c r="A18" s="70" t="s">
        <v>47</v>
      </c>
      <c r="B18" s="2" t="s">
        <v>70</v>
      </c>
      <c r="C18" s="4">
        <v>5</v>
      </c>
      <c r="D18" s="4">
        <v>4</v>
      </c>
      <c r="E18" s="15">
        <v>0.8</v>
      </c>
      <c r="F18" s="4">
        <v>3</v>
      </c>
      <c r="G18" s="15">
        <v>0.6</v>
      </c>
      <c r="H18" s="16">
        <v>2.6666666666666665</v>
      </c>
    </row>
    <row r="19" spans="1:8" x14ac:dyDescent="0.25">
      <c r="A19" s="70"/>
      <c r="B19" s="2" t="s">
        <v>71</v>
      </c>
      <c r="C19" s="20">
        <v>2</v>
      </c>
      <c r="D19" s="20">
        <v>2</v>
      </c>
      <c r="E19" s="15">
        <v>1</v>
      </c>
      <c r="F19" s="20">
        <v>1</v>
      </c>
      <c r="G19" s="15">
        <v>0.5</v>
      </c>
      <c r="H19" s="21">
        <v>3</v>
      </c>
    </row>
    <row r="20" spans="1:8" x14ac:dyDescent="0.25">
      <c r="A20" s="70"/>
      <c r="B20" s="2" t="s">
        <v>72</v>
      </c>
      <c r="C20" s="4">
        <v>2</v>
      </c>
      <c r="D20" s="4">
        <v>1</v>
      </c>
      <c r="E20" s="15">
        <v>0.5</v>
      </c>
      <c r="F20" s="4">
        <v>1</v>
      </c>
      <c r="G20" s="15">
        <v>0.5</v>
      </c>
      <c r="H20" s="16">
        <v>4</v>
      </c>
    </row>
    <row r="21" spans="1:8" x14ac:dyDescent="0.25">
      <c r="A21" s="70"/>
      <c r="B21" s="2" t="s">
        <v>73</v>
      </c>
      <c r="C21" s="4">
        <v>1</v>
      </c>
      <c r="D21" s="4">
        <v>0</v>
      </c>
      <c r="E21" s="15">
        <v>0</v>
      </c>
      <c r="F21" s="4">
        <v>0</v>
      </c>
      <c r="G21" s="15">
        <v>0</v>
      </c>
      <c r="H21" s="16" t="s">
        <v>9</v>
      </c>
    </row>
    <row r="22" spans="1:8" x14ac:dyDescent="0.25">
      <c r="A22" s="70"/>
      <c r="B22" s="2" t="s">
        <v>74</v>
      </c>
      <c r="C22" s="4" t="s">
        <v>9</v>
      </c>
      <c r="D22" s="4" t="s">
        <v>9</v>
      </c>
      <c r="E22" s="15" t="s">
        <v>9</v>
      </c>
      <c r="F22" s="4" t="s">
        <v>9</v>
      </c>
      <c r="G22" s="15" t="s">
        <v>9</v>
      </c>
      <c r="H22" s="16" t="s">
        <v>9</v>
      </c>
    </row>
    <row r="23" spans="1:8" x14ac:dyDescent="0.25">
      <c r="A23" s="54" t="s">
        <v>10</v>
      </c>
      <c r="B23" s="2" t="s">
        <v>70</v>
      </c>
      <c r="C23" s="4">
        <v>9</v>
      </c>
      <c r="D23" s="4">
        <v>9</v>
      </c>
      <c r="E23" s="15">
        <v>1</v>
      </c>
      <c r="F23" s="4">
        <v>8</v>
      </c>
      <c r="G23" s="15">
        <v>0.88888888888888884</v>
      </c>
      <c r="H23" s="16">
        <v>3.3333333333333335</v>
      </c>
    </row>
    <row r="24" spans="1:8" x14ac:dyDescent="0.25">
      <c r="A24" s="54"/>
      <c r="B24" s="2" t="s">
        <v>71</v>
      </c>
      <c r="C24" s="20">
        <v>18</v>
      </c>
      <c r="D24" s="20">
        <v>15</v>
      </c>
      <c r="E24" s="15">
        <v>0.83333333333333337</v>
      </c>
      <c r="F24" s="20">
        <v>13</v>
      </c>
      <c r="G24" s="15">
        <v>0.72222222222222221</v>
      </c>
      <c r="H24" s="21">
        <v>3.0909090909090908</v>
      </c>
    </row>
    <row r="25" spans="1:8" x14ac:dyDescent="0.25">
      <c r="A25" s="54"/>
      <c r="B25" s="2" t="s">
        <v>72</v>
      </c>
      <c r="C25" s="4">
        <v>16</v>
      </c>
      <c r="D25" s="4">
        <v>14</v>
      </c>
      <c r="E25" s="15">
        <v>0.875</v>
      </c>
      <c r="F25" s="4">
        <v>14</v>
      </c>
      <c r="G25" s="15">
        <v>0.875</v>
      </c>
      <c r="H25" s="16">
        <v>3.9785714285714286</v>
      </c>
    </row>
    <row r="26" spans="1:8" x14ac:dyDescent="0.25">
      <c r="A26" s="54"/>
      <c r="B26" s="2" t="s">
        <v>73</v>
      </c>
      <c r="C26" s="4">
        <v>7</v>
      </c>
      <c r="D26" s="4">
        <v>7</v>
      </c>
      <c r="E26" s="15">
        <v>1</v>
      </c>
      <c r="F26" s="4">
        <v>7</v>
      </c>
      <c r="G26" s="15">
        <v>1</v>
      </c>
      <c r="H26" s="16">
        <v>3.7142857142857144</v>
      </c>
    </row>
    <row r="27" spans="1:8" x14ac:dyDescent="0.25">
      <c r="A27" s="54"/>
      <c r="B27" s="2" t="s">
        <v>74</v>
      </c>
      <c r="C27" s="4">
        <v>18</v>
      </c>
      <c r="D27" s="4">
        <v>18</v>
      </c>
      <c r="E27" s="15">
        <v>1</v>
      </c>
      <c r="F27" s="4">
        <v>16</v>
      </c>
      <c r="G27" s="15">
        <v>0.88888888888888884</v>
      </c>
      <c r="H27" s="16">
        <v>3.0625</v>
      </c>
    </row>
    <row r="28" spans="1:8" x14ac:dyDescent="0.25">
      <c r="A28" s="54" t="s">
        <v>11</v>
      </c>
      <c r="B28" s="2" t="s">
        <v>70</v>
      </c>
      <c r="C28" s="4">
        <v>12</v>
      </c>
      <c r="D28" s="4">
        <v>11</v>
      </c>
      <c r="E28" s="15">
        <v>0.91666666666666663</v>
      </c>
      <c r="F28" s="4">
        <v>10</v>
      </c>
      <c r="G28" s="15">
        <v>0.83333333333333337</v>
      </c>
      <c r="H28" s="16">
        <v>3.2166666666666668</v>
      </c>
    </row>
    <row r="29" spans="1:8" x14ac:dyDescent="0.25">
      <c r="A29" s="54"/>
      <c r="B29" s="2" t="s">
        <v>71</v>
      </c>
      <c r="C29" s="4">
        <v>20</v>
      </c>
      <c r="D29" s="4">
        <v>19</v>
      </c>
      <c r="E29" s="15">
        <v>0.95</v>
      </c>
      <c r="F29" s="4">
        <v>18</v>
      </c>
      <c r="G29" s="15">
        <v>0.9</v>
      </c>
      <c r="H29" s="16">
        <v>3.3</v>
      </c>
    </row>
    <row r="30" spans="1:8" x14ac:dyDescent="0.25">
      <c r="A30" s="54"/>
      <c r="B30" s="2" t="s">
        <v>72</v>
      </c>
      <c r="C30" s="4">
        <v>13</v>
      </c>
      <c r="D30" s="4">
        <v>13</v>
      </c>
      <c r="E30" s="15">
        <v>1</v>
      </c>
      <c r="F30" s="4">
        <v>11</v>
      </c>
      <c r="G30" s="15">
        <v>0.84615384615384615</v>
      </c>
      <c r="H30" s="16">
        <v>3.0538461538461545</v>
      </c>
    </row>
    <row r="31" spans="1:8" x14ac:dyDescent="0.25">
      <c r="A31" s="54"/>
      <c r="B31" s="2" t="s">
        <v>73</v>
      </c>
      <c r="C31" s="4">
        <v>8</v>
      </c>
      <c r="D31" s="4">
        <v>7</v>
      </c>
      <c r="E31" s="15">
        <v>0.875</v>
      </c>
      <c r="F31" s="4">
        <v>7</v>
      </c>
      <c r="G31" s="15">
        <v>0.875</v>
      </c>
      <c r="H31" s="16">
        <v>3.4285714285714284</v>
      </c>
    </row>
    <row r="32" spans="1:8" x14ac:dyDescent="0.25">
      <c r="A32" s="54"/>
      <c r="B32" s="2" t="s">
        <v>74</v>
      </c>
      <c r="C32" s="4">
        <v>13</v>
      </c>
      <c r="D32" s="4">
        <v>13</v>
      </c>
      <c r="E32" s="15">
        <v>1</v>
      </c>
      <c r="F32" s="4">
        <v>11</v>
      </c>
      <c r="G32" s="15">
        <v>0.84615384615384615</v>
      </c>
      <c r="H32" s="16">
        <v>3.1181818181818177</v>
      </c>
    </row>
    <row r="33" spans="1:8" x14ac:dyDescent="0.25">
      <c r="A33" s="54" t="s">
        <v>12</v>
      </c>
      <c r="B33" s="2" t="s">
        <v>70</v>
      </c>
      <c r="C33" s="4">
        <v>311</v>
      </c>
      <c r="D33" s="4">
        <v>273</v>
      </c>
      <c r="E33" s="15">
        <v>0.87781350482315113</v>
      </c>
      <c r="F33" s="4">
        <v>226</v>
      </c>
      <c r="G33" s="15">
        <v>0.72668810289389063</v>
      </c>
      <c r="H33" s="16">
        <v>2.7520270270270264</v>
      </c>
    </row>
    <row r="34" spans="1:8" x14ac:dyDescent="0.25">
      <c r="A34" s="54"/>
      <c r="B34" s="2" t="s">
        <v>71</v>
      </c>
      <c r="C34" s="4">
        <v>283</v>
      </c>
      <c r="D34" s="4">
        <v>250</v>
      </c>
      <c r="E34" s="15">
        <v>0.88339222614840984</v>
      </c>
      <c r="F34" s="4">
        <v>216</v>
      </c>
      <c r="G34" s="15">
        <v>0.76325088339222613</v>
      </c>
      <c r="H34" s="16">
        <v>2.9095238095238098</v>
      </c>
    </row>
    <row r="35" spans="1:8" x14ac:dyDescent="0.25">
      <c r="A35" s="54"/>
      <c r="B35" s="2" t="s">
        <v>72</v>
      </c>
      <c r="C35" s="4">
        <v>256</v>
      </c>
      <c r="D35" s="4">
        <v>226</v>
      </c>
      <c r="E35" s="15">
        <v>0.8828125</v>
      </c>
      <c r="F35" s="4">
        <v>182</v>
      </c>
      <c r="G35" s="15">
        <v>0.7109375</v>
      </c>
      <c r="H35" s="16">
        <v>2.7837104072398184</v>
      </c>
    </row>
    <row r="36" spans="1:8" x14ac:dyDescent="0.25">
      <c r="A36" s="54"/>
      <c r="B36" s="2" t="s">
        <v>73</v>
      </c>
      <c r="C36" s="4">
        <v>216</v>
      </c>
      <c r="D36" s="4">
        <v>196</v>
      </c>
      <c r="E36" s="15">
        <v>0.90740740740740744</v>
      </c>
      <c r="F36" s="4">
        <v>159</v>
      </c>
      <c r="G36" s="15">
        <v>0.73611111111111116</v>
      </c>
      <c r="H36" s="16">
        <v>2.8359788359788358</v>
      </c>
    </row>
    <row r="37" spans="1:8" x14ac:dyDescent="0.25">
      <c r="A37" s="54"/>
      <c r="B37" s="2" t="s">
        <v>74</v>
      </c>
      <c r="C37" s="4">
        <v>336</v>
      </c>
      <c r="D37" s="4">
        <v>308</v>
      </c>
      <c r="E37" s="15">
        <v>0.91666666666666663</v>
      </c>
      <c r="F37" s="4">
        <v>264</v>
      </c>
      <c r="G37" s="15">
        <v>0.7857142857142857</v>
      </c>
      <c r="H37" s="16">
        <v>2.908582089552239</v>
      </c>
    </row>
    <row r="38" spans="1:8" x14ac:dyDescent="0.25">
      <c r="A38" s="54" t="s">
        <v>13</v>
      </c>
      <c r="B38" s="2" t="s">
        <v>70</v>
      </c>
      <c r="C38" s="4">
        <v>7</v>
      </c>
      <c r="D38" s="4">
        <v>7</v>
      </c>
      <c r="E38" s="15">
        <v>1</v>
      </c>
      <c r="F38" s="4">
        <v>6</v>
      </c>
      <c r="G38" s="15">
        <v>0.8571428571428571</v>
      </c>
      <c r="H38" s="16">
        <v>3.2857142857142856</v>
      </c>
    </row>
    <row r="39" spans="1:8" x14ac:dyDescent="0.25">
      <c r="A39" s="54"/>
      <c r="B39" s="2" t="s">
        <v>71</v>
      </c>
      <c r="C39" s="4">
        <v>4</v>
      </c>
      <c r="D39" s="4">
        <v>3</v>
      </c>
      <c r="E39" s="15">
        <v>0.75</v>
      </c>
      <c r="F39" s="4">
        <v>3</v>
      </c>
      <c r="G39" s="15">
        <v>0.75</v>
      </c>
      <c r="H39" s="16">
        <v>2.5</v>
      </c>
    </row>
    <row r="40" spans="1:8" x14ac:dyDescent="0.25">
      <c r="A40" s="54"/>
      <c r="B40" s="2" t="s">
        <v>72</v>
      </c>
      <c r="C40" s="4" t="s">
        <v>9</v>
      </c>
      <c r="D40" s="4" t="s">
        <v>9</v>
      </c>
      <c r="E40" s="15" t="s">
        <v>9</v>
      </c>
      <c r="F40" s="4" t="s">
        <v>9</v>
      </c>
      <c r="G40" s="15" t="s">
        <v>9</v>
      </c>
      <c r="H40" s="16" t="s">
        <v>9</v>
      </c>
    </row>
    <row r="41" spans="1:8" x14ac:dyDescent="0.25">
      <c r="A41" s="54"/>
      <c r="B41" s="2" t="s">
        <v>73</v>
      </c>
      <c r="C41" s="4">
        <v>1</v>
      </c>
      <c r="D41" s="4">
        <v>0</v>
      </c>
      <c r="E41" s="15">
        <v>0</v>
      </c>
      <c r="F41" s="4">
        <v>0</v>
      </c>
      <c r="G41" s="15">
        <v>0</v>
      </c>
      <c r="H41" s="16" t="s">
        <v>9</v>
      </c>
    </row>
    <row r="42" spans="1:8" x14ac:dyDescent="0.25">
      <c r="A42" s="54"/>
      <c r="B42" s="2" t="s">
        <v>74</v>
      </c>
      <c r="C42" s="4">
        <v>1</v>
      </c>
      <c r="D42" s="4">
        <v>1</v>
      </c>
      <c r="E42" s="15">
        <v>1</v>
      </c>
      <c r="F42" s="4">
        <v>1</v>
      </c>
      <c r="G42" s="15">
        <v>1</v>
      </c>
      <c r="H42" s="16" t="s">
        <v>9</v>
      </c>
    </row>
    <row r="43" spans="1:8" x14ac:dyDescent="0.25">
      <c r="A43" s="70" t="s">
        <v>48</v>
      </c>
      <c r="B43" s="2" t="s">
        <v>70</v>
      </c>
      <c r="C43" s="4">
        <v>207</v>
      </c>
      <c r="D43" s="4">
        <v>166</v>
      </c>
      <c r="E43" s="15">
        <v>0.80193236714975846</v>
      </c>
      <c r="F43" s="4">
        <v>143</v>
      </c>
      <c r="G43" s="15">
        <v>0.6908212560386473</v>
      </c>
      <c r="H43" s="16">
        <v>2.9136000000000002</v>
      </c>
    </row>
    <row r="44" spans="1:8" x14ac:dyDescent="0.25">
      <c r="A44" s="70"/>
      <c r="B44" s="2" t="s">
        <v>71</v>
      </c>
      <c r="C44" s="4">
        <v>239</v>
      </c>
      <c r="D44" s="4">
        <v>217</v>
      </c>
      <c r="E44" s="15">
        <v>0.90794979079497906</v>
      </c>
      <c r="F44" s="4">
        <v>198</v>
      </c>
      <c r="G44" s="15">
        <v>0.82845188284518834</v>
      </c>
      <c r="H44" s="16">
        <v>3.1947368421052627</v>
      </c>
    </row>
    <row r="45" spans="1:8" x14ac:dyDescent="0.25">
      <c r="A45" s="70"/>
      <c r="B45" s="2" t="s">
        <v>72</v>
      </c>
      <c r="C45" s="4">
        <v>236</v>
      </c>
      <c r="D45" s="4">
        <v>202</v>
      </c>
      <c r="E45" s="15">
        <v>0.85593220338983056</v>
      </c>
      <c r="F45" s="4">
        <v>181</v>
      </c>
      <c r="G45" s="15">
        <v>0.76694915254237284</v>
      </c>
      <c r="H45" s="16">
        <v>3.1851282051282053</v>
      </c>
    </row>
    <row r="46" spans="1:8" x14ac:dyDescent="0.25">
      <c r="A46" s="70"/>
      <c r="B46" s="2" t="s">
        <v>73</v>
      </c>
      <c r="C46" s="4">
        <v>186</v>
      </c>
      <c r="D46" s="4">
        <v>164</v>
      </c>
      <c r="E46" s="15">
        <v>0.88172043010752688</v>
      </c>
      <c r="F46" s="4">
        <v>142</v>
      </c>
      <c r="G46" s="15">
        <v>0.76344086021505375</v>
      </c>
      <c r="H46" s="16">
        <v>3.114012738853503</v>
      </c>
    </row>
    <row r="47" spans="1:8" x14ac:dyDescent="0.25">
      <c r="A47" s="70"/>
      <c r="B47" s="2" t="s">
        <v>74</v>
      </c>
      <c r="C47" s="4">
        <v>233</v>
      </c>
      <c r="D47" s="4">
        <v>217</v>
      </c>
      <c r="E47" s="15">
        <v>0.93133047210300424</v>
      </c>
      <c r="F47" s="4">
        <v>185</v>
      </c>
      <c r="G47" s="15">
        <v>0.79399141630901282</v>
      </c>
      <c r="H47" s="16">
        <v>3.110989010989011</v>
      </c>
    </row>
    <row r="48" spans="1:8" x14ac:dyDescent="0.25">
      <c r="A48" s="70" t="s">
        <v>49</v>
      </c>
      <c r="B48" s="2" t="s">
        <v>70</v>
      </c>
      <c r="C48" s="4">
        <v>60</v>
      </c>
      <c r="D48" s="4">
        <v>45</v>
      </c>
      <c r="E48" s="15">
        <v>0.75</v>
      </c>
      <c r="F48" s="4">
        <v>40</v>
      </c>
      <c r="G48" s="15">
        <v>0.66666666666666663</v>
      </c>
      <c r="H48" s="16">
        <v>3.1892857142857141</v>
      </c>
    </row>
    <row r="49" spans="1:8" x14ac:dyDescent="0.25">
      <c r="A49" s="70"/>
      <c r="B49" s="2" t="s">
        <v>71</v>
      </c>
      <c r="C49" s="4">
        <v>49</v>
      </c>
      <c r="D49" s="4">
        <v>44</v>
      </c>
      <c r="E49" s="15">
        <v>0.89795918367346939</v>
      </c>
      <c r="F49" s="4">
        <v>42</v>
      </c>
      <c r="G49" s="15">
        <v>0.8571428571428571</v>
      </c>
      <c r="H49" s="16">
        <v>3.1</v>
      </c>
    </row>
    <row r="50" spans="1:8" x14ac:dyDescent="0.25">
      <c r="A50" s="70"/>
      <c r="B50" s="2" t="s">
        <v>72</v>
      </c>
      <c r="C50" s="4">
        <v>46</v>
      </c>
      <c r="D50" s="4">
        <v>37</v>
      </c>
      <c r="E50" s="15">
        <v>0.80434782608695654</v>
      </c>
      <c r="F50" s="4">
        <v>31</v>
      </c>
      <c r="G50" s="15">
        <v>0.67391304347826086</v>
      </c>
      <c r="H50" s="16">
        <v>2.9810810810810811</v>
      </c>
    </row>
    <row r="51" spans="1:8" x14ac:dyDescent="0.25">
      <c r="A51" s="70"/>
      <c r="B51" s="2" t="s">
        <v>73</v>
      </c>
      <c r="C51" s="4">
        <v>33</v>
      </c>
      <c r="D51" s="4">
        <v>30</v>
      </c>
      <c r="E51" s="15">
        <v>0.90909090909090906</v>
      </c>
      <c r="F51" s="4">
        <v>25</v>
      </c>
      <c r="G51" s="15">
        <v>0.75757575757575757</v>
      </c>
      <c r="H51" s="16">
        <v>2.8275862068965512</v>
      </c>
    </row>
    <row r="52" spans="1:8" x14ac:dyDescent="0.25">
      <c r="A52" s="70"/>
      <c r="B52" s="2" t="s">
        <v>74</v>
      </c>
      <c r="C52" s="4">
        <v>55</v>
      </c>
      <c r="D52" s="4">
        <v>50</v>
      </c>
      <c r="E52" s="15">
        <v>0.90909090909090906</v>
      </c>
      <c r="F52" s="4">
        <v>40</v>
      </c>
      <c r="G52" s="15">
        <v>0.72727272727272729</v>
      </c>
      <c r="H52" s="16">
        <v>2.9534883720930232</v>
      </c>
    </row>
    <row r="53" spans="1:8" x14ac:dyDescent="0.25">
      <c r="A53" s="70" t="s">
        <v>50</v>
      </c>
      <c r="B53" s="2" t="s">
        <v>70</v>
      </c>
      <c r="C53" s="4">
        <v>6</v>
      </c>
      <c r="D53" s="4">
        <v>4</v>
      </c>
      <c r="E53" s="15">
        <v>0.66666666666666663</v>
      </c>
      <c r="F53" s="4">
        <v>3</v>
      </c>
      <c r="G53" s="15">
        <v>0.5</v>
      </c>
      <c r="H53" s="16">
        <v>2.75</v>
      </c>
    </row>
    <row r="54" spans="1:8" x14ac:dyDescent="0.25">
      <c r="A54" s="70"/>
      <c r="B54" s="2" t="s">
        <v>71</v>
      </c>
      <c r="C54" s="4">
        <v>6</v>
      </c>
      <c r="D54" s="4">
        <v>6</v>
      </c>
      <c r="E54" s="15">
        <v>1</v>
      </c>
      <c r="F54" s="4">
        <v>6</v>
      </c>
      <c r="G54" s="15">
        <v>1</v>
      </c>
      <c r="H54" s="16">
        <v>3.4249999999999998</v>
      </c>
    </row>
    <row r="55" spans="1:8" x14ac:dyDescent="0.25">
      <c r="A55" s="70"/>
      <c r="B55" s="2" t="s">
        <v>72</v>
      </c>
      <c r="C55" s="4">
        <v>4</v>
      </c>
      <c r="D55" s="4">
        <v>4</v>
      </c>
      <c r="E55" s="15">
        <v>1</v>
      </c>
      <c r="F55" s="4">
        <v>4</v>
      </c>
      <c r="G55" s="15">
        <v>1</v>
      </c>
      <c r="H55" s="16">
        <v>3.5</v>
      </c>
    </row>
    <row r="56" spans="1:8" x14ac:dyDescent="0.25">
      <c r="A56" s="70"/>
      <c r="B56" s="2" t="s">
        <v>73</v>
      </c>
      <c r="C56" s="4">
        <v>2</v>
      </c>
      <c r="D56" s="4">
        <v>1</v>
      </c>
      <c r="E56" s="15">
        <v>0.5</v>
      </c>
      <c r="F56" s="4">
        <v>1</v>
      </c>
      <c r="G56" s="15">
        <v>0.5</v>
      </c>
      <c r="H56" s="16">
        <v>3</v>
      </c>
    </row>
    <row r="57" spans="1:8" x14ac:dyDescent="0.25">
      <c r="A57" s="70"/>
      <c r="B57" s="2" t="s">
        <v>74</v>
      </c>
      <c r="C57" s="4">
        <v>5</v>
      </c>
      <c r="D57" s="4">
        <v>5</v>
      </c>
      <c r="E57" s="15">
        <v>1</v>
      </c>
      <c r="F57" s="4">
        <v>4</v>
      </c>
      <c r="G57" s="15">
        <v>0.8</v>
      </c>
      <c r="H57" s="16">
        <v>2.6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0" customWidth="1"/>
    <col min="2" max="11" width="11.7109375" style="9" customWidth="1"/>
  </cols>
  <sheetData>
    <row r="1" spans="1:11" ht="45" x14ac:dyDescent="0.25">
      <c r="A1" s="28" t="s">
        <v>31</v>
      </c>
      <c r="B1" s="10" t="s">
        <v>51</v>
      </c>
      <c r="C1" s="10" t="s">
        <v>52</v>
      </c>
      <c r="D1" s="10" t="s">
        <v>53</v>
      </c>
      <c r="E1" s="10" t="s">
        <v>54</v>
      </c>
      <c r="F1" s="10" t="s">
        <v>55</v>
      </c>
      <c r="G1" s="10" t="s">
        <v>56</v>
      </c>
      <c r="H1" s="10" t="s">
        <v>57</v>
      </c>
      <c r="I1" s="10" t="s">
        <v>58</v>
      </c>
      <c r="J1" s="10" t="s">
        <v>59</v>
      </c>
      <c r="K1" s="10" t="s">
        <v>60</v>
      </c>
    </row>
    <row r="2" spans="1:11" x14ac:dyDescent="0.25">
      <c r="A2" s="48" t="s">
        <v>70</v>
      </c>
      <c r="B2" s="22">
        <v>25</v>
      </c>
      <c r="C2" s="23">
        <v>1516.8080310000003</v>
      </c>
      <c r="D2" s="24">
        <v>398.84513042334987</v>
      </c>
      <c r="E2" s="23">
        <v>50.560267700000011</v>
      </c>
      <c r="F2" s="23">
        <v>3.8030000000000017</v>
      </c>
      <c r="G2" s="25">
        <v>3.8030000000000017</v>
      </c>
      <c r="H2" s="24">
        <v>13.294837680778329</v>
      </c>
      <c r="I2" s="22">
        <v>650</v>
      </c>
      <c r="J2" s="22">
        <v>848</v>
      </c>
      <c r="K2" s="26">
        <v>0.76650943396226412</v>
      </c>
    </row>
    <row r="3" spans="1:11" x14ac:dyDescent="0.25">
      <c r="A3" s="48" t="s">
        <v>71</v>
      </c>
      <c r="B3" s="22">
        <v>24</v>
      </c>
      <c r="C3" s="23">
        <v>1486.5125189999997</v>
      </c>
      <c r="D3" s="24">
        <v>412.57633055786818</v>
      </c>
      <c r="E3" s="23">
        <v>49.550417299999992</v>
      </c>
      <c r="F3" s="23">
        <v>3.6030000000000015</v>
      </c>
      <c r="G3" s="25">
        <v>3.6030000000000015</v>
      </c>
      <c r="H3" s="24">
        <v>13.75254435192894</v>
      </c>
      <c r="I3" s="22">
        <v>633</v>
      </c>
      <c r="J3" s="22">
        <v>659</v>
      </c>
      <c r="K3" s="26">
        <v>0.96054628224582705</v>
      </c>
    </row>
    <row r="4" spans="1:11" x14ac:dyDescent="0.25">
      <c r="A4" s="48" t="s">
        <v>72</v>
      </c>
      <c r="B4" s="22">
        <v>24</v>
      </c>
      <c r="C4" s="23">
        <v>1517.8498860000004</v>
      </c>
      <c r="D4" s="27">
        <v>379.44349932503371</v>
      </c>
      <c r="E4" s="25">
        <v>50.594996200000011</v>
      </c>
      <c r="F4" s="25">
        <v>4.0002000000000013</v>
      </c>
      <c r="G4" s="25">
        <v>4.0002000000000013</v>
      </c>
      <c r="H4" s="27">
        <v>12.648116644167791</v>
      </c>
      <c r="I4" s="22">
        <v>589</v>
      </c>
      <c r="J4" s="22">
        <v>1058</v>
      </c>
      <c r="K4" s="26">
        <v>0.55671077504725897</v>
      </c>
    </row>
    <row r="5" spans="1:11" x14ac:dyDescent="0.25">
      <c r="A5" s="48" t="s">
        <v>73</v>
      </c>
      <c r="B5" s="22">
        <v>17</v>
      </c>
      <c r="C5" s="23">
        <v>1077.0412350000001</v>
      </c>
      <c r="D5" s="24">
        <v>442.58937127594004</v>
      </c>
      <c r="E5" s="23">
        <v>35.901374500000003</v>
      </c>
      <c r="F5" s="23">
        <v>2.4335</v>
      </c>
      <c r="G5" s="25">
        <v>2.4335</v>
      </c>
      <c r="H5" s="24">
        <v>14.752979042531335</v>
      </c>
      <c r="I5" s="22">
        <v>467</v>
      </c>
      <c r="J5" s="22">
        <v>740</v>
      </c>
      <c r="K5" s="26">
        <v>0.63108108108108107</v>
      </c>
    </row>
    <row r="6" spans="1:11" x14ac:dyDescent="0.25">
      <c r="A6" s="48" t="s">
        <v>74</v>
      </c>
      <c r="B6" s="22">
        <v>28</v>
      </c>
      <c r="C6" s="23">
        <v>1259.3502154019993</v>
      </c>
      <c r="D6" s="24">
        <v>401.89890391000449</v>
      </c>
      <c r="E6" s="23">
        <v>41.978340513399978</v>
      </c>
      <c r="F6" s="23">
        <v>3.1335000000000006</v>
      </c>
      <c r="G6" s="25">
        <v>3.1335000000000006</v>
      </c>
      <c r="H6" s="24">
        <v>13.396630130333483</v>
      </c>
      <c r="I6" s="22">
        <v>748</v>
      </c>
      <c r="J6" s="22">
        <v>1110</v>
      </c>
      <c r="K6" s="26">
        <v>0.67387387387387387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2017-09-26T23:38:36Z</cp:lastPrinted>
  <dcterms:created xsi:type="dcterms:W3CDTF">2017-09-06T15:26:56Z</dcterms:created>
  <dcterms:modified xsi:type="dcterms:W3CDTF">2018-08-17T23:51:08Z</dcterms:modified>
</cp:coreProperties>
</file>