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ounsel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9" i="1"/>
  <c r="L28" i="1"/>
  <c r="L27" i="1"/>
  <c r="L26" i="1"/>
  <c r="L24" i="1"/>
  <c r="L23" i="1"/>
  <c r="L22" i="1"/>
  <c r="L21" i="1"/>
  <c r="L20" i="1"/>
  <c r="L18" i="1"/>
  <c r="L17" i="1"/>
  <c r="L16" i="1"/>
  <c r="L15" i="1"/>
  <c r="L14" i="1"/>
  <c r="L13" i="1"/>
  <c r="L12" i="1"/>
  <c r="L11" i="1"/>
  <c r="L10" i="1"/>
  <c r="L9" i="1"/>
  <c r="L7" i="1"/>
  <c r="L6" i="1"/>
  <c r="L5" i="1"/>
  <c r="L4" i="1"/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10" i="1"/>
  <c r="K9" i="1"/>
  <c r="K6" i="1"/>
  <c r="K5" i="1"/>
  <c r="K4" i="1"/>
  <c r="K7" i="1"/>
  <c r="H35" i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E7" i="1"/>
  <c r="D7" i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5" i="1" l="1"/>
  <c r="J31" i="1"/>
  <c r="J24" i="1"/>
  <c r="J18" i="1"/>
  <c r="J7" i="1"/>
</calcChain>
</file>

<file path=xl/sharedStrings.xml><?xml version="1.0" encoding="utf-8"?>
<sst xmlns="http://schemas.openxmlformats.org/spreadsheetml/2006/main" count="609" uniqueCount="76">
  <si>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</si>
  <si>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</si>
  <si>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</si>
  <si>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</si>
  <si>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</si>
  <si>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</si>
  <si>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</si>
  <si>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</si>
  <si>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</si>
  <si>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</si>
  <si>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</si>
  <si>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</si>
  <si>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</si>
  <si>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</si>
  <si>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</si>
  <si>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</si>
  <si>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</si>
  <si>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</si>
  <si>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</si>
  <si>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</si>
  <si>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</si>
  <si>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</si>
  <si>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</si>
  <si>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</si>
  <si>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</si>
  <si>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</si>
  <si>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</si>
  <si>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</si>
  <si>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</si>
  <si>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</si>
  <si>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</si>
  <si>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</si>
  <si>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</si>
  <si>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</si>
  <si>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Counseling
Student Characteristics</t>
  </si>
  <si>
    <t>Program</t>
  </si>
  <si>
    <t>Term</t>
  </si>
  <si>
    <t>Success Rate</t>
  </si>
  <si>
    <t>Course</t>
  </si>
  <si>
    <t>Counseling
Success and Retention Rates by Course</t>
  </si>
  <si>
    <t>Counseling</t>
  </si>
  <si>
    <t>COUN-101 : Introduction to College</t>
  </si>
  <si>
    <t>COUN-110 : Career Decision Making</t>
  </si>
  <si>
    <t>COUN-120 : College and Career Success</t>
  </si>
  <si>
    <t>COUN-130 : Study Skills &amp; Time Management</t>
  </si>
  <si>
    <t>COUN-140 : Self Awareness &amp; Interpersonal</t>
  </si>
  <si>
    <t>COUN-150 : Transfer Success</t>
  </si>
  <si>
    <t>Location</t>
  </si>
  <si>
    <t>On-Campus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</si>
  <si>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</si>
  <si>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</si>
  <si>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</si>
  <si>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</si>
  <si>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</si>
  <si>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</si>
  <si>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</si>
  <si>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</si>
  <si>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</si>
  <si>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</si>
  <si>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</si>
  <si>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</si>
  <si>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</si>
  <si>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</si>
  <si>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</si>
  <si>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</si>
  <si>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</si>
  <si>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</si>
  <si>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</si>
  <si>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</si>
  <si>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</si>
  <si>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</si>
  <si>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</si>
  <si>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Fall 2017</t>
  </si>
  <si>
    <t>COUN-095 : Academic/Financial Aid Plan</t>
  </si>
  <si>
    <t>Online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</si>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</sst>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31" customWidth="1"/>
    <col min="2" max="12" width="8.28515625" style="10" customWidth="1"/>
  </cols>
  <sheetData>
    <row r="1" spans="1:12" x14ac:dyDescent="0.25">
      <c r="A1" s="52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0" x14ac:dyDescent="0.25">
      <c r="A3" s="32" t="s">
        <v>0</v>
      </c>
      <c r="B3" s="49" t="s">
        <v>1</v>
      </c>
      <c r="C3" s="50"/>
      <c r="D3" s="49" t="s">
        <v>2</v>
      </c>
      <c r="E3" s="50"/>
      <c r="F3" s="49" t="s">
        <v>3</v>
      </c>
      <c r="G3" s="50"/>
      <c r="H3" s="49" t="s">
        <v>4</v>
      </c>
      <c r="I3" s="50"/>
      <c r="J3" s="51" t="s">
        <v>72</v>
      </c>
      <c r="K3" s="51"/>
      <c r="L3" s="3" t="s">
        <v>5</v>
      </c>
    </row>
    <row r="4" spans="1:12" x14ac:dyDescent="0.25">
      <c r="A4" s="30" t="s">
        <v>6</v>
      </c>
      <c r="B4" s="4">
        <v>274</v>
      </c>
      <c r="C4" s="5">
        <f t="shared" ref="C4:C6" si="0">B4/539</f>
        <v>0.50834879406307976</v>
      </c>
      <c r="D4" s="4">
        <v>295</v>
      </c>
      <c r="E4" s="5">
        <f t="shared" ref="E4:E6" si="1">D4/559</f>
        <v>0.52772808586762077</v>
      </c>
      <c r="F4" s="4">
        <v>341</v>
      </c>
      <c r="G4" s="5">
        <f t="shared" ref="G4:G6" si="2">F4/669</f>
        <v>0.50971599402092671</v>
      </c>
      <c r="H4" s="4">
        <v>356</v>
      </c>
      <c r="I4" s="5">
        <f t="shared" ref="I4:I6" si="3">H4/726</f>
        <v>0.4903581267217631</v>
      </c>
      <c r="J4" s="4">
        <v>364</v>
      </c>
      <c r="K4" s="5">
        <f t="shared" ref="K4:K6" si="4">J4/741</f>
        <v>0.49122807017543857</v>
      </c>
      <c r="L4" s="5">
        <f>(J4-B4)/B4</f>
        <v>0.32846715328467152</v>
      </c>
    </row>
    <row r="5" spans="1:12" x14ac:dyDescent="0.25">
      <c r="A5" s="30" t="s">
        <v>7</v>
      </c>
      <c r="B5" s="4">
        <v>262</v>
      </c>
      <c r="C5" s="5">
        <f t="shared" si="0"/>
        <v>0.48608534322820035</v>
      </c>
      <c r="D5" s="4">
        <v>259</v>
      </c>
      <c r="E5" s="5">
        <f t="shared" si="1"/>
        <v>0.46332737030411447</v>
      </c>
      <c r="F5" s="4">
        <v>320</v>
      </c>
      <c r="G5" s="5">
        <f t="shared" si="2"/>
        <v>0.47832585949177875</v>
      </c>
      <c r="H5" s="4">
        <v>350</v>
      </c>
      <c r="I5" s="5">
        <f t="shared" si="3"/>
        <v>0.48209366391184572</v>
      </c>
      <c r="J5" s="4">
        <v>359</v>
      </c>
      <c r="K5" s="5">
        <f t="shared" si="4"/>
        <v>0.48448043184885292</v>
      </c>
      <c r="L5" s="5">
        <f>(J5-B5)/B5</f>
        <v>0.37022900763358779</v>
      </c>
    </row>
    <row r="6" spans="1:12" x14ac:dyDescent="0.25">
      <c r="A6" s="30" t="s">
        <v>8</v>
      </c>
      <c r="B6" s="4">
        <v>3</v>
      </c>
      <c r="C6" s="5">
        <f t="shared" si="0"/>
        <v>5.5658627087198514E-3</v>
      </c>
      <c r="D6" s="4">
        <v>5</v>
      </c>
      <c r="E6" s="5">
        <f t="shared" si="1"/>
        <v>8.9445438282647581E-3</v>
      </c>
      <c r="F6" s="4">
        <v>8</v>
      </c>
      <c r="G6" s="5">
        <f t="shared" si="2"/>
        <v>1.195814648729447E-2</v>
      </c>
      <c r="H6" s="4">
        <v>20</v>
      </c>
      <c r="I6" s="5">
        <f t="shared" si="3"/>
        <v>2.7548209366391185E-2</v>
      </c>
      <c r="J6" s="4">
        <v>18</v>
      </c>
      <c r="K6" s="5">
        <f t="shared" si="4"/>
        <v>2.4291497975708502E-2</v>
      </c>
      <c r="L6" s="5">
        <f>(J6-B6)/B6</f>
        <v>5</v>
      </c>
    </row>
    <row r="7" spans="1:12" s="72" customFormat="1" x14ac:dyDescent="0.25">
      <c r="A7" s="35" t="s">
        <v>9</v>
      </c>
      <c r="B7" s="8">
        <f t="shared" ref="B7" si="5">SUM(B4:B6)</f>
        <v>539</v>
      </c>
      <c r="C7" s="9">
        <f>B7/539</f>
        <v>1</v>
      </c>
      <c r="D7" s="8">
        <f t="shared" ref="D7" si="6">SUM(D4:D6)</f>
        <v>559</v>
      </c>
      <c r="E7" s="9">
        <f>D7/559</f>
        <v>1</v>
      </c>
      <c r="F7" s="8">
        <f t="shared" ref="F7" si="7">SUM(F4:F6)</f>
        <v>669</v>
      </c>
      <c r="G7" s="9">
        <f>F7/669</f>
        <v>1</v>
      </c>
      <c r="H7" s="8">
        <f>SUM(H4:H6)</f>
        <v>726</v>
      </c>
      <c r="I7" s="9">
        <f>H7/726</f>
        <v>1</v>
      </c>
      <c r="J7" s="8">
        <f>SUM(J4:J6)</f>
        <v>741</v>
      </c>
      <c r="K7" s="9">
        <f>J7/741</f>
        <v>1</v>
      </c>
      <c r="L7" s="9">
        <f>(J7-B7)/B7</f>
        <v>0.37476808905380332</v>
      </c>
    </row>
    <row r="8" spans="1:12" ht="30" x14ac:dyDescent="0.25">
      <c r="A8" s="32" t="s">
        <v>10</v>
      </c>
      <c r="B8" s="49" t="s">
        <v>1</v>
      </c>
      <c r="C8" s="50"/>
      <c r="D8" s="49" t="s">
        <v>2</v>
      </c>
      <c r="E8" s="50"/>
      <c r="F8" s="49" t="s">
        <v>3</v>
      </c>
      <c r="G8" s="50"/>
      <c r="H8" s="49" t="s">
        <v>4</v>
      </c>
      <c r="I8" s="50"/>
      <c r="J8" s="51" t="s">
        <v>72</v>
      </c>
      <c r="K8" s="51"/>
      <c r="L8" s="3" t="s">
        <v>5</v>
      </c>
    </row>
    <row r="9" spans="1:12" x14ac:dyDescent="0.25">
      <c r="A9" s="30" t="s">
        <v>11</v>
      </c>
      <c r="B9" s="4">
        <v>41</v>
      </c>
      <c r="C9" s="5">
        <f>B9/539</f>
        <v>7.6066790352504632E-2</v>
      </c>
      <c r="D9" s="4">
        <v>38</v>
      </c>
      <c r="E9" s="5">
        <f>D9/559</f>
        <v>6.7978533094812166E-2</v>
      </c>
      <c r="F9" s="4">
        <v>37</v>
      </c>
      <c r="G9" s="5">
        <f>F9/669</f>
        <v>5.5306427503736919E-2</v>
      </c>
      <c r="H9" s="4">
        <v>73</v>
      </c>
      <c r="I9" s="5">
        <f>H9/726</f>
        <v>0.10055096418732783</v>
      </c>
      <c r="J9" s="4">
        <v>61</v>
      </c>
      <c r="K9" s="5">
        <f t="shared" ref="K9:K18" si="8">J9/741</f>
        <v>8.2321187584345479E-2</v>
      </c>
      <c r="L9" s="5">
        <f>(J9-B9)/B9</f>
        <v>0.48780487804878048</v>
      </c>
    </row>
    <row r="10" spans="1:12" x14ac:dyDescent="0.25">
      <c r="A10" s="30" t="s">
        <v>12</v>
      </c>
      <c r="B10" s="4">
        <v>1</v>
      </c>
      <c r="C10" s="5">
        <f t="shared" ref="C10:C18" si="9">B10/539</f>
        <v>1.8552875695732839E-3</v>
      </c>
      <c r="D10" s="4">
        <v>2</v>
      </c>
      <c r="E10" s="5">
        <f t="shared" ref="E10:E18" si="10">D10/559</f>
        <v>3.5778175313059034E-3</v>
      </c>
      <c r="F10" s="4">
        <v>1</v>
      </c>
      <c r="G10" s="5">
        <f t="shared" ref="G10:G13" si="11">F10/669</f>
        <v>1.4947683109118087E-3</v>
      </c>
      <c r="H10" s="4">
        <v>1</v>
      </c>
      <c r="I10" s="5">
        <f t="shared" ref="I10:I18" si="12">H10/726</f>
        <v>1.3774104683195593E-3</v>
      </c>
      <c r="J10" s="4">
        <v>1</v>
      </c>
      <c r="K10" s="5">
        <f t="shared" si="8"/>
        <v>1.3495276653171389E-3</v>
      </c>
      <c r="L10" s="5">
        <f>(J10-B10)/B10</f>
        <v>0</v>
      </c>
    </row>
    <row r="11" spans="1:12" x14ac:dyDescent="0.25">
      <c r="A11" s="30" t="s">
        <v>14</v>
      </c>
      <c r="B11" s="4">
        <v>11</v>
      </c>
      <c r="C11" s="5">
        <f t="shared" si="9"/>
        <v>2.0408163265306121E-2</v>
      </c>
      <c r="D11" s="4">
        <v>6</v>
      </c>
      <c r="E11" s="5">
        <f t="shared" si="10"/>
        <v>1.0733452593917709E-2</v>
      </c>
      <c r="F11" s="4">
        <v>8</v>
      </c>
      <c r="G11" s="5">
        <f t="shared" si="11"/>
        <v>1.195814648729447E-2</v>
      </c>
      <c r="H11" s="4">
        <v>14</v>
      </c>
      <c r="I11" s="5">
        <f t="shared" si="12"/>
        <v>1.928374655647383E-2</v>
      </c>
      <c r="J11" s="4">
        <v>16</v>
      </c>
      <c r="K11" s="5">
        <f t="shared" si="8"/>
        <v>2.1592442645074223E-2</v>
      </c>
      <c r="L11" s="5">
        <f>(J11-B11)/B11</f>
        <v>0.45454545454545453</v>
      </c>
    </row>
    <row r="12" spans="1:12" x14ac:dyDescent="0.25">
      <c r="A12" s="30" t="s">
        <v>15</v>
      </c>
      <c r="B12" s="4">
        <v>7</v>
      </c>
      <c r="C12" s="5">
        <f t="shared" si="9"/>
        <v>1.2987012987012988E-2</v>
      </c>
      <c r="D12" s="4">
        <v>8</v>
      </c>
      <c r="E12" s="5">
        <f t="shared" si="10"/>
        <v>1.4311270125223614E-2</v>
      </c>
      <c r="F12" s="4">
        <v>8</v>
      </c>
      <c r="G12" s="5">
        <f t="shared" si="11"/>
        <v>1.195814648729447E-2</v>
      </c>
      <c r="H12" s="4">
        <v>20</v>
      </c>
      <c r="I12" s="5">
        <f t="shared" si="12"/>
        <v>2.7548209366391185E-2</v>
      </c>
      <c r="J12" s="4">
        <v>13</v>
      </c>
      <c r="K12" s="5">
        <f t="shared" si="8"/>
        <v>1.7543859649122806E-2</v>
      </c>
      <c r="L12" s="5">
        <f>(J12-B12)/B12</f>
        <v>0.8571428571428571</v>
      </c>
    </row>
    <row r="13" spans="1:12" x14ac:dyDescent="0.25">
      <c r="A13" s="30" t="s">
        <v>16</v>
      </c>
      <c r="B13" s="4">
        <v>269</v>
      </c>
      <c r="C13" s="5">
        <f t="shared" si="9"/>
        <v>0.49907235621521334</v>
      </c>
      <c r="D13" s="4">
        <v>252</v>
      </c>
      <c r="E13" s="5">
        <f t="shared" si="10"/>
        <v>0.45080500894454384</v>
      </c>
      <c r="F13" s="4">
        <v>284</v>
      </c>
      <c r="G13" s="5">
        <f t="shared" si="11"/>
        <v>0.42451420029895365</v>
      </c>
      <c r="H13" s="4">
        <v>311</v>
      </c>
      <c r="I13" s="5">
        <f t="shared" si="12"/>
        <v>0.42837465564738292</v>
      </c>
      <c r="J13" s="4">
        <v>310</v>
      </c>
      <c r="K13" s="5">
        <f t="shared" si="8"/>
        <v>0.4183535762483131</v>
      </c>
      <c r="L13" s="5">
        <f>(J13-B13)/B13</f>
        <v>0.15241635687732341</v>
      </c>
    </row>
    <row r="14" spans="1:12" x14ac:dyDescent="0.25">
      <c r="A14" s="30" t="s">
        <v>17</v>
      </c>
      <c r="B14" s="4">
        <v>5</v>
      </c>
      <c r="C14" s="5">
        <f t="shared" si="9"/>
        <v>9.2764378478664197E-3</v>
      </c>
      <c r="D14" s="4">
        <v>1</v>
      </c>
      <c r="E14" s="5">
        <f t="shared" si="10"/>
        <v>1.7889087656529517E-3</v>
      </c>
      <c r="F14" s="6" t="s">
        <v>13</v>
      </c>
      <c r="G14" s="7" t="s">
        <v>13</v>
      </c>
      <c r="H14" s="4">
        <v>5</v>
      </c>
      <c r="I14" s="5">
        <f t="shared" si="12"/>
        <v>6.8870523415977963E-3</v>
      </c>
      <c r="J14" s="4">
        <v>3</v>
      </c>
      <c r="K14" s="5">
        <f t="shared" si="8"/>
        <v>4.048582995951417E-3</v>
      </c>
      <c r="L14" s="5">
        <f>(J14-B14)/B14</f>
        <v>-0.4</v>
      </c>
    </row>
    <row r="15" spans="1:12" x14ac:dyDescent="0.25">
      <c r="A15" s="30" t="s">
        <v>18</v>
      </c>
      <c r="B15" s="4">
        <v>151</v>
      </c>
      <c r="C15" s="5">
        <f t="shared" si="9"/>
        <v>0.28014842300556586</v>
      </c>
      <c r="D15" s="4">
        <v>210</v>
      </c>
      <c r="E15" s="5">
        <f t="shared" si="10"/>
        <v>0.37567084078711988</v>
      </c>
      <c r="F15" s="4">
        <v>279</v>
      </c>
      <c r="G15" s="5">
        <f t="shared" ref="G15:G18" si="13">F15/669</f>
        <v>0.4170403587443946</v>
      </c>
      <c r="H15" s="4">
        <v>245</v>
      </c>
      <c r="I15" s="5">
        <f t="shared" si="12"/>
        <v>0.33746556473829203</v>
      </c>
      <c r="J15" s="4">
        <v>270</v>
      </c>
      <c r="K15" s="5">
        <f t="shared" si="8"/>
        <v>0.36437246963562753</v>
      </c>
      <c r="L15" s="5">
        <f>(J15-B15)/B15</f>
        <v>0.78807947019867552</v>
      </c>
    </row>
    <row r="16" spans="1:12" x14ac:dyDescent="0.25">
      <c r="A16" s="30" t="s">
        <v>19</v>
      </c>
      <c r="B16" s="4">
        <v>49</v>
      </c>
      <c r="C16" s="5">
        <f t="shared" si="9"/>
        <v>9.0909090909090912E-2</v>
      </c>
      <c r="D16" s="4">
        <v>36</v>
      </c>
      <c r="E16" s="5">
        <f t="shared" si="10"/>
        <v>6.4400715563506267E-2</v>
      </c>
      <c r="F16" s="4">
        <v>45</v>
      </c>
      <c r="G16" s="5">
        <f t="shared" si="13"/>
        <v>6.726457399103139E-2</v>
      </c>
      <c r="H16" s="4">
        <v>56</v>
      </c>
      <c r="I16" s="5">
        <f t="shared" si="12"/>
        <v>7.7134986225895319E-2</v>
      </c>
      <c r="J16" s="4">
        <v>60</v>
      </c>
      <c r="K16" s="5">
        <f t="shared" si="8"/>
        <v>8.0971659919028341E-2</v>
      </c>
      <c r="L16" s="5">
        <f>(J16-B16)/B16</f>
        <v>0.22448979591836735</v>
      </c>
    </row>
    <row r="17" spans="1:12" x14ac:dyDescent="0.25">
      <c r="A17" s="30" t="s">
        <v>20</v>
      </c>
      <c r="B17" s="4">
        <v>5</v>
      </c>
      <c r="C17" s="5">
        <f t="shared" si="9"/>
        <v>9.2764378478664197E-3</v>
      </c>
      <c r="D17" s="4">
        <v>6</v>
      </c>
      <c r="E17" s="5">
        <f t="shared" si="10"/>
        <v>1.0733452593917709E-2</v>
      </c>
      <c r="F17" s="4">
        <v>7</v>
      </c>
      <c r="G17" s="5">
        <f t="shared" si="13"/>
        <v>1.0463378176382661E-2</v>
      </c>
      <c r="H17" s="4">
        <v>1</v>
      </c>
      <c r="I17" s="5">
        <f t="shared" si="12"/>
        <v>1.3774104683195593E-3</v>
      </c>
      <c r="J17" s="4">
        <v>7</v>
      </c>
      <c r="K17" s="5">
        <f t="shared" si="8"/>
        <v>9.4466936572199737E-3</v>
      </c>
      <c r="L17" s="5">
        <f>(J17-B17)/B17</f>
        <v>0.4</v>
      </c>
    </row>
    <row r="18" spans="1:12" s="72" customFormat="1" x14ac:dyDescent="0.25">
      <c r="A18" s="35" t="s">
        <v>9</v>
      </c>
      <c r="B18" s="8">
        <f t="shared" ref="B18" si="14">SUM(B9:B17)</f>
        <v>539</v>
      </c>
      <c r="C18" s="9">
        <f t="shared" si="9"/>
        <v>1</v>
      </c>
      <c r="D18" s="8">
        <f t="shared" ref="D18" si="15">SUM(D9:D17)</f>
        <v>559</v>
      </c>
      <c r="E18" s="9">
        <f t="shared" si="10"/>
        <v>1</v>
      </c>
      <c r="F18" s="8">
        <f t="shared" ref="F18" si="16">SUM(F9:F17)</f>
        <v>669</v>
      </c>
      <c r="G18" s="9">
        <f t="shared" si="13"/>
        <v>1</v>
      </c>
      <c r="H18" s="8">
        <f t="shared" ref="H18" si="17">SUM(H9:H17)</f>
        <v>726</v>
      </c>
      <c r="I18" s="9">
        <f t="shared" si="12"/>
        <v>1</v>
      </c>
      <c r="J18" s="8">
        <f t="shared" ref="J18" si="18">SUM(J9:J17)</f>
        <v>741</v>
      </c>
      <c r="K18" s="9">
        <f t="shared" si="8"/>
        <v>1</v>
      </c>
      <c r="L18" s="9">
        <f>(J18-B18)/B18</f>
        <v>0.37476808905380332</v>
      </c>
    </row>
    <row r="19" spans="1:12" ht="30" x14ac:dyDescent="0.25">
      <c r="A19" s="32" t="s">
        <v>21</v>
      </c>
      <c r="B19" s="49" t="s">
        <v>1</v>
      </c>
      <c r="C19" s="50"/>
      <c r="D19" s="49" t="s">
        <v>2</v>
      </c>
      <c r="E19" s="50"/>
      <c r="F19" s="49" t="s">
        <v>3</v>
      </c>
      <c r="G19" s="50"/>
      <c r="H19" s="49" t="s">
        <v>4</v>
      </c>
      <c r="I19" s="50"/>
      <c r="J19" s="51" t="s">
        <v>72</v>
      </c>
      <c r="K19" s="51"/>
      <c r="L19" s="3" t="s">
        <v>5</v>
      </c>
    </row>
    <row r="20" spans="1:12" x14ac:dyDescent="0.25">
      <c r="A20" s="30" t="s">
        <v>22</v>
      </c>
      <c r="B20" s="4">
        <v>380</v>
      </c>
      <c r="C20" s="5">
        <f t="shared" ref="C20:C24" si="19">B20/539</f>
        <v>0.70500927643784783</v>
      </c>
      <c r="D20" s="4">
        <v>382</v>
      </c>
      <c r="E20" s="5">
        <f t="shared" ref="E20:E24" si="20">D20/559</f>
        <v>0.68336314847942758</v>
      </c>
      <c r="F20" s="4">
        <v>440</v>
      </c>
      <c r="G20" s="5">
        <f t="shared" ref="G20:G24" si="21">F20/669</f>
        <v>0.65769805680119586</v>
      </c>
      <c r="H20" s="4">
        <v>502</v>
      </c>
      <c r="I20" s="5">
        <f t="shared" ref="I20:I24" si="22">H20/726</f>
        <v>0.69146005509641872</v>
      </c>
      <c r="J20" s="4">
        <v>422</v>
      </c>
      <c r="K20" s="5">
        <f t="shared" ref="K20:K24" si="23">J20/741</f>
        <v>0.5695006747638327</v>
      </c>
      <c r="L20" s="5">
        <f>(J20-B20)/B20</f>
        <v>0.11052631578947368</v>
      </c>
    </row>
    <row r="21" spans="1:12" x14ac:dyDescent="0.25">
      <c r="A21" s="30" t="s">
        <v>23</v>
      </c>
      <c r="B21" s="4">
        <v>113</v>
      </c>
      <c r="C21" s="5">
        <f t="shared" si="19"/>
        <v>0.20964749536178107</v>
      </c>
      <c r="D21" s="4">
        <v>105</v>
      </c>
      <c r="E21" s="5">
        <f t="shared" si="20"/>
        <v>0.18783542039355994</v>
      </c>
      <c r="F21" s="4">
        <v>144</v>
      </c>
      <c r="G21" s="5">
        <f t="shared" si="21"/>
        <v>0.21524663677130046</v>
      </c>
      <c r="H21" s="4">
        <v>118</v>
      </c>
      <c r="I21" s="5">
        <f t="shared" si="22"/>
        <v>0.16253443526170799</v>
      </c>
      <c r="J21" s="4">
        <v>181</v>
      </c>
      <c r="K21" s="5">
        <f t="shared" si="23"/>
        <v>0.24426450742240216</v>
      </c>
      <c r="L21" s="5">
        <f>(J21-B21)/B21</f>
        <v>0.60176991150442483</v>
      </c>
    </row>
    <row r="22" spans="1:12" x14ac:dyDescent="0.25">
      <c r="A22" s="30" t="s">
        <v>24</v>
      </c>
      <c r="B22" s="4">
        <v>37</v>
      </c>
      <c r="C22" s="5">
        <f t="shared" si="19"/>
        <v>6.8645640074211506E-2</v>
      </c>
      <c r="D22" s="4">
        <v>44</v>
      </c>
      <c r="E22" s="5">
        <f t="shared" si="20"/>
        <v>7.8711985688729877E-2</v>
      </c>
      <c r="F22" s="4">
        <v>57</v>
      </c>
      <c r="G22" s="5">
        <f t="shared" si="21"/>
        <v>8.520179372197309E-2</v>
      </c>
      <c r="H22" s="4">
        <v>71</v>
      </c>
      <c r="I22" s="5">
        <f t="shared" si="22"/>
        <v>9.7796143250688708E-2</v>
      </c>
      <c r="J22" s="4">
        <v>93</v>
      </c>
      <c r="K22" s="5">
        <f t="shared" si="23"/>
        <v>0.12550607287449392</v>
      </c>
      <c r="L22" s="5">
        <f>(J22-B22)/B22</f>
        <v>1.5135135135135136</v>
      </c>
    </row>
    <row r="23" spans="1:12" x14ac:dyDescent="0.25">
      <c r="A23" s="30" t="s">
        <v>25</v>
      </c>
      <c r="B23" s="4">
        <v>9</v>
      </c>
      <c r="C23" s="5">
        <f t="shared" si="19"/>
        <v>1.6697588126159554E-2</v>
      </c>
      <c r="D23" s="4">
        <v>28</v>
      </c>
      <c r="E23" s="5">
        <f t="shared" si="20"/>
        <v>5.008944543828265E-2</v>
      </c>
      <c r="F23" s="4">
        <v>28</v>
      </c>
      <c r="G23" s="5">
        <f t="shared" si="21"/>
        <v>4.1853512705530643E-2</v>
      </c>
      <c r="H23" s="4">
        <v>35</v>
      </c>
      <c r="I23" s="5">
        <f t="shared" si="22"/>
        <v>4.8209366391184574E-2</v>
      </c>
      <c r="J23" s="4">
        <v>45</v>
      </c>
      <c r="K23" s="5">
        <f t="shared" si="23"/>
        <v>6.0728744939271252E-2</v>
      </c>
      <c r="L23" s="5">
        <f>(J23-B23)/B23</f>
        <v>4</v>
      </c>
    </row>
    <row r="24" spans="1:12" s="72" customFormat="1" x14ac:dyDescent="0.25">
      <c r="A24" s="35" t="s">
        <v>9</v>
      </c>
      <c r="B24" s="8">
        <f t="shared" ref="B24" si="24">SUM(B20:B23)</f>
        <v>539</v>
      </c>
      <c r="C24" s="9">
        <f t="shared" si="19"/>
        <v>1</v>
      </c>
      <c r="D24" s="8">
        <f t="shared" ref="D24" si="25">SUM(D20:D23)</f>
        <v>559</v>
      </c>
      <c r="E24" s="9">
        <f t="shared" si="20"/>
        <v>1</v>
      </c>
      <c r="F24" s="8">
        <f t="shared" ref="F24" si="26">SUM(F20:F23)</f>
        <v>669</v>
      </c>
      <c r="G24" s="9">
        <f t="shared" si="21"/>
        <v>1</v>
      </c>
      <c r="H24" s="8">
        <f t="shared" ref="H24" si="27">SUM(H20:H23)</f>
        <v>726</v>
      </c>
      <c r="I24" s="9">
        <f t="shared" si="22"/>
        <v>1</v>
      </c>
      <c r="J24" s="8">
        <f t="shared" ref="J24" si="28">SUM(J20:J23)</f>
        <v>741</v>
      </c>
      <c r="K24" s="9">
        <f t="shared" si="23"/>
        <v>1</v>
      </c>
      <c r="L24" s="9">
        <f>(J24-B24)/B24</f>
        <v>0.37476808905380332</v>
      </c>
    </row>
    <row r="25" spans="1:12" ht="30" x14ac:dyDescent="0.25">
      <c r="A25" s="36" t="s">
        <v>26</v>
      </c>
      <c r="B25" s="49" t="s">
        <v>1</v>
      </c>
      <c r="C25" s="50"/>
      <c r="D25" s="49" t="s">
        <v>2</v>
      </c>
      <c r="E25" s="50"/>
      <c r="F25" s="49" t="s">
        <v>3</v>
      </c>
      <c r="G25" s="50"/>
      <c r="H25" s="49" t="s">
        <v>4</v>
      </c>
      <c r="I25" s="50"/>
      <c r="J25" s="51" t="s">
        <v>72</v>
      </c>
      <c r="K25" s="51"/>
      <c r="L25" s="3" t="s">
        <v>5</v>
      </c>
    </row>
    <row r="26" spans="1:12" x14ac:dyDescent="0.25">
      <c r="A26" s="30" t="s">
        <v>27</v>
      </c>
      <c r="B26" s="4">
        <v>322</v>
      </c>
      <c r="C26" s="5">
        <f t="shared" ref="C26:C31" si="29">B26/539</f>
        <v>0.59740259740259738</v>
      </c>
      <c r="D26" s="4">
        <v>338</v>
      </c>
      <c r="E26" s="5">
        <f t="shared" ref="E26:E31" si="30">D26/559</f>
        <v>0.60465116279069764</v>
      </c>
      <c r="F26" s="4">
        <v>425</v>
      </c>
      <c r="G26" s="5">
        <f t="shared" ref="G26:G31" si="31">F26/669</f>
        <v>0.63527653213751867</v>
      </c>
      <c r="H26" s="4">
        <v>432</v>
      </c>
      <c r="I26" s="5">
        <f t="shared" ref="I26:I31" si="32">H26/726</f>
        <v>0.5950413223140496</v>
      </c>
      <c r="J26" s="4">
        <v>480</v>
      </c>
      <c r="K26" s="5">
        <f t="shared" ref="K26:K31" si="33">J26/741</f>
        <v>0.64777327935222673</v>
      </c>
      <c r="L26" s="5">
        <f>(J26-B26)/B26</f>
        <v>0.49068322981366458</v>
      </c>
    </row>
    <row r="27" spans="1:12" x14ac:dyDescent="0.25">
      <c r="A27" s="30" t="s">
        <v>28</v>
      </c>
      <c r="B27" s="4">
        <v>106</v>
      </c>
      <c r="C27" s="5">
        <f t="shared" si="29"/>
        <v>0.19666048237476808</v>
      </c>
      <c r="D27" s="4">
        <v>96</v>
      </c>
      <c r="E27" s="5">
        <f t="shared" si="30"/>
        <v>0.17173524150268335</v>
      </c>
      <c r="F27" s="4">
        <v>121</v>
      </c>
      <c r="G27" s="5">
        <f t="shared" si="31"/>
        <v>0.18086696562032886</v>
      </c>
      <c r="H27" s="4">
        <v>113</v>
      </c>
      <c r="I27" s="5">
        <f t="shared" si="32"/>
        <v>0.15564738292011018</v>
      </c>
      <c r="J27" s="4">
        <v>96</v>
      </c>
      <c r="K27" s="5">
        <f t="shared" si="33"/>
        <v>0.12955465587044535</v>
      </c>
      <c r="L27" s="5">
        <f>(J27-B27)/B27</f>
        <v>-9.4339622641509441E-2</v>
      </c>
    </row>
    <row r="28" spans="1:12" x14ac:dyDescent="0.25">
      <c r="A28" s="30" t="s">
        <v>29</v>
      </c>
      <c r="B28" s="4">
        <v>45</v>
      </c>
      <c r="C28" s="5">
        <f t="shared" si="29"/>
        <v>8.3487940630797772E-2</v>
      </c>
      <c r="D28" s="4">
        <v>68</v>
      </c>
      <c r="E28" s="5">
        <f t="shared" si="30"/>
        <v>0.12164579606440072</v>
      </c>
      <c r="F28" s="4">
        <v>64</v>
      </c>
      <c r="G28" s="5">
        <f t="shared" si="31"/>
        <v>9.5665171898355758E-2</v>
      </c>
      <c r="H28" s="4">
        <v>69</v>
      </c>
      <c r="I28" s="5">
        <f t="shared" si="32"/>
        <v>9.5041322314049589E-2</v>
      </c>
      <c r="J28" s="4">
        <v>107</v>
      </c>
      <c r="K28" s="5">
        <f t="shared" si="33"/>
        <v>0.14439946018893388</v>
      </c>
      <c r="L28" s="5">
        <f>(J28-B28)/B28</f>
        <v>1.3777777777777778</v>
      </c>
    </row>
    <row r="29" spans="1:12" x14ac:dyDescent="0.25">
      <c r="A29" s="30" t="s">
        <v>30</v>
      </c>
      <c r="B29" s="4">
        <v>5</v>
      </c>
      <c r="C29" s="5">
        <f t="shared" si="29"/>
        <v>9.2764378478664197E-3</v>
      </c>
      <c r="D29" s="4">
        <v>10</v>
      </c>
      <c r="E29" s="5">
        <f t="shared" si="30"/>
        <v>1.7889087656529516E-2</v>
      </c>
      <c r="F29" s="4">
        <v>7</v>
      </c>
      <c r="G29" s="5">
        <f t="shared" si="31"/>
        <v>1.0463378176382661E-2</v>
      </c>
      <c r="H29" s="4">
        <v>3</v>
      </c>
      <c r="I29" s="5">
        <f t="shared" si="32"/>
        <v>4.1322314049586778E-3</v>
      </c>
      <c r="J29" s="4">
        <v>7</v>
      </c>
      <c r="K29" s="5">
        <f t="shared" si="33"/>
        <v>9.4466936572199737E-3</v>
      </c>
      <c r="L29" s="5">
        <f>(J29-B29)/B29</f>
        <v>0.4</v>
      </c>
    </row>
    <row r="30" spans="1:12" x14ac:dyDescent="0.25">
      <c r="A30" s="30" t="s">
        <v>31</v>
      </c>
      <c r="B30" s="4">
        <v>61</v>
      </c>
      <c r="C30" s="5">
        <f t="shared" si="29"/>
        <v>0.11317254174397032</v>
      </c>
      <c r="D30" s="4">
        <v>47</v>
      </c>
      <c r="E30" s="5">
        <f t="shared" si="30"/>
        <v>8.4078711985688726E-2</v>
      </c>
      <c r="F30" s="4">
        <v>52</v>
      </c>
      <c r="G30" s="5">
        <f t="shared" si="31"/>
        <v>7.7727952167414044E-2</v>
      </c>
      <c r="H30" s="4">
        <v>109</v>
      </c>
      <c r="I30" s="5">
        <f t="shared" si="32"/>
        <v>0.15013774104683195</v>
      </c>
      <c r="J30" s="4">
        <v>51</v>
      </c>
      <c r="K30" s="5">
        <f t="shared" si="33"/>
        <v>6.8825910931174086E-2</v>
      </c>
      <c r="L30" s="5">
        <f>(J30-B30)/B30</f>
        <v>-0.16393442622950818</v>
      </c>
    </row>
    <row r="31" spans="1:12" s="72" customFormat="1" x14ac:dyDescent="0.25">
      <c r="A31" s="35" t="s">
        <v>9</v>
      </c>
      <c r="B31" s="8">
        <f>SUM(B26:B30)</f>
        <v>539</v>
      </c>
      <c r="C31" s="9">
        <f t="shared" si="29"/>
        <v>1</v>
      </c>
      <c r="D31" s="8">
        <f>SUM(D26:D30)</f>
        <v>559</v>
      </c>
      <c r="E31" s="9">
        <f t="shared" si="30"/>
        <v>1</v>
      </c>
      <c r="F31" s="8">
        <f>SUM(F26:F30)</f>
        <v>669</v>
      </c>
      <c r="G31" s="9">
        <f t="shared" si="31"/>
        <v>1</v>
      </c>
      <c r="H31" s="8">
        <f>SUM(H26:H30)</f>
        <v>726</v>
      </c>
      <c r="I31" s="9">
        <f t="shared" si="32"/>
        <v>1</v>
      </c>
      <c r="J31" s="8">
        <f>SUM(J26:J30)</f>
        <v>741</v>
      </c>
      <c r="K31" s="9">
        <f t="shared" si="33"/>
        <v>1</v>
      </c>
      <c r="L31" s="9">
        <f>(J31-B31)/B31</f>
        <v>0.37476808905380332</v>
      </c>
    </row>
    <row r="32" spans="1:12" ht="30" x14ac:dyDescent="0.25">
      <c r="A32" s="32" t="s">
        <v>32</v>
      </c>
      <c r="B32" s="49" t="s">
        <v>1</v>
      </c>
      <c r="C32" s="50"/>
      <c r="D32" s="49" t="s">
        <v>2</v>
      </c>
      <c r="E32" s="50"/>
      <c r="F32" s="49" t="s">
        <v>3</v>
      </c>
      <c r="G32" s="50"/>
      <c r="H32" s="49" t="s">
        <v>4</v>
      </c>
      <c r="I32" s="50"/>
      <c r="J32" s="51" t="s">
        <v>72</v>
      </c>
      <c r="K32" s="51"/>
      <c r="L32" s="3" t="s">
        <v>5</v>
      </c>
    </row>
    <row r="33" spans="1:12" ht="30" x14ac:dyDescent="0.25">
      <c r="A33" s="37" t="s">
        <v>71</v>
      </c>
      <c r="B33" s="4">
        <v>422</v>
      </c>
      <c r="C33" s="5">
        <f t="shared" ref="C33:C35" si="34">B33/539</f>
        <v>0.78293135435992578</v>
      </c>
      <c r="D33" s="4">
        <v>414</v>
      </c>
      <c r="E33" s="5">
        <f t="shared" ref="E33:E35" si="35">D33/559</f>
        <v>0.74060822898032197</v>
      </c>
      <c r="F33" s="4">
        <v>460</v>
      </c>
      <c r="G33" s="5">
        <f t="shared" ref="G33:G35" si="36">F33/669</f>
        <v>0.68759342301943194</v>
      </c>
      <c r="H33" s="4">
        <v>523</v>
      </c>
      <c r="I33" s="5">
        <f t="shared" ref="I33:I35" si="37">H33/726</f>
        <v>0.72038567493112948</v>
      </c>
      <c r="J33" s="4">
        <v>517</v>
      </c>
      <c r="K33" s="5">
        <f t="shared" ref="K33:K35" si="38">J33/741</f>
        <v>0.6977058029689609</v>
      </c>
      <c r="L33" s="5">
        <f>(J33-B33)/B33</f>
        <v>0.22511848341232227</v>
      </c>
    </row>
    <row r="34" spans="1:12" x14ac:dyDescent="0.25">
      <c r="A34" s="30" t="s">
        <v>33</v>
      </c>
      <c r="B34" s="4">
        <v>117</v>
      </c>
      <c r="C34" s="5">
        <f t="shared" si="34"/>
        <v>0.21706864564007422</v>
      </c>
      <c r="D34" s="4">
        <v>145</v>
      </c>
      <c r="E34" s="5">
        <f t="shared" si="35"/>
        <v>0.25939177101967797</v>
      </c>
      <c r="F34" s="4">
        <v>209</v>
      </c>
      <c r="G34" s="5">
        <f t="shared" si="36"/>
        <v>0.31240657698056801</v>
      </c>
      <c r="H34" s="4">
        <v>203</v>
      </c>
      <c r="I34" s="5">
        <f t="shared" si="37"/>
        <v>0.27961432506887052</v>
      </c>
      <c r="J34" s="4">
        <v>224</v>
      </c>
      <c r="K34" s="5">
        <f t="shared" si="38"/>
        <v>0.30229419703103916</v>
      </c>
      <c r="L34" s="5">
        <f>(J34-B34)/B34</f>
        <v>0.9145299145299145</v>
      </c>
    </row>
    <row r="35" spans="1:12" s="72" customFormat="1" x14ac:dyDescent="0.25">
      <c r="A35" s="35" t="s">
        <v>9</v>
      </c>
      <c r="B35" s="8">
        <f t="shared" ref="B35" si="39">SUM(B33:B34)</f>
        <v>539</v>
      </c>
      <c r="C35" s="9">
        <f t="shared" si="34"/>
        <v>1</v>
      </c>
      <c r="D35" s="8">
        <f t="shared" ref="D35" si="40">SUM(D33:D34)</f>
        <v>559</v>
      </c>
      <c r="E35" s="9">
        <f t="shared" si="35"/>
        <v>1</v>
      </c>
      <c r="F35" s="8">
        <f t="shared" ref="F35" si="41">SUM(F33:F34)</f>
        <v>669</v>
      </c>
      <c r="G35" s="9">
        <f t="shared" si="36"/>
        <v>1</v>
      </c>
      <c r="H35" s="8">
        <f t="shared" ref="H35" si="42">SUM(H33:H34)</f>
        <v>726</v>
      </c>
      <c r="I35" s="9">
        <f t="shared" si="37"/>
        <v>1</v>
      </c>
      <c r="J35" s="8">
        <f t="shared" ref="J35" si="43">SUM(J33:J34)</f>
        <v>741</v>
      </c>
      <c r="K35" s="9">
        <f t="shared" si="38"/>
        <v>1</v>
      </c>
      <c r="L35" s="9">
        <f>(J35-B35)/B35</f>
        <v>0.37476808905380332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>
      <selection sqref="A1:H2"/>
    </sheetView>
  </sheetViews>
  <sheetFormatPr defaultRowHeight="15" x14ac:dyDescent="0.25"/>
  <cols>
    <col min="1" max="1" width="38.140625" style="31" customWidth="1"/>
    <col min="2" max="2" width="18.5703125" style="10" customWidth="1"/>
    <col min="3" max="4" width="13.140625" style="10" customWidth="1"/>
    <col min="5" max="5" width="13.140625" style="18" customWidth="1"/>
    <col min="6" max="6" width="13.140625" style="10" customWidth="1"/>
    <col min="7" max="7" width="13.140625" style="18" customWidth="1"/>
    <col min="8" max="8" width="13.140625" style="19" customWidth="1"/>
  </cols>
  <sheetData>
    <row r="1" spans="1:8" x14ac:dyDescent="0.25">
      <c r="A1" s="52" t="s">
        <v>39</v>
      </c>
      <c r="B1" s="52"/>
      <c r="C1" s="52"/>
      <c r="D1" s="52"/>
      <c r="E1" s="52"/>
      <c r="F1" s="52"/>
      <c r="G1" s="52"/>
      <c r="H1" s="52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ht="30" x14ac:dyDescent="0.25">
      <c r="A3" s="33" t="s">
        <v>35</v>
      </c>
      <c r="B3" s="1" t="s">
        <v>36</v>
      </c>
      <c r="C3" s="11" t="s">
        <v>66</v>
      </c>
      <c r="D3" s="11" t="s">
        <v>67</v>
      </c>
      <c r="E3" s="12" t="s">
        <v>68</v>
      </c>
      <c r="F3" s="11" t="s">
        <v>69</v>
      </c>
      <c r="G3" s="12" t="s">
        <v>37</v>
      </c>
      <c r="H3" s="13" t="s">
        <v>70</v>
      </c>
    </row>
    <row r="4" spans="1:8" x14ac:dyDescent="0.25">
      <c r="A4" s="57" t="s">
        <v>40</v>
      </c>
      <c r="B4" s="2" t="s">
        <v>1</v>
      </c>
      <c r="C4" s="4">
        <v>541</v>
      </c>
      <c r="D4" s="4">
        <v>490</v>
      </c>
      <c r="E4" s="14">
        <v>0.90573012939001851</v>
      </c>
      <c r="F4" s="4">
        <v>391</v>
      </c>
      <c r="G4" s="14">
        <v>0.722735674676525</v>
      </c>
      <c r="H4" s="15" t="s">
        <v>13</v>
      </c>
    </row>
    <row r="5" spans="1:8" x14ac:dyDescent="0.25">
      <c r="A5" s="58"/>
      <c r="B5" s="2" t="s">
        <v>2</v>
      </c>
      <c r="C5" s="4">
        <v>560</v>
      </c>
      <c r="D5" s="4">
        <v>496</v>
      </c>
      <c r="E5" s="14">
        <v>0.88571428571428568</v>
      </c>
      <c r="F5" s="4">
        <v>434</v>
      </c>
      <c r="G5" s="14">
        <v>0.77500000000000002</v>
      </c>
      <c r="H5" s="17" t="s">
        <v>13</v>
      </c>
    </row>
    <row r="6" spans="1:8" x14ac:dyDescent="0.25">
      <c r="A6" s="58"/>
      <c r="B6" s="2" t="s">
        <v>3</v>
      </c>
      <c r="C6" s="4">
        <v>673</v>
      </c>
      <c r="D6" s="4">
        <v>600</v>
      </c>
      <c r="E6" s="14">
        <v>0.89153046062407137</v>
      </c>
      <c r="F6" s="4">
        <v>519</v>
      </c>
      <c r="G6" s="14">
        <v>0.77117384843982173</v>
      </c>
      <c r="H6" s="17" t="s">
        <v>13</v>
      </c>
    </row>
    <row r="7" spans="1:8" x14ac:dyDescent="0.25">
      <c r="A7" s="58"/>
      <c r="B7" s="2" t="s">
        <v>4</v>
      </c>
      <c r="C7" s="4">
        <v>723</v>
      </c>
      <c r="D7" s="4">
        <v>637</v>
      </c>
      <c r="E7" s="14">
        <v>0.88105117565698476</v>
      </c>
      <c r="F7" s="4">
        <v>552</v>
      </c>
      <c r="G7" s="14">
        <v>0.76348547717842319</v>
      </c>
      <c r="H7" s="17" t="s">
        <v>13</v>
      </c>
    </row>
    <row r="8" spans="1:8" x14ac:dyDescent="0.25">
      <c r="A8" s="59"/>
      <c r="B8" s="2" t="s">
        <v>72</v>
      </c>
      <c r="C8" s="4">
        <v>762</v>
      </c>
      <c r="D8" s="4">
        <v>692</v>
      </c>
      <c r="E8" s="14">
        <v>0.90813648293963256</v>
      </c>
      <c r="F8" s="4">
        <v>595</v>
      </c>
      <c r="G8" s="14">
        <v>0.78083989501312334</v>
      </c>
      <c r="H8" s="17" t="s">
        <v>13</v>
      </c>
    </row>
    <row r="10" spans="1:8" ht="30" x14ac:dyDescent="0.25">
      <c r="A10" s="32" t="s">
        <v>38</v>
      </c>
      <c r="B10" s="38" t="s">
        <v>36</v>
      </c>
      <c r="C10" s="11" t="s">
        <v>66</v>
      </c>
      <c r="D10" s="11" t="s">
        <v>67</v>
      </c>
      <c r="E10" s="12" t="s">
        <v>68</v>
      </c>
      <c r="F10" s="11" t="s">
        <v>69</v>
      </c>
      <c r="G10" s="12" t="s">
        <v>37</v>
      </c>
      <c r="H10" s="13" t="s">
        <v>70</v>
      </c>
    </row>
    <row r="11" spans="1:8" x14ac:dyDescent="0.25">
      <c r="A11" s="55" t="s">
        <v>73</v>
      </c>
      <c r="B11" s="2" t="s">
        <v>1</v>
      </c>
      <c r="C11" s="4" t="s">
        <v>13</v>
      </c>
      <c r="D11" s="4" t="s">
        <v>13</v>
      </c>
      <c r="E11" s="16" t="s">
        <v>13</v>
      </c>
      <c r="F11" s="4" t="s">
        <v>13</v>
      </c>
      <c r="G11" s="16" t="s">
        <v>13</v>
      </c>
      <c r="H11" s="17" t="s">
        <v>13</v>
      </c>
    </row>
    <row r="12" spans="1:8" x14ac:dyDescent="0.25">
      <c r="A12" s="55"/>
      <c r="B12" s="2" t="s">
        <v>2</v>
      </c>
      <c r="C12" s="4" t="s">
        <v>13</v>
      </c>
      <c r="D12" s="4" t="s">
        <v>13</v>
      </c>
      <c r="E12" s="16" t="s">
        <v>13</v>
      </c>
      <c r="F12" s="4" t="s">
        <v>13</v>
      </c>
      <c r="G12" s="16" t="s">
        <v>13</v>
      </c>
      <c r="H12" s="17" t="s">
        <v>13</v>
      </c>
    </row>
    <row r="13" spans="1:8" x14ac:dyDescent="0.25">
      <c r="A13" s="55"/>
      <c r="B13" s="2" t="s">
        <v>3</v>
      </c>
      <c r="C13" s="4" t="s">
        <v>13</v>
      </c>
      <c r="D13" s="4" t="s">
        <v>13</v>
      </c>
      <c r="E13" s="16" t="s">
        <v>13</v>
      </c>
      <c r="F13" s="4" t="s">
        <v>13</v>
      </c>
      <c r="G13" s="16" t="s">
        <v>13</v>
      </c>
      <c r="H13" s="17" t="s">
        <v>13</v>
      </c>
    </row>
    <row r="14" spans="1:8" x14ac:dyDescent="0.25">
      <c r="A14" s="55"/>
      <c r="B14" s="2" t="s">
        <v>4</v>
      </c>
      <c r="C14" s="4" t="s">
        <v>13</v>
      </c>
      <c r="D14" s="4" t="s">
        <v>13</v>
      </c>
      <c r="E14" s="16" t="s">
        <v>13</v>
      </c>
      <c r="F14" s="4" t="s">
        <v>13</v>
      </c>
      <c r="G14" s="16" t="s">
        <v>13</v>
      </c>
      <c r="H14" s="17" t="s">
        <v>13</v>
      </c>
    </row>
    <row r="15" spans="1:8" x14ac:dyDescent="0.25">
      <c r="A15" s="55"/>
      <c r="B15" s="2" t="s">
        <v>72</v>
      </c>
      <c r="C15" s="4">
        <v>92</v>
      </c>
      <c r="D15" s="4">
        <v>92</v>
      </c>
      <c r="E15" s="16">
        <v>1</v>
      </c>
      <c r="F15" s="4">
        <v>92</v>
      </c>
      <c r="G15" s="16">
        <v>1</v>
      </c>
      <c r="H15" s="17" t="s">
        <v>13</v>
      </c>
    </row>
    <row r="16" spans="1:8" ht="30" x14ac:dyDescent="0.25">
      <c r="A16" s="32"/>
      <c r="B16" s="1" t="s">
        <v>36</v>
      </c>
      <c r="C16" s="11" t="s">
        <v>66</v>
      </c>
      <c r="D16" s="11" t="s">
        <v>67</v>
      </c>
      <c r="E16" s="12" t="s">
        <v>68</v>
      </c>
      <c r="F16" s="11" t="s">
        <v>69</v>
      </c>
      <c r="G16" s="12" t="s">
        <v>37</v>
      </c>
      <c r="H16" s="13" t="s">
        <v>70</v>
      </c>
    </row>
    <row r="17" spans="1:8" x14ac:dyDescent="0.25">
      <c r="A17" s="55" t="s">
        <v>41</v>
      </c>
      <c r="B17" s="2" t="s">
        <v>1</v>
      </c>
      <c r="C17" s="4" t="s">
        <v>13</v>
      </c>
      <c r="D17" s="4" t="s">
        <v>13</v>
      </c>
      <c r="E17" s="16" t="s">
        <v>13</v>
      </c>
      <c r="F17" s="4" t="s">
        <v>13</v>
      </c>
      <c r="G17" s="16" t="s">
        <v>13</v>
      </c>
      <c r="H17" s="17" t="s">
        <v>13</v>
      </c>
    </row>
    <row r="18" spans="1:8" x14ac:dyDescent="0.25">
      <c r="A18" s="55"/>
      <c r="B18" s="2" t="s">
        <v>2</v>
      </c>
      <c r="C18" s="4" t="s">
        <v>13</v>
      </c>
      <c r="D18" s="4" t="s">
        <v>13</v>
      </c>
      <c r="E18" s="16" t="s">
        <v>13</v>
      </c>
      <c r="F18" s="4" t="s">
        <v>13</v>
      </c>
      <c r="G18" s="16" t="s">
        <v>13</v>
      </c>
      <c r="H18" s="17" t="s">
        <v>13</v>
      </c>
    </row>
    <row r="19" spans="1:8" x14ac:dyDescent="0.25">
      <c r="A19" s="55"/>
      <c r="B19" s="2" t="s">
        <v>3</v>
      </c>
      <c r="C19" s="4" t="s">
        <v>13</v>
      </c>
      <c r="D19" s="4" t="s">
        <v>13</v>
      </c>
      <c r="E19" s="16" t="s">
        <v>13</v>
      </c>
      <c r="F19" s="4" t="s">
        <v>13</v>
      </c>
      <c r="G19" s="16" t="s">
        <v>13</v>
      </c>
      <c r="H19" s="17" t="s">
        <v>13</v>
      </c>
    </row>
    <row r="20" spans="1:8" x14ac:dyDescent="0.25">
      <c r="A20" s="55"/>
      <c r="B20" s="2" t="s">
        <v>4</v>
      </c>
      <c r="C20" s="4">
        <v>29</v>
      </c>
      <c r="D20" s="4">
        <v>26</v>
      </c>
      <c r="E20" s="16">
        <v>0.89655172413793105</v>
      </c>
      <c r="F20" s="4">
        <v>24</v>
      </c>
      <c r="G20" s="16">
        <v>0.82758620689655171</v>
      </c>
      <c r="H20" s="17" t="s">
        <v>13</v>
      </c>
    </row>
    <row r="21" spans="1:8" x14ac:dyDescent="0.25">
      <c r="A21" s="55"/>
      <c r="B21" s="2" t="s">
        <v>72</v>
      </c>
      <c r="C21" s="4">
        <v>12</v>
      </c>
      <c r="D21" s="4">
        <v>11</v>
      </c>
      <c r="E21" s="16">
        <v>0.91666666666666663</v>
      </c>
      <c r="F21" s="4">
        <v>11</v>
      </c>
      <c r="G21" s="16">
        <v>0.91666666666666663</v>
      </c>
      <c r="H21" s="17" t="s">
        <v>13</v>
      </c>
    </row>
    <row r="22" spans="1:8" ht="30" x14ac:dyDescent="0.25">
      <c r="A22" s="34"/>
      <c r="B22" s="1" t="s">
        <v>36</v>
      </c>
      <c r="C22" s="11" t="s">
        <v>66</v>
      </c>
      <c r="D22" s="11" t="s">
        <v>67</v>
      </c>
      <c r="E22" s="12" t="s">
        <v>68</v>
      </c>
      <c r="F22" s="11" t="s">
        <v>69</v>
      </c>
      <c r="G22" s="12" t="s">
        <v>37</v>
      </c>
      <c r="H22" s="13" t="s">
        <v>70</v>
      </c>
    </row>
    <row r="23" spans="1:8" x14ac:dyDescent="0.25">
      <c r="A23" s="55" t="s">
        <v>42</v>
      </c>
      <c r="B23" s="2" t="s">
        <v>1</v>
      </c>
      <c r="C23" s="4">
        <v>38</v>
      </c>
      <c r="D23" s="4">
        <v>28</v>
      </c>
      <c r="E23" s="16">
        <v>0.73684210526315785</v>
      </c>
      <c r="F23" s="4">
        <v>15</v>
      </c>
      <c r="G23" s="16">
        <v>0.39473684210526316</v>
      </c>
      <c r="H23" s="17" t="s">
        <v>13</v>
      </c>
    </row>
    <row r="24" spans="1:8" x14ac:dyDescent="0.25">
      <c r="A24" s="55"/>
      <c r="B24" s="2" t="s">
        <v>2</v>
      </c>
      <c r="C24" s="4">
        <v>46</v>
      </c>
      <c r="D24" s="4">
        <v>43</v>
      </c>
      <c r="E24" s="16">
        <v>0.93478260869565222</v>
      </c>
      <c r="F24" s="4">
        <v>39</v>
      </c>
      <c r="G24" s="16">
        <v>0.84782608695652173</v>
      </c>
      <c r="H24" s="17" t="s">
        <v>13</v>
      </c>
    </row>
    <row r="25" spans="1:8" x14ac:dyDescent="0.25">
      <c r="A25" s="55"/>
      <c r="B25" s="2" t="s">
        <v>3</v>
      </c>
      <c r="C25" s="4">
        <v>26</v>
      </c>
      <c r="D25" s="4">
        <v>26</v>
      </c>
      <c r="E25" s="16">
        <v>1</v>
      </c>
      <c r="F25" s="4">
        <v>24</v>
      </c>
      <c r="G25" s="16">
        <v>0.92307692307692313</v>
      </c>
      <c r="H25" s="17">
        <v>3.4615384615384617</v>
      </c>
    </row>
    <row r="26" spans="1:8" x14ac:dyDescent="0.25">
      <c r="A26" s="55"/>
      <c r="B26" s="2" t="s">
        <v>4</v>
      </c>
      <c r="C26" s="4">
        <v>40</v>
      </c>
      <c r="D26" s="4">
        <v>38</v>
      </c>
      <c r="E26" s="16">
        <v>0.95</v>
      </c>
      <c r="F26" s="4">
        <v>35</v>
      </c>
      <c r="G26" s="16">
        <v>0.875</v>
      </c>
      <c r="H26" s="17">
        <v>3.9230769230769229</v>
      </c>
    </row>
    <row r="27" spans="1:8" x14ac:dyDescent="0.25">
      <c r="A27" s="55"/>
      <c r="B27" s="2" t="s">
        <v>72</v>
      </c>
      <c r="C27" s="4">
        <v>11</v>
      </c>
      <c r="D27" s="4">
        <v>9</v>
      </c>
      <c r="E27" s="16">
        <v>0.81818181818181823</v>
      </c>
      <c r="F27" s="4">
        <v>7</v>
      </c>
      <c r="G27" s="16">
        <v>0.63636363636363635</v>
      </c>
      <c r="H27" s="17">
        <v>2.7777777777777777</v>
      </c>
    </row>
    <row r="28" spans="1:8" ht="30" x14ac:dyDescent="0.25">
      <c r="A28" s="34"/>
      <c r="B28" s="1" t="s">
        <v>36</v>
      </c>
      <c r="C28" s="11" t="s">
        <v>66</v>
      </c>
      <c r="D28" s="11" t="s">
        <v>67</v>
      </c>
      <c r="E28" s="12" t="s">
        <v>68</v>
      </c>
      <c r="F28" s="11" t="s">
        <v>69</v>
      </c>
      <c r="G28" s="12" t="s">
        <v>37</v>
      </c>
      <c r="H28" s="13" t="s">
        <v>70</v>
      </c>
    </row>
    <row r="29" spans="1:8" x14ac:dyDescent="0.25">
      <c r="A29" s="55" t="s">
        <v>43</v>
      </c>
      <c r="B29" s="2" t="s">
        <v>1</v>
      </c>
      <c r="C29" s="4">
        <v>475</v>
      </c>
      <c r="D29" s="4">
        <v>440</v>
      </c>
      <c r="E29" s="16">
        <v>0.9263157894736842</v>
      </c>
      <c r="F29" s="4">
        <v>361</v>
      </c>
      <c r="G29" s="16">
        <v>0.76</v>
      </c>
      <c r="H29" s="17">
        <v>2.7179545454545453</v>
      </c>
    </row>
    <row r="30" spans="1:8" x14ac:dyDescent="0.25">
      <c r="A30" s="55"/>
      <c r="B30" s="2" t="s">
        <v>2</v>
      </c>
      <c r="C30" s="4">
        <v>484</v>
      </c>
      <c r="D30" s="4">
        <v>437</v>
      </c>
      <c r="E30" s="16">
        <v>0.90289256198347112</v>
      </c>
      <c r="F30" s="4">
        <v>382</v>
      </c>
      <c r="G30" s="16">
        <v>0.78925619834710747</v>
      </c>
      <c r="H30" s="17">
        <v>2.9977116704805495</v>
      </c>
    </row>
    <row r="31" spans="1:8" x14ac:dyDescent="0.25">
      <c r="A31" s="55"/>
      <c r="B31" s="2" t="s">
        <v>3</v>
      </c>
      <c r="C31" s="2">
        <v>612</v>
      </c>
      <c r="D31" s="2">
        <v>551</v>
      </c>
      <c r="E31" s="16">
        <v>0.90032679738562094</v>
      </c>
      <c r="F31" s="2">
        <v>473</v>
      </c>
      <c r="G31" s="16">
        <v>0.77287581699346408</v>
      </c>
      <c r="H31" s="17">
        <v>3.0161524500907446</v>
      </c>
    </row>
    <row r="32" spans="1:8" x14ac:dyDescent="0.25">
      <c r="A32" s="55"/>
      <c r="B32" s="2" t="s">
        <v>4</v>
      </c>
      <c r="C32" s="4">
        <v>632</v>
      </c>
      <c r="D32" s="4">
        <v>558</v>
      </c>
      <c r="E32" s="16">
        <v>0.88291139240506333</v>
      </c>
      <c r="F32" s="4">
        <v>480</v>
      </c>
      <c r="G32" s="16">
        <v>0.759493670886076</v>
      </c>
      <c r="H32" s="17">
        <v>2.9520646319569117</v>
      </c>
    </row>
    <row r="33" spans="1:8" x14ac:dyDescent="0.25">
      <c r="A33" s="55"/>
      <c r="B33" s="2" t="s">
        <v>72</v>
      </c>
      <c r="C33" s="4">
        <v>619</v>
      </c>
      <c r="D33" s="4">
        <v>564</v>
      </c>
      <c r="E33" s="16">
        <v>0.91114701130856224</v>
      </c>
      <c r="F33" s="4">
        <v>474</v>
      </c>
      <c r="G33" s="16">
        <v>0.76575121163166393</v>
      </c>
      <c r="H33" s="17">
        <v>2.9490196078431374</v>
      </c>
    </row>
    <row r="34" spans="1:8" ht="30" x14ac:dyDescent="0.25">
      <c r="A34" s="34"/>
      <c r="B34" s="1" t="s">
        <v>36</v>
      </c>
      <c r="C34" s="11" t="s">
        <v>66</v>
      </c>
      <c r="D34" s="11" t="s">
        <v>67</v>
      </c>
      <c r="E34" s="12" t="s">
        <v>68</v>
      </c>
      <c r="F34" s="11" t="s">
        <v>69</v>
      </c>
      <c r="G34" s="12" t="s">
        <v>37</v>
      </c>
      <c r="H34" s="13" t="s">
        <v>70</v>
      </c>
    </row>
    <row r="35" spans="1:8" x14ac:dyDescent="0.25">
      <c r="A35" s="55" t="s">
        <v>44</v>
      </c>
      <c r="B35" s="2" t="s">
        <v>1</v>
      </c>
      <c r="C35" s="4" t="s">
        <v>13</v>
      </c>
      <c r="D35" s="4" t="s">
        <v>13</v>
      </c>
      <c r="E35" s="16" t="s">
        <v>13</v>
      </c>
      <c r="F35" s="4" t="s">
        <v>13</v>
      </c>
      <c r="G35" s="16" t="s">
        <v>13</v>
      </c>
      <c r="H35" s="17" t="s">
        <v>13</v>
      </c>
    </row>
    <row r="36" spans="1:8" x14ac:dyDescent="0.25">
      <c r="A36" s="55"/>
      <c r="B36" s="2" t="s">
        <v>2</v>
      </c>
      <c r="C36" s="4" t="s">
        <v>13</v>
      </c>
      <c r="D36" s="4" t="s">
        <v>13</v>
      </c>
      <c r="E36" s="16" t="s">
        <v>13</v>
      </c>
      <c r="F36" s="4" t="s">
        <v>13</v>
      </c>
      <c r="G36" s="16" t="s">
        <v>13</v>
      </c>
      <c r="H36" s="17" t="s">
        <v>13</v>
      </c>
    </row>
    <row r="37" spans="1:8" x14ac:dyDescent="0.25">
      <c r="A37" s="55"/>
      <c r="B37" s="2" t="s">
        <v>3</v>
      </c>
      <c r="C37" s="4" t="s">
        <v>13</v>
      </c>
      <c r="D37" s="4" t="s">
        <v>13</v>
      </c>
      <c r="E37" s="16" t="s">
        <v>13</v>
      </c>
      <c r="F37" s="4" t="s">
        <v>13</v>
      </c>
      <c r="G37" s="16" t="s">
        <v>13</v>
      </c>
      <c r="H37" s="17" t="s">
        <v>13</v>
      </c>
    </row>
    <row r="38" spans="1:8" x14ac:dyDescent="0.25">
      <c r="A38" s="55"/>
      <c r="B38" s="2" t="s">
        <v>4</v>
      </c>
      <c r="C38" s="4" t="s">
        <v>13</v>
      </c>
      <c r="D38" s="4" t="s">
        <v>13</v>
      </c>
      <c r="E38" s="16" t="s">
        <v>13</v>
      </c>
      <c r="F38" s="4" t="s">
        <v>13</v>
      </c>
      <c r="G38" s="16" t="s">
        <v>13</v>
      </c>
      <c r="H38" s="17" t="s">
        <v>13</v>
      </c>
    </row>
    <row r="39" spans="1:8" x14ac:dyDescent="0.25">
      <c r="A39" s="55"/>
      <c r="B39" s="2" t="s">
        <v>72</v>
      </c>
      <c r="C39" s="4" t="s">
        <v>13</v>
      </c>
      <c r="D39" s="4" t="s">
        <v>13</v>
      </c>
      <c r="E39" s="16" t="s">
        <v>13</v>
      </c>
      <c r="F39" s="4" t="s">
        <v>13</v>
      </c>
      <c r="G39" s="16" t="s">
        <v>13</v>
      </c>
      <c r="H39" s="17" t="s">
        <v>13</v>
      </c>
    </row>
    <row r="40" spans="1:8" ht="30" x14ac:dyDescent="0.25">
      <c r="A40" s="34"/>
      <c r="B40" s="1" t="s">
        <v>36</v>
      </c>
      <c r="C40" s="11" t="s">
        <v>66</v>
      </c>
      <c r="D40" s="11" t="s">
        <v>67</v>
      </c>
      <c r="E40" s="12" t="s">
        <v>68</v>
      </c>
      <c r="F40" s="11" t="s">
        <v>69</v>
      </c>
      <c r="G40" s="12" t="s">
        <v>37</v>
      </c>
      <c r="H40" s="13" t="s">
        <v>70</v>
      </c>
    </row>
    <row r="41" spans="1:8" x14ac:dyDescent="0.25">
      <c r="A41" s="55" t="s">
        <v>45</v>
      </c>
      <c r="B41" s="2" t="s">
        <v>1</v>
      </c>
      <c r="C41" s="4">
        <v>28</v>
      </c>
      <c r="D41" s="4">
        <v>22</v>
      </c>
      <c r="E41" s="16">
        <v>0.7857142857142857</v>
      </c>
      <c r="F41" s="4">
        <v>15</v>
      </c>
      <c r="G41" s="16">
        <v>0.5357142857142857</v>
      </c>
      <c r="H41" s="17">
        <v>2.3136363636363639</v>
      </c>
    </row>
    <row r="42" spans="1:8" x14ac:dyDescent="0.25">
      <c r="A42" s="55"/>
      <c r="B42" s="2" t="s">
        <v>2</v>
      </c>
      <c r="C42" s="4">
        <v>30</v>
      </c>
      <c r="D42" s="4">
        <v>16</v>
      </c>
      <c r="E42" s="16">
        <v>0.53333333333333333</v>
      </c>
      <c r="F42" s="4">
        <v>13</v>
      </c>
      <c r="G42" s="16">
        <v>0.43333333333333335</v>
      </c>
      <c r="H42" s="17">
        <v>2.7066666666666666</v>
      </c>
    </row>
    <row r="43" spans="1:8" x14ac:dyDescent="0.25">
      <c r="A43" s="55"/>
      <c r="B43" s="2" t="s">
        <v>3</v>
      </c>
      <c r="C43" s="4">
        <v>20</v>
      </c>
      <c r="D43" s="4">
        <v>13</v>
      </c>
      <c r="E43" s="16">
        <v>0.65</v>
      </c>
      <c r="F43" s="4">
        <v>12</v>
      </c>
      <c r="G43" s="16">
        <v>0.6</v>
      </c>
      <c r="H43" s="17">
        <v>2.8692307692307693</v>
      </c>
    </row>
    <row r="44" spans="1:8" x14ac:dyDescent="0.25">
      <c r="A44" s="55"/>
      <c r="B44" s="2" t="s">
        <v>4</v>
      </c>
      <c r="C44" s="4">
        <v>22</v>
      </c>
      <c r="D44" s="4">
        <v>14.999999999999998</v>
      </c>
      <c r="E44" s="16">
        <v>0.68181818181818177</v>
      </c>
      <c r="F44" s="4">
        <v>13</v>
      </c>
      <c r="G44" s="16">
        <v>0.59090909090909094</v>
      </c>
      <c r="H44" s="17">
        <v>2.8</v>
      </c>
    </row>
    <row r="45" spans="1:8" x14ac:dyDescent="0.25">
      <c r="A45" s="55"/>
      <c r="B45" s="2" t="s">
        <v>72</v>
      </c>
      <c r="C45" s="4">
        <v>28</v>
      </c>
      <c r="D45" s="4">
        <v>16</v>
      </c>
      <c r="E45" s="16">
        <v>0.5714285714285714</v>
      </c>
      <c r="F45" s="4">
        <v>11</v>
      </c>
      <c r="G45" s="16">
        <v>0.39285714285714285</v>
      </c>
      <c r="H45" s="17">
        <v>2.0666666666666669</v>
      </c>
    </row>
    <row r="46" spans="1:8" ht="30" x14ac:dyDescent="0.25">
      <c r="A46" s="34"/>
      <c r="B46" s="1" t="s">
        <v>36</v>
      </c>
      <c r="C46" s="11" t="s">
        <v>66</v>
      </c>
      <c r="D46" s="11" t="s">
        <v>67</v>
      </c>
      <c r="E46" s="12" t="s">
        <v>68</v>
      </c>
      <c r="F46" s="11" t="s">
        <v>69</v>
      </c>
      <c r="G46" s="12" t="s">
        <v>37</v>
      </c>
      <c r="H46" s="13" t="s">
        <v>70</v>
      </c>
    </row>
    <row r="47" spans="1:8" x14ac:dyDescent="0.25">
      <c r="A47" s="55" t="s">
        <v>46</v>
      </c>
      <c r="B47" s="2" t="s">
        <v>1</v>
      </c>
      <c r="C47" s="4" t="s">
        <v>13</v>
      </c>
      <c r="D47" s="4" t="s">
        <v>13</v>
      </c>
      <c r="E47" s="16" t="s">
        <v>13</v>
      </c>
      <c r="F47" s="4" t="s">
        <v>13</v>
      </c>
      <c r="G47" s="16" t="s">
        <v>13</v>
      </c>
      <c r="H47" s="17" t="s">
        <v>13</v>
      </c>
    </row>
    <row r="48" spans="1:8" x14ac:dyDescent="0.25">
      <c r="A48" s="55"/>
      <c r="B48" s="2" t="s">
        <v>2</v>
      </c>
      <c r="C48" s="4" t="s">
        <v>13</v>
      </c>
      <c r="D48" s="4" t="s">
        <v>13</v>
      </c>
      <c r="E48" s="16" t="s">
        <v>13</v>
      </c>
      <c r="F48" s="4" t="s">
        <v>13</v>
      </c>
      <c r="G48" s="16" t="s">
        <v>13</v>
      </c>
      <c r="H48" s="17" t="s">
        <v>13</v>
      </c>
    </row>
    <row r="49" spans="1:8" x14ac:dyDescent="0.25">
      <c r="A49" s="55"/>
      <c r="B49" s="2" t="s">
        <v>3</v>
      </c>
      <c r="C49" s="4">
        <v>15</v>
      </c>
      <c r="D49" s="4">
        <v>10</v>
      </c>
      <c r="E49" s="16">
        <v>0.66666666666666663</v>
      </c>
      <c r="F49" s="4">
        <v>10</v>
      </c>
      <c r="G49" s="16">
        <v>0.66666666666666663</v>
      </c>
      <c r="H49" s="17">
        <v>4</v>
      </c>
    </row>
    <row r="50" spans="1:8" x14ac:dyDescent="0.25">
      <c r="A50" s="55"/>
      <c r="B50" s="2" t="s">
        <v>4</v>
      </c>
      <c r="C50" s="4" t="s">
        <v>13</v>
      </c>
      <c r="D50" s="4" t="s">
        <v>13</v>
      </c>
      <c r="E50" s="16" t="s">
        <v>13</v>
      </c>
      <c r="F50" s="4" t="s">
        <v>13</v>
      </c>
      <c r="G50" s="16" t="s">
        <v>13</v>
      </c>
      <c r="H50" s="17" t="s">
        <v>13</v>
      </c>
    </row>
    <row r="51" spans="1:8" x14ac:dyDescent="0.25">
      <c r="A51" s="55"/>
      <c r="B51" s="2" t="s">
        <v>72</v>
      </c>
      <c r="C51" s="4" t="s">
        <v>13</v>
      </c>
      <c r="D51" s="4" t="s">
        <v>13</v>
      </c>
      <c r="E51" s="16" t="s">
        <v>13</v>
      </c>
      <c r="F51" s="4" t="s">
        <v>13</v>
      </c>
      <c r="G51" s="16" t="s">
        <v>13</v>
      </c>
      <c r="H51" s="17" t="s">
        <v>13</v>
      </c>
    </row>
    <row r="52" spans="1:8" x14ac:dyDescent="0.25">
      <c r="D52" s="18"/>
      <c r="E52" s="10"/>
      <c r="F52" s="18"/>
      <c r="G52" s="19"/>
      <c r="H52"/>
    </row>
  </sheetData>
  <mergeCells count="9">
    <mergeCell ref="A41:A45"/>
    <mergeCell ref="A47:A51"/>
    <mergeCell ref="A1:H2"/>
    <mergeCell ref="A4:A8"/>
    <mergeCell ref="A17:A21"/>
    <mergeCell ref="A23:A27"/>
    <mergeCell ref="A29:A33"/>
    <mergeCell ref="A35:A39"/>
    <mergeCell ref="A11:A15"/>
  </mergeCells>
  <printOptions horizontalCentered="1"/>
  <pageMargins left="0.7" right="0.7" top="0.75" bottom="0.75" header="0.3" footer="0.3"/>
  <pageSetup scale="58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I7" sqref="I7"/>
    </sheetView>
  </sheetViews>
  <sheetFormatPr defaultRowHeight="15" x14ac:dyDescent="0.25"/>
  <cols>
    <col min="1" max="1" width="20" style="31" customWidth="1"/>
    <col min="2" max="2" width="16.7109375" style="10" customWidth="1"/>
    <col min="3" max="4" width="13.7109375" style="10" customWidth="1"/>
    <col min="5" max="5" width="13.7109375" style="18" customWidth="1"/>
    <col min="6" max="6" width="13.7109375" style="10" customWidth="1"/>
    <col min="7" max="7" width="13.7109375" style="18" customWidth="1"/>
    <col min="8" max="8" width="13.7109375" style="19" customWidth="1"/>
    <col min="9" max="9" width="16.7109375" customWidth="1"/>
    <col min="10" max="15" width="13.7109375" customWidth="1"/>
  </cols>
  <sheetData>
    <row r="1" spans="1:15" ht="30" x14ac:dyDescent="0.25">
      <c r="A1" s="32" t="s">
        <v>47</v>
      </c>
      <c r="B1" s="1" t="s">
        <v>36</v>
      </c>
      <c r="C1" s="11" t="s">
        <v>66</v>
      </c>
      <c r="D1" s="11" t="s">
        <v>67</v>
      </c>
      <c r="E1" s="12" t="s">
        <v>68</v>
      </c>
      <c r="F1" s="11" t="s">
        <v>69</v>
      </c>
      <c r="G1" s="12" t="s">
        <v>37</v>
      </c>
      <c r="H1" s="13" t="s">
        <v>70</v>
      </c>
    </row>
    <row r="2" spans="1:15" x14ac:dyDescent="0.25">
      <c r="A2" s="55" t="s">
        <v>48</v>
      </c>
      <c r="B2" s="40" t="s">
        <v>1</v>
      </c>
      <c r="C2" s="4">
        <v>374</v>
      </c>
      <c r="D2" s="4">
        <v>356</v>
      </c>
      <c r="E2" s="16">
        <v>0.95187165775401072</v>
      </c>
      <c r="F2" s="4">
        <v>294</v>
      </c>
      <c r="G2" s="16">
        <v>0.78609625668449201</v>
      </c>
      <c r="H2" s="22">
        <v>2.6823033707865163</v>
      </c>
    </row>
    <row r="3" spans="1:15" x14ac:dyDescent="0.25">
      <c r="A3" s="55"/>
      <c r="B3" s="40" t="s">
        <v>2</v>
      </c>
      <c r="C3" s="4">
        <v>399</v>
      </c>
      <c r="D3" s="4">
        <v>361</v>
      </c>
      <c r="E3" s="16">
        <v>0.90476190476190477</v>
      </c>
      <c r="F3" s="4">
        <v>318</v>
      </c>
      <c r="G3" s="16">
        <v>0.79699248120300747</v>
      </c>
      <c r="H3" s="22">
        <v>2.9643533123028392</v>
      </c>
    </row>
    <row r="4" spans="1:15" x14ac:dyDescent="0.25">
      <c r="A4" s="55"/>
      <c r="B4" s="40" t="s">
        <v>3</v>
      </c>
      <c r="C4" s="4">
        <v>481</v>
      </c>
      <c r="D4" s="4">
        <v>435</v>
      </c>
      <c r="E4" s="16">
        <v>0.90436590436590436</v>
      </c>
      <c r="F4" s="4">
        <v>382</v>
      </c>
      <c r="G4" s="16">
        <v>0.79417879417879422</v>
      </c>
      <c r="H4" s="22">
        <v>3.0829493087557602</v>
      </c>
    </row>
    <row r="5" spans="1:15" x14ac:dyDescent="0.25">
      <c r="A5" s="55"/>
      <c r="B5" s="40" t="s">
        <v>4</v>
      </c>
      <c r="C5" s="4">
        <v>571</v>
      </c>
      <c r="D5" s="4">
        <v>515</v>
      </c>
      <c r="E5" s="16">
        <v>0.90192644483362527</v>
      </c>
      <c r="F5" s="4">
        <v>458</v>
      </c>
      <c r="G5" s="16">
        <v>0.80210157618213662</v>
      </c>
      <c r="H5" s="22">
        <v>3.0243534482758623</v>
      </c>
    </row>
    <row r="6" spans="1:15" x14ac:dyDescent="0.25">
      <c r="A6" s="55"/>
      <c r="B6" s="40" t="s">
        <v>72</v>
      </c>
      <c r="C6" s="4">
        <v>605</v>
      </c>
      <c r="D6" s="4">
        <v>553</v>
      </c>
      <c r="E6" s="16">
        <v>0.91404958677685955</v>
      </c>
      <c r="F6" s="4">
        <v>473</v>
      </c>
      <c r="G6" s="16">
        <v>0.78181818181818186</v>
      </c>
      <c r="H6" s="22">
        <v>2.8176733780760626</v>
      </c>
    </row>
    <row r="7" spans="1:15" x14ac:dyDescent="0.25">
      <c r="A7" s="55" t="s">
        <v>49</v>
      </c>
      <c r="B7" s="40" t="s">
        <v>1</v>
      </c>
      <c r="C7" s="6">
        <v>167</v>
      </c>
      <c r="D7" s="6">
        <v>134</v>
      </c>
      <c r="E7" s="20">
        <v>0.80239520958083832</v>
      </c>
      <c r="F7" s="6">
        <v>97</v>
      </c>
      <c r="G7" s="20">
        <v>0.58083832335329344</v>
      </c>
      <c r="H7" s="73">
        <v>2.7537735849056606</v>
      </c>
    </row>
    <row r="8" spans="1:15" x14ac:dyDescent="0.25">
      <c r="A8" s="55"/>
      <c r="B8" s="40" t="s">
        <v>2</v>
      </c>
      <c r="C8" s="6">
        <v>161</v>
      </c>
      <c r="D8" s="6">
        <v>135</v>
      </c>
      <c r="E8" s="20">
        <v>0.83850931677018636</v>
      </c>
      <c r="F8" s="6">
        <v>116</v>
      </c>
      <c r="G8" s="20">
        <v>0.72049689440993792</v>
      </c>
      <c r="H8" s="73">
        <v>3.043703703703704</v>
      </c>
    </row>
    <row r="9" spans="1:15" x14ac:dyDescent="0.25">
      <c r="A9" s="55"/>
      <c r="B9" s="40" t="s">
        <v>3</v>
      </c>
      <c r="C9" s="6">
        <v>192</v>
      </c>
      <c r="D9" s="6">
        <v>165</v>
      </c>
      <c r="E9" s="20">
        <v>0.859375</v>
      </c>
      <c r="F9" s="6">
        <v>137</v>
      </c>
      <c r="G9" s="20">
        <v>0.71354166666666663</v>
      </c>
      <c r="H9" s="73">
        <v>2.9527272727272726</v>
      </c>
    </row>
    <row r="10" spans="1:15" x14ac:dyDescent="0.25">
      <c r="A10" s="55"/>
      <c r="B10" s="40" t="s">
        <v>4</v>
      </c>
      <c r="C10" s="6">
        <v>152</v>
      </c>
      <c r="D10" s="6">
        <v>122.00000000000001</v>
      </c>
      <c r="E10" s="20">
        <v>0.80263157894736847</v>
      </c>
      <c r="F10" s="6">
        <v>94</v>
      </c>
      <c r="G10" s="20">
        <v>0.61842105263157898</v>
      </c>
      <c r="H10" s="73">
        <v>2.7603305785123968</v>
      </c>
    </row>
    <row r="11" spans="1:15" x14ac:dyDescent="0.25">
      <c r="A11" s="55"/>
      <c r="B11" s="40" t="s">
        <v>72</v>
      </c>
      <c r="C11" s="6">
        <v>157</v>
      </c>
      <c r="D11" s="6">
        <v>139</v>
      </c>
      <c r="E11" s="20">
        <v>0.88535031847133761</v>
      </c>
      <c r="F11" s="6">
        <v>122</v>
      </c>
      <c r="G11" s="20">
        <v>0.77707006369426757</v>
      </c>
      <c r="H11" s="73">
        <v>3.267391304347826</v>
      </c>
    </row>
    <row r="14" spans="1:15" ht="39" customHeight="1" x14ac:dyDescent="0.25">
      <c r="A14" s="60" t="s">
        <v>48</v>
      </c>
      <c r="B14" s="60"/>
      <c r="C14" s="60"/>
      <c r="D14" s="60"/>
      <c r="E14" s="60"/>
      <c r="F14" s="60"/>
      <c r="G14" s="60"/>
      <c r="H14" s="60"/>
      <c r="I14" s="60" t="s">
        <v>74</v>
      </c>
      <c r="J14" s="60"/>
      <c r="K14" s="60"/>
      <c r="L14" s="60"/>
      <c r="M14" s="60"/>
      <c r="N14" s="60"/>
      <c r="O14" s="60"/>
    </row>
    <row r="15" spans="1:15" ht="30" x14ac:dyDescent="0.25">
      <c r="A15" s="32" t="s">
        <v>50</v>
      </c>
      <c r="B15" s="38" t="s">
        <v>36</v>
      </c>
      <c r="C15" s="11" t="s">
        <v>66</v>
      </c>
      <c r="D15" s="11" t="s">
        <v>67</v>
      </c>
      <c r="E15" s="11" t="s">
        <v>68</v>
      </c>
      <c r="F15" s="11" t="s">
        <v>69</v>
      </c>
      <c r="G15" s="11" t="s">
        <v>37</v>
      </c>
      <c r="H15" s="11" t="s">
        <v>70</v>
      </c>
      <c r="I15" s="38" t="s">
        <v>36</v>
      </c>
      <c r="J15" s="11" t="s">
        <v>66</v>
      </c>
      <c r="K15" s="11" t="s">
        <v>67</v>
      </c>
      <c r="L15" s="11" t="s">
        <v>68</v>
      </c>
      <c r="M15" s="11" t="s">
        <v>69</v>
      </c>
      <c r="N15" s="11" t="s">
        <v>37</v>
      </c>
      <c r="O15" s="11" t="s">
        <v>70</v>
      </c>
    </row>
    <row r="16" spans="1:15" x14ac:dyDescent="0.25">
      <c r="A16" s="61" t="s">
        <v>51</v>
      </c>
      <c r="B16" s="40" t="s">
        <v>1</v>
      </c>
      <c r="C16" s="41">
        <v>26</v>
      </c>
      <c r="D16" s="41">
        <v>24</v>
      </c>
      <c r="E16" s="42">
        <v>0.92307692307692313</v>
      </c>
      <c r="F16" s="41">
        <v>18</v>
      </c>
      <c r="G16" s="42">
        <v>0.69230769230769229</v>
      </c>
      <c r="H16" s="43">
        <v>2.1666666666666665</v>
      </c>
      <c r="I16" s="40" t="s">
        <v>1</v>
      </c>
      <c r="J16" s="41">
        <v>16</v>
      </c>
      <c r="K16" s="41">
        <v>13</v>
      </c>
      <c r="L16" s="42">
        <v>0.8125</v>
      </c>
      <c r="M16" s="41">
        <v>10</v>
      </c>
      <c r="N16" s="42">
        <v>0.625</v>
      </c>
      <c r="O16" s="43">
        <v>2.9090909090909092</v>
      </c>
    </row>
    <row r="17" spans="1:15" x14ac:dyDescent="0.25">
      <c r="A17" s="62"/>
      <c r="B17" s="40" t="s">
        <v>2</v>
      </c>
      <c r="C17" s="41">
        <v>26</v>
      </c>
      <c r="D17" s="41">
        <v>19</v>
      </c>
      <c r="E17" s="42">
        <v>0.73076923076923073</v>
      </c>
      <c r="F17" s="41">
        <v>16</v>
      </c>
      <c r="G17" s="42">
        <v>0.61538461538461542</v>
      </c>
      <c r="H17" s="43">
        <v>2.7647058823529411</v>
      </c>
      <c r="I17" s="40" t="s">
        <v>2</v>
      </c>
      <c r="J17" s="41">
        <v>13</v>
      </c>
      <c r="K17" s="41">
        <v>9</v>
      </c>
      <c r="L17" s="42">
        <v>0.69230769230769229</v>
      </c>
      <c r="M17" s="41">
        <v>7</v>
      </c>
      <c r="N17" s="42">
        <v>0.53846153846153844</v>
      </c>
      <c r="O17" s="43">
        <v>2.5555555555555554</v>
      </c>
    </row>
    <row r="18" spans="1:15" x14ac:dyDescent="0.25">
      <c r="A18" s="62"/>
      <c r="B18" s="40" t="s">
        <v>3</v>
      </c>
      <c r="C18" s="41">
        <v>29</v>
      </c>
      <c r="D18" s="41">
        <v>25</v>
      </c>
      <c r="E18" s="42">
        <v>0.86206896551724133</v>
      </c>
      <c r="F18" s="41">
        <v>22</v>
      </c>
      <c r="G18" s="42">
        <v>0.75862068965517238</v>
      </c>
      <c r="H18" s="43">
        <v>2.7879999999999998</v>
      </c>
      <c r="I18" s="40" t="s">
        <v>3</v>
      </c>
      <c r="J18" s="41">
        <v>9</v>
      </c>
      <c r="K18" s="41">
        <v>7</v>
      </c>
      <c r="L18" s="42">
        <v>0.77777777777777779</v>
      </c>
      <c r="M18" s="41">
        <v>5</v>
      </c>
      <c r="N18" s="42">
        <v>0.55555555555555558</v>
      </c>
      <c r="O18" s="43">
        <v>2.5714285714285716</v>
      </c>
    </row>
    <row r="19" spans="1:15" x14ac:dyDescent="0.25">
      <c r="A19" s="62"/>
      <c r="B19" s="40" t="s">
        <v>4</v>
      </c>
      <c r="C19" s="41">
        <v>58</v>
      </c>
      <c r="D19" s="41">
        <v>48</v>
      </c>
      <c r="E19" s="42">
        <v>0.88888888888888884</v>
      </c>
      <c r="F19" s="41">
        <v>43</v>
      </c>
      <c r="G19" s="42">
        <v>0.79629629629629628</v>
      </c>
      <c r="H19" s="43">
        <v>2.8023809523809522</v>
      </c>
      <c r="I19" s="40" t="s">
        <v>4</v>
      </c>
      <c r="J19" s="41">
        <v>19</v>
      </c>
      <c r="K19" s="41">
        <v>14</v>
      </c>
      <c r="L19" s="42">
        <v>0.73684210526315785</v>
      </c>
      <c r="M19" s="41">
        <v>11</v>
      </c>
      <c r="N19" s="42">
        <v>0.57894736842105265</v>
      </c>
      <c r="O19" s="43">
        <v>3</v>
      </c>
    </row>
    <row r="20" spans="1:15" x14ac:dyDescent="0.25">
      <c r="A20" s="63"/>
      <c r="B20" s="40" t="s">
        <v>72</v>
      </c>
      <c r="C20" s="41">
        <v>55</v>
      </c>
      <c r="D20" s="41">
        <v>49</v>
      </c>
      <c r="E20" s="42">
        <v>0.89090909090909087</v>
      </c>
      <c r="F20" s="41">
        <v>42</v>
      </c>
      <c r="G20" s="42">
        <v>0.76363636363636367</v>
      </c>
      <c r="H20" s="43">
        <v>2.63</v>
      </c>
      <c r="I20" s="40" t="s">
        <v>72</v>
      </c>
      <c r="J20" s="41">
        <v>7</v>
      </c>
      <c r="K20" s="41">
        <v>6</v>
      </c>
      <c r="L20" s="42">
        <v>0.8571428571428571</v>
      </c>
      <c r="M20" s="41">
        <v>6</v>
      </c>
      <c r="N20" s="42">
        <v>0.8571428571428571</v>
      </c>
      <c r="O20" s="43">
        <v>3.8333333333333335</v>
      </c>
    </row>
    <row r="21" spans="1:15" x14ac:dyDescent="0.25">
      <c r="A21" s="65" t="s">
        <v>52</v>
      </c>
      <c r="B21" s="44" t="s">
        <v>1</v>
      </c>
      <c r="C21" s="45" t="s">
        <v>13</v>
      </c>
      <c r="D21" s="45" t="s">
        <v>13</v>
      </c>
      <c r="E21" s="46" t="s">
        <v>13</v>
      </c>
      <c r="F21" s="45" t="s">
        <v>13</v>
      </c>
      <c r="G21" s="46" t="s">
        <v>13</v>
      </c>
      <c r="H21" s="47" t="s">
        <v>13</v>
      </c>
      <c r="I21" s="44" t="s">
        <v>1</v>
      </c>
      <c r="J21" s="45">
        <v>1</v>
      </c>
      <c r="K21" s="45">
        <v>1</v>
      </c>
      <c r="L21" s="46">
        <v>1</v>
      </c>
      <c r="M21" s="45">
        <v>0</v>
      </c>
      <c r="N21" s="46">
        <v>0</v>
      </c>
      <c r="O21" s="47">
        <v>0</v>
      </c>
    </row>
    <row r="22" spans="1:15" x14ac:dyDescent="0.25">
      <c r="A22" s="65"/>
      <c r="B22" s="44" t="s">
        <v>2</v>
      </c>
      <c r="C22" s="45">
        <v>2</v>
      </c>
      <c r="D22" s="45">
        <v>2</v>
      </c>
      <c r="E22" s="46">
        <v>1</v>
      </c>
      <c r="F22" s="45">
        <v>2</v>
      </c>
      <c r="G22" s="46">
        <v>1</v>
      </c>
      <c r="H22" s="47">
        <v>3</v>
      </c>
      <c r="I22" s="44" t="s">
        <v>2</v>
      </c>
      <c r="J22" s="45" t="s">
        <v>13</v>
      </c>
      <c r="K22" s="45" t="s">
        <v>13</v>
      </c>
      <c r="L22" s="46" t="s">
        <v>13</v>
      </c>
      <c r="M22" s="45" t="s">
        <v>13</v>
      </c>
      <c r="N22" s="46" t="s">
        <v>13</v>
      </c>
      <c r="O22" s="47" t="s">
        <v>13</v>
      </c>
    </row>
    <row r="23" spans="1:15" x14ac:dyDescent="0.25">
      <c r="A23" s="65"/>
      <c r="B23" s="44" t="s">
        <v>3</v>
      </c>
      <c r="C23" s="45">
        <v>1</v>
      </c>
      <c r="D23" s="45">
        <v>1</v>
      </c>
      <c r="E23" s="46">
        <v>1</v>
      </c>
      <c r="F23" s="45">
        <v>1</v>
      </c>
      <c r="G23" s="46">
        <v>1</v>
      </c>
      <c r="H23" s="47">
        <v>4</v>
      </c>
      <c r="I23" s="44" t="s">
        <v>3</v>
      </c>
      <c r="J23" s="45" t="s">
        <v>13</v>
      </c>
      <c r="K23" s="45" t="s">
        <v>13</v>
      </c>
      <c r="L23" s="46" t="s">
        <v>13</v>
      </c>
      <c r="M23" s="45" t="s">
        <v>13</v>
      </c>
      <c r="N23" s="46" t="s">
        <v>13</v>
      </c>
      <c r="O23" s="47" t="s">
        <v>13</v>
      </c>
    </row>
    <row r="24" spans="1:15" x14ac:dyDescent="0.25">
      <c r="A24" s="65"/>
      <c r="B24" s="44" t="s">
        <v>4</v>
      </c>
      <c r="C24" s="45" t="s">
        <v>13</v>
      </c>
      <c r="D24" s="45" t="s">
        <v>13</v>
      </c>
      <c r="E24" s="46" t="s">
        <v>13</v>
      </c>
      <c r="F24" s="45" t="s">
        <v>13</v>
      </c>
      <c r="G24" s="46" t="s">
        <v>13</v>
      </c>
      <c r="H24" s="47" t="s">
        <v>13</v>
      </c>
      <c r="I24" s="44" t="s">
        <v>4</v>
      </c>
      <c r="J24" s="45">
        <v>1</v>
      </c>
      <c r="K24" s="45">
        <v>1</v>
      </c>
      <c r="L24" s="46">
        <v>1</v>
      </c>
      <c r="M24" s="45">
        <v>1</v>
      </c>
      <c r="N24" s="46">
        <v>1</v>
      </c>
      <c r="O24" s="47">
        <v>4</v>
      </c>
    </row>
    <row r="25" spans="1:15" x14ac:dyDescent="0.25">
      <c r="A25" s="65"/>
      <c r="B25" s="44" t="s">
        <v>72</v>
      </c>
      <c r="C25" s="45">
        <v>1</v>
      </c>
      <c r="D25" s="45">
        <v>1</v>
      </c>
      <c r="E25" s="46">
        <v>1</v>
      </c>
      <c r="F25" s="45">
        <v>0</v>
      </c>
      <c r="G25" s="46">
        <v>0</v>
      </c>
      <c r="H25" s="47">
        <v>0</v>
      </c>
      <c r="I25" s="44" t="s">
        <v>72</v>
      </c>
      <c r="J25" s="45" t="s">
        <v>13</v>
      </c>
      <c r="K25" s="45" t="s">
        <v>13</v>
      </c>
      <c r="L25" s="46" t="s">
        <v>13</v>
      </c>
      <c r="M25" s="45" t="s">
        <v>13</v>
      </c>
      <c r="N25" s="46" t="s">
        <v>13</v>
      </c>
      <c r="O25" s="47" t="s">
        <v>13</v>
      </c>
    </row>
    <row r="26" spans="1:15" x14ac:dyDescent="0.25">
      <c r="A26" s="66" t="s">
        <v>14</v>
      </c>
      <c r="B26" s="40" t="s">
        <v>1</v>
      </c>
      <c r="C26" s="41">
        <v>7</v>
      </c>
      <c r="D26" s="41">
        <v>7</v>
      </c>
      <c r="E26" s="42">
        <v>1</v>
      </c>
      <c r="F26" s="41">
        <v>7</v>
      </c>
      <c r="G26" s="42">
        <v>1</v>
      </c>
      <c r="H26" s="43">
        <v>3.3857142857142857</v>
      </c>
      <c r="I26" s="40" t="s">
        <v>1</v>
      </c>
      <c r="J26" s="41">
        <v>4</v>
      </c>
      <c r="K26" s="41">
        <v>3</v>
      </c>
      <c r="L26" s="42">
        <v>0.75</v>
      </c>
      <c r="M26" s="41">
        <v>1</v>
      </c>
      <c r="N26" s="42">
        <v>0.25</v>
      </c>
      <c r="O26" s="43">
        <v>1.6666666666666667</v>
      </c>
    </row>
    <row r="27" spans="1:15" x14ac:dyDescent="0.25">
      <c r="A27" s="66"/>
      <c r="B27" s="40" t="s">
        <v>2</v>
      </c>
      <c r="C27" s="41">
        <v>4</v>
      </c>
      <c r="D27" s="41">
        <v>4</v>
      </c>
      <c r="E27" s="42">
        <v>1</v>
      </c>
      <c r="F27" s="41">
        <v>3</v>
      </c>
      <c r="G27" s="42">
        <v>0.75</v>
      </c>
      <c r="H27" s="43">
        <v>2.8250000000000006</v>
      </c>
      <c r="I27" s="40" t="s">
        <v>2</v>
      </c>
      <c r="J27" s="41">
        <v>2</v>
      </c>
      <c r="K27" s="41">
        <v>1</v>
      </c>
      <c r="L27" s="42">
        <v>0.5</v>
      </c>
      <c r="M27" s="41">
        <v>1</v>
      </c>
      <c r="N27" s="42">
        <v>0.5</v>
      </c>
      <c r="O27" s="43">
        <v>4</v>
      </c>
    </row>
    <row r="28" spans="1:15" x14ac:dyDescent="0.25">
      <c r="A28" s="66"/>
      <c r="B28" s="40" t="s">
        <v>3</v>
      </c>
      <c r="C28" s="41">
        <v>5</v>
      </c>
      <c r="D28" s="41">
        <v>5</v>
      </c>
      <c r="E28" s="42">
        <v>1</v>
      </c>
      <c r="F28" s="41">
        <v>5</v>
      </c>
      <c r="G28" s="42">
        <v>1</v>
      </c>
      <c r="H28" s="43">
        <v>3.6</v>
      </c>
      <c r="I28" s="40" t="s">
        <v>3</v>
      </c>
      <c r="J28" s="41">
        <v>3</v>
      </c>
      <c r="K28" s="41">
        <v>1</v>
      </c>
      <c r="L28" s="42">
        <v>0.33333333333333331</v>
      </c>
      <c r="M28" s="41">
        <v>1</v>
      </c>
      <c r="N28" s="42">
        <v>0.33333333333333331</v>
      </c>
      <c r="O28" s="43">
        <v>4</v>
      </c>
    </row>
    <row r="29" spans="1:15" x14ac:dyDescent="0.25">
      <c r="A29" s="66"/>
      <c r="B29" s="40" t="s">
        <v>4</v>
      </c>
      <c r="C29" s="41">
        <v>11</v>
      </c>
      <c r="D29" s="41">
        <v>9</v>
      </c>
      <c r="E29" s="42">
        <v>1</v>
      </c>
      <c r="F29" s="41">
        <v>7</v>
      </c>
      <c r="G29" s="42">
        <v>0.77777777777777779</v>
      </c>
      <c r="H29" s="43">
        <v>3.2222222222222223</v>
      </c>
      <c r="I29" s="40" t="s">
        <v>4</v>
      </c>
      <c r="J29" s="41">
        <v>3</v>
      </c>
      <c r="K29" s="41">
        <v>3</v>
      </c>
      <c r="L29" s="42">
        <v>1</v>
      </c>
      <c r="M29" s="41">
        <v>1</v>
      </c>
      <c r="N29" s="42">
        <v>0.33333333333333331</v>
      </c>
      <c r="O29" s="43">
        <v>1.3333333333333333</v>
      </c>
    </row>
    <row r="30" spans="1:15" x14ac:dyDescent="0.25">
      <c r="A30" s="66"/>
      <c r="B30" s="40" t="s">
        <v>72</v>
      </c>
      <c r="C30" s="41">
        <v>14</v>
      </c>
      <c r="D30" s="41">
        <v>13</v>
      </c>
      <c r="E30" s="42">
        <v>0.9285714285714286</v>
      </c>
      <c r="F30" s="41">
        <v>10</v>
      </c>
      <c r="G30" s="42">
        <v>0.7142857142857143</v>
      </c>
      <c r="H30" s="43">
        <v>2.6363636363636362</v>
      </c>
      <c r="I30" s="40" t="s">
        <v>72</v>
      </c>
      <c r="J30" s="41">
        <v>4</v>
      </c>
      <c r="K30" s="41">
        <v>3</v>
      </c>
      <c r="L30" s="42">
        <v>0.75</v>
      </c>
      <c r="M30" s="41">
        <v>2</v>
      </c>
      <c r="N30" s="42">
        <v>0.5</v>
      </c>
      <c r="O30" s="43">
        <v>2.6666666666666665</v>
      </c>
    </row>
    <row r="31" spans="1:15" x14ac:dyDescent="0.25">
      <c r="A31" s="67" t="s">
        <v>15</v>
      </c>
      <c r="B31" s="44" t="s">
        <v>1</v>
      </c>
      <c r="C31" s="45">
        <v>7</v>
      </c>
      <c r="D31" s="45">
        <v>7</v>
      </c>
      <c r="E31" s="46">
        <v>1</v>
      </c>
      <c r="F31" s="45">
        <v>6</v>
      </c>
      <c r="G31" s="46">
        <v>0.8571428571428571</v>
      </c>
      <c r="H31" s="47">
        <v>2.8142857142857141</v>
      </c>
      <c r="I31" s="44" t="s">
        <v>1</v>
      </c>
      <c r="J31" s="45" t="s">
        <v>13</v>
      </c>
      <c r="K31" s="45" t="s">
        <v>13</v>
      </c>
      <c r="L31" s="46" t="s">
        <v>13</v>
      </c>
      <c r="M31" s="45" t="s">
        <v>13</v>
      </c>
      <c r="N31" s="46" t="s">
        <v>13</v>
      </c>
      <c r="O31" s="47" t="s">
        <v>13</v>
      </c>
    </row>
    <row r="32" spans="1:15" x14ac:dyDescent="0.25">
      <c r="A32" s="67"/>
      <c r="B32" s="44" t="s">
        <v>2</v>
      </c>
      <c r="C32" s="45">
        <v>8</v>
      </c>
      <c r="D32" s="45">
        <v>8</v>
      </c>
      <c r="E32" s="46">
        <v>1</v>
      </c>
      <c r="F32" s="45">
        <v>8</v>
      </c>
      <c r="G32" s="46">
        <v>1</v>
      </c>
      <c r="H32" s="47">
        <v>3.9571428571428569</v>
      </c>
      <c r="I32" s="44" t="s">
        <v>2</v>
      </c>
      <c r="J32" s="45" t="s">
        <v>13</v>
      </c>
      <c r="K32" s="45" t="s">
        <v>13</v>
      </c>
      <c r="L32" s="46" t="s">
        <v>13</v>
      </c>
      <c r="M32" s="45" t="s">
        <v>13</v>
      </c>
      <c r="N32" s="46" t="s">
        <v>13</v>
      </c>
      <c r="O32" s="47" t="s">
        <v>13</v>
      </c>
    </row>
    <row r="33" spans="1:15" x14ac:dyDescent="0.25">
      <c r="A33" s="67"/>
      <c r="B33" s="44" t="s">
        <v>3</v>
      </c>
      <c r="C33" s="45">
        <v>8</v>
      </c>
      <c r="D33" s="45">
        <v>7</v>
      </c>
      <c r="E33" s="46">
        <v>0.875</v>
      </c>
      <c r="F33" s="45">
        <v>7</v>
      </c>
      <c r="G33" s="46">
        <v>0.875</v>
      </c>
      <c r="H33" s="47">
        <v>3.9000000000000004</v>
      </c>
      <c r="I33" s="44" t="s">
        <v>3</v>
      </c>
      <c r="J33" s="45" t="s">
        <v>13</v>
      </c>
      <c r="K33" s="45" t="s">
        <v>13</v>
      </c>
      <c r="L33" s="46" t="s">
        <v>13</v>
      </c>
      <c r="M33" s="45" t="s">
        <v>13</v>
      </c>
      <c r="N33" s="46" t="s">
        <v>13</v>
      </c>
      <c r="O33" s="47" t="s">
        <v>13</v>
      </c>
    </row>
    <row r="34" spans="1:15" x14ac:dyDescent="0.25">
      <c r="A34" s="67"/>
      <c r="B34" s="44" t="s">
        <v>4</v>
      </c>
      <c r="C34" s="45">
        <v>18</v>
      </c>
      <c r="D34" s="45">
        <v>13</v>
      </c>
      <c r="E34" s="46">
        <v>1</v>
      </c>
      <c r="F34" s="45">
        <v>13</v>
      </c>
      <c r="G34" s="46">
        <v>1</v>
      </c>
      <c r="H34" s="47">
        <v>3.3636363636363638</v>
      </c>
      <c r="I34" s="44" t="s">
        <v>4</v>
      </c>
      <c r="J34" s="45">
        <v>3</v>
      </c>
      <c r="K34" s="45">
        <v>3</v>
      </c>
      <c r="L34" s="46">
        <v>1</v>
      </c>
      <c r="M34" s="45">
        <v>3</v>
      </c>
      <c r="N34" s="46">
        <v>1</v>
      </c>
      <c r="O34" s="47">
        <v>3</v>
      </c>
    </row>
    <row r="35" spans="1:15" x14ac:dyDescent="0.25">
      <c r="A35" s="67"/>
      <c r="B35" s="44" t="s">
        <v>72</v>
      </c>
      <c r="C35" s="45">
        <v>12</v>
      </c>
      <c r="D35" s="45">
        <v>12</v>
      </c>
      <c r="E35" s="46">
        <v>1</v>
      </c>
      <c r="F35" s="45">
        <v>10</v>
      </c>
      <c r="G35" s="46">
        <v>0.83333333333333337</v>
      </c>
      <c r="H35" s="47">
        <v>3.3</v>
      </c>
      <c r="I35" s="44" t="s">
        <v>72</v>
      </c>
      <c r="J35" s="45">
        <v>1</v>
      </c>
      <c r="K35" s="45">
        <v>1</v>
      </c>
      <c r="L35" s="46">
        <v>1</v>
      </c>
      <c r="M35" s="45">
        <v>1</v>
      </c>
      <c r="N35" s="46">
        <v>1</v>
      </c>
      <c r="O35" s="47">
        <v>4</v>
      </c>
    </row>
    <row r="36" spans="1:15" x14ac:dyDescent="0.25">
      <c r="A36" s="66" t="s">
        <v>16</v>
      </c>
      <c r="B36" s="40" t="s">
        <v>1</v>
      </c>
      <c r="C36" s="41">
        <v>211</v>
      </c>
      <c r="D36" s="41">
        <v>200</v>
      </c>
      <c r="E36" s="42">
        <v>0.94786729857819907</v>
      </c>
      <c r="F36" s="41">
        <v>161</v>
      </c>
      <c r="G36" s="42">
        <v>0.76303317535545023</v>
      </c>
      <c r="H36" s="43">
        <v>2.5989999999999998</v>
      </c>
      <c r="I36" s="40" t="s">
        <v>1</v>
      </c>
      <c r="J36" s="41">
        <v>58</v>
      </c>
      <c r="K36" s="41">
        <v>47</v>
      </c>
      <c r="L36" s="42">
        <v>0.81034482758620685</v>
      </c>
      <c r="M36" s="41">
        <v>31</v>
      </c>
      <c r="N36" s="42">
        <v>0.53448275862068961</v>
      </c>
      <c r="O36" s="43">
        <v>2.6459459459459462</v>
      </c>
    </row>
    <row r="37" spans="1:15" x14ac:dyDescent="0.25">
      <c r="A37" s="66"/>
      <c r="B37" s="40" t="s">
        <v>2</v>
      </c>
      <c r="C37" s="41">
        <v>203</v>
      </c>
      <c r="D37" s="41">
        <v>186</v>
      </c>
      <c r="E37" s="42">
        <v>0.91625615763546797</v>
      </c>
      <c r="F37" s="41">
        <v>160</v>
      </c>
      <c r="G37" s="42">
        <v>0.78817733990147787</v>
      </c>
      <c r="H37" s="43">
        <v>2.8277108433734939</v>
      </c>
      <c r="I37" s="40" t="s">
        <v>2</v>
      </c>
      <c r="J37" s="41">
        <v>49</v>
      </c>
      <c r="K37" s="41">
        <v>41</v>
      </c>
      <c r="L37" s="42">
        <v>0.83673469387755106</v>
      </c>
      <c r="M37" s="41">
        <v>35</v>
      </c>
      <c r="N37" s="42">
        <v>0.7142857142857143</v>
      </c>
      <c r="O37" s="43">
        <v>2.8536585365853657</v>
      </c>
    </row>
    <row r="38" spans="1:15" x14ac:dyDescent="0.25">
      <c r="A38" s="66"/>
      <c r="B38" s="40" t="s">
        <v>3</v>
      </c>
      <c r="C38" s="41">
        <v>228</v>
      </c>
      <c r="D38" s="41">
        <v>206</v>
      </c>
      <c r="E38" s="42">
        <v>0.90350877192982459</v>
      </c>
      <c r="F38" s="41">
        <v>180</v>
      </c>
      <c r="G38" s="42">
        <v>0.78947368421052633</v>
      </c>
      <c r="H38" s="43">
        <v>2.9791262135922323</v>
      </c>
      <c r="I38" s="40" t="s">
        <v>3</v>
      </c>
      <c r="J38" s="41">
        <v>59</v>
      </c>
      <c r="K38" s="41">
        <v>50</v>
      </c>
      <c r="L38" s="42">
        <v>0.84745762711864403</v>
      </c>
      <c r="M38" s="41">
        <v>37</v>
      </c>
      <c r="N38" s="42">
        <v>0.6271186440677966</v>
      </c>
      <c r="O38" s="43">
        <v>2.5920000000000001</v>
      </c>
    </row>
    <row r="39" spans="1:15" x14ac:dyDescent="0.25">
      <c r="A39" s="66"/>
      <c r="B39" s="40" t="s">
        <v>4</v>
      </c>
      <c r="C39" s="41">
        <v>287</v>
      </c>
      <c r="D39" s="41">
        <v>242</v>
      </c>
      <c r="E39" s="42">
        <v>0.88644688644688641</v>
      </c>
      <c r="F39" s="41">
        <v>208</v>
      </c>
      <c r="G39" s="42">
        <v>0.76190476190476186</v>
      </c>
      <c r="H39" s="43">
        <v>2.8645161290322583</v>
      </c>
      <c r="I39" s="40" t="s">
        <v>4</v>
      </c>
      <c r="J39" s="41">
        <v>37</v>
      </c>
      <c r="K39" s="41">
        <v>29</v>
      </c>
      <c r="L39" s="42">
        <v>0.78378378378378377</v>
      </c>
      <c r="M39" s="41">
        <v>20</v>
      </c>
      <c r="N39" s="42">
        <v>0.54054054054054057</v>
      </c>
      <c r="O39" s="43">
        <v>2.4482758620689653</v>
      </c>
    </row>
    <row r="40" spans="1:15" x14ac:dyDescent="0.25">
      <c r="A40" s="66"/>
      <c r="B40" s="40" t="s">
        <v>72</v>
      </c>
      <c r="C40" s="41">
        <v>279</v>
      </c>
      <c r="D40" s="41">
        <v>259</v>
      </c>
      <c r="E40" s="42">
        <v>0.92831541218637992</v>
      </c>
      <c r="F40" s="41">
        <v>223</v>
      </c>
      <c r="G40" s="42">
        <v>0.79928315412186379</v>
      </c>
      <c r="H40" s="43">
        <v>2.8155963302752296</v>
      </c>
      <c r="I40" s="40" t="s">
        <v>72</v>
      </c>
      <c r="J40" s="41">
        <v>39</v>
      </c>
      <c r="K40" s="41">
        <v>34</v>
      </c>
      <c r="L40" s="42">
        <v>0.87179487179487181</v>
      </c>
      <c r="M40" s="41">
        <v>26</v>
      </c>
      <c r="N40" s="42">
        <v>0.66666666666666663</v>
      </c>
      <c r="O40" s="43">
        <v>2.9117647058823528</v>
      </c>
    </row>
    <row r="41" spans="1:15" x14ac:dyDescent="0.25">
      <c r="A41" s="67" t="s">
        <v>17</v>
      </c>
      <c r="B41" s="44" t="s">
        <v>1</v>
      </c>
      <c r="C41" s="45" t="s">
        <v>13</v>
      </c>
      <c r="D41" s="45" t="s">
        <v>13</v>
      </c>
      <c r="E41" s="46" t="s">
        <v>13</v>
      </c>
      <c r="F41" s="45" t="s">
        <v>13</v>
      </c>
      <c r="G41" s="46" t="s">
        <v>13</v>
      </c>
      <c r="H41" s="47" t="s">
        <v>13</v>
      </c>
      <c r="I41" s="44" t="s">
        <v>1</v>
      </c>
      <c r="J41" s="45">
        <v>5</v>
      </c>
      <c r="K41" s="45">
        <v>3</v>
      </c>
      <c r="L41" s="46">
        <v>0.6</v>
      </c>
      <c r="M41" s="45">
        <v>3</v>
      </c>
      <c r="N41" s="46">
        <v>0.6</v>
      </c>
      <c r="O41" s="47">
        <v>3.5</v>
      </c>
    </row>
    <row r="42" spans="1:15" x14ac:dyDescent="0.25">
      <c r="A42" s="67"/>
      <c r="B42" s="44" t="s">
        <v>2</v>
      </c>
      <c r="C42" s="45">
        <v>1</v>
      </c>
      <c r="D42" s="45">
        <v>1</v>
      </c>
      <c r="E42" s="46">
        <v>1</v>
      </c>
      <c r="F42" s="45">
        <v>1</v>
      </c>
      <c r="G42" s="46">
        <v>1</v>
      </c>
      <c r="H42" s="47">
        <v>2</v>
      </c>
      <c r="I42" s="44" t="s">
        <v>2</v>
      </c>
      <c r="J42" s="45" t="s">
        <v>13</v>
      </c>
      <c r="K42" s="45" t="s">
        <v>13</v>
      </c>
      <c r="L42" s="46" t="s">
        <v>13</v>
      </c>
      <c r="M42" s="45" t="s">
        <v>13</v>
      </c>
      <c r="N42" s="46" t="s">
        <v>13</v>
      </c>
      <c r="O42" s="47" t="s">
        <v>13</v>
      </c>
    </row>
    <row r="43" spans="1:15" x14ac:dyDescent="0.25">
      <c r="A43" s="67"/>
      <c r="B43" s="44" t="s">
        <v>3</v>
      </c>
      <c r="C43" s="45" t="s">
        <v>13</v>
      </c>
      <c r="D43" s="45" t="s">
        <v>13</v>
      </c>
      <c r="E43" s="46" t="s">
        <v>13</v>
      </c>
      <c r="F43" s="45" t="s">
        <v>13</v>
      </c>
      <c r="G43" s="46" t="s">
        <v>13</v>
      </c>
      <c r="H43" s="47" t="s">
        <v>13</v>
      </c>
      <c r="I43" s="44" t="s">
        <v>3</v>
      </c>
      <c r="J43" s="45" t="s">
        <v>13</v>
      </c>
      <c r="K43" s="45" t="s">
        <v>13</v>
      </c>
      <c r="L43" s="46" t="s">
        <v>13</v>
      </c>
      <c r="M43" s="45" t="s">
        <v>13</v>
      </c>
      <c r="N43" s="46" t="s">
        <v>13</v>
      </c>
      <c r="O43" s="47" t="s">
        <v>13</v>
      </c>
    </row>
    <row r="44" spans="1:15" x14ac:dyDescent="0.25">
      <c r="A44" s="67"/>
      <c r="B44" s="44" t="s">
        <v>4</v>
      </c>
      <c r="C44" s="45">
        <v>4</v>
      </c>
      <c r="D44" s="45">
        <v>4</v>
      </c>
      <c r="E44" s="46">
        <v>1</v>
      </c>
      <c r="F44" s="45">
        <v>4</v>
      </c>
      <c r="G44" s="46">
        <v>1</v>
      </c>
      <c r="H44" s="47">
        <v>3</v>
      </c>
      <c r="I44" s="44" t="s">
        <v>4</v>
      </c>
      <c r="J44" s="45">
        <v>1</v>
      </c>
      <c r="K44" s="45">
        <v>1</v>
      </c>
      <c r="L44" s="46">
        <v>1</v>
      </c>
      <c r="M44" s="45">
        <v>1</v>
      </c>
      <c r="N44" s="46">
        <v>1</v>
      </c>
      <c r="O44" s="47">
        <v>4</v>
      </c>
    </row>
    <row r="45" spans="1:15" x14ac:dyDescent="0.25">
      <c r="A45" s="67"/>
      <c r="B45" s="44" t="s">
        <v>72</v>
      </c>
      <c r="C45" s="45">
        <v>3</v>
      </c>
      <c r="D45" s="45">
        <v>2</v>
      </c>
      <c r="E45" s="46">
        <v>0.66666666666666663</v>
      </c>
      <c r="F45" s="45">
        <v>2</v>
      </c>
      <c r="G45" s="46">
        <v>0.66666666666666663</v>
      </c>
      <c r="H45" s="47">
        <v>4</v>
      </c>
      <c r="I45" s="44" t="s">
        <v>72</v>
      </c>
      <c r="J45" s="45" t="s">
        <v>13</v>
      </c>
      <c r="K45" s="45" t="s">
        <v>13</v>
      </c>
      <c r="L45" s="46" t="s">
        <v>13</v>
      </c>
      <c r="M45" s="45" t="s">
        <v>13</v>
      </c>
      <c r="N45" s="46" t="s">
        <v>13</v>
      </c>
      <c r="O45" s="47" t="s">
        <v>13</v>
      </c>
    </row>
    <row r="46" spans="1:15" x14ac:dyDescent="0.25">
      <c r="A46" s="64" t="s">
        <v>75</v>
      </c>
      <c r="B46" s="40" t="s">
        <v>1</v>
      </c>
      <c r="C46" s="41">
        <v>92</v>
      </c>
      <c r="D46" s="41">
        <v>89</v>
      </c>
      <c r="E46" s="42">
        <v>0.96739130434782605</v>
      </c>
      <c r="F46" s="41">
        <v>78</v>
      </c>
      <c r="G46" s="42">
        <v>0.84782608695652173</v>
      </c>
      <c r="H46" s="43">
        <v>2.8494382022471907</v>
      </c>
      <c r="I46" s="40" t="s">
        <v>1</v>
      </c>
      <c r="J46" s="41">
        <v>60</v>
      </c>
      <c r="K46" s="41">
        <v>48</v>
      </c>
      <c r="L46" s="42">
        <v>0.8</v>
      </c>
      <c r="M46" s="41">
        <v>39</v>
      </c>
      <c r="N46" s="42">
        <v>0.65</v>
      </c>
      <c r="O46" s="43">
        <v>3.1621621621621623</v>
      </c>
    </row>
    <row r="47" spans="1:15" x14ac:dyDescent="0.25">
      <c r="A47" s="64"/>
      <c r="B47" s="40" t="s">
        <v>2</v>
      </c>
      <c r="C47" s="41">
        <v>128</v>
      </c>
      <c r="D47" s="41">
        <v>115</v>
      </c>
      <c r="E47" s="42">
        <v>0.8984375</v>
      </c>
      <c r="F47" s="41">
        <v>105</v>
      </c>
      <c r="G47" s="42">
        <v>0.8203125</v>
      </c>
      <c r="H47" s="43">
        <v>3.1693877551020408</v>
      </c>
      <c r="I47" s="40" t="s">
        <v>2</v>
      </c>
      <c r="J47" s="41">
        <v>82</v>
      </c>
      <c r="K47" s="41">
        <v>71</v>
      </c>
      <c r="L47" s="42">
        <v>0.86585365853658536</v>
      </c>
      <c r="M47" s="41">
        <v>62</v>
      </c>
      <c r="N47" s="42">
        <v>0.75609756097560976</v>
      </c>
      <c r="O47" s="43">
        <v>3.1816901408450704</v>
      </c>
    </row>
    <row r="48" spans="1:15" x14ac:dyDescent="0.25">
      <c r="A48" s="64"/>
      <c r="B48" s="40" t="s">
        <v>3</v>
      </c>
      <c r="C48" s="41">
        <v>175</v>
      </c>
      <c r="D48" s="41">
        <v>162</v>
      </c>
      <c r="E48" s="42">
        <v>0.92571428571428571</v>
      </c>
      <c r="F48" s="41">
        <v>142</v>
      </c>
      <c r="G48" s="42">
        <v>0.81142857142857139</v>
      </c>
      <c r="H48" s="43">
        <v>3.2111801242236027</v>
      </c>
      <c r="I48" s="40" t="s">
        <v>3</v>
      </c>
      <c r="J48" s="41">
        <v>104</v>
      </c>
      <c r="K48" s="41">
        <v>92</v>
      </c>
      <c r="L48" s="42">
        <v>0.88461538461538458</v>
      </c>
      <c r="M48" s="41">
        <v>81</v>
      </c>
      <c r="N48" s="42">
        <v>0.77884615384615385</v>
      </c>
      <c r="O48" s="43">
        <v>3.1695652173913049</v>
      </c>
    </row>
    <row r="49" spans="1:15" x14ac:dyDescent="0.25">
      <c r="A49" s="64"/>
      <c r="B49" s="40" t="s">
        <v>4</v>
      </c>
      <c r="C49" s="41">
        <v>175</v>
      </c>
      <c r="D49" s="41">
        <v>160</v>
      </c>
      <c r="E49" s="42">
        <v>0.91428571428571426</v>
      </c>
      <c r="F49" s="41">
        <v>148</v>
      </c>
      <c r="G49" s="42">
        <v>0.84571428571428575</v>
      </c>
      <c r="H49" s="43">
        <v>3.2743243243243243</v>
      </c>
      <c r="I49" s="40" t="s">
        <v>4</v>
      </c>
      <c r="J49" s="41">
        <v>75</v>
      </c>
      <c r="K49" s="41">
        <v>64</v>
      </c>
      <c r="L49" s="42">
        <v>0.85333333333333339</v>
      </c>
      <c r="M49" s="41">
        <v>53</v>
      </c>
      <c r="N49" s="42">
        <v>0.70666666666666667</v>
      </c>
      <c r="O49" s="43">
        <v>3</v>
      </c>
    </row>
    <row r="50" spans="1:15" x14ac:dyDescent="0.25">
      <c r="A50" s="64"/>
      <c r="B50" s="40" t="s">
        <v>72</v>
      </c>
      <c r="C50" s="41">
        <v>187</v>
      </c>
      <c r="D50" s="41">
        <v>166</v>
      </c>
      <c r="E50" s="42">
        <v>0.88770053475935828</v>
      </c>
      <c r="F50" s="41">
        <v>149</v>
      </c>
      <c r="G50" s="42">
        <v>0.79679144385026734</v>
      </c>
      <c r="H50" s="43">
        <v>2.9821138211382112</v>
      </c>
      <c r="I50" s="40" t="s">
        <v>72</v>
      </c>
      <c r="J50" s="41">
        <v>90</v>
      </c>
      <c r="K50" s="41">
        <v>81</v>
      </c>
      <c r="L50" s="42">
        <v>0.9</v>
      </c>
      <c r="M50" s="41">
        <v>78</v>
      </c>
      <c r="N50" s="42">
        <v>0.8666666666666667</v>
      </c>
      <c r="O50" s="43">
        <v>3.5449999999999999</v>
      </c>
    </row>
    <row r="51" spans="1:15" x14ac:dyDescent="0.25">
      <c r="A51" s="65" t="s">
        <v>54</v>
      </c>
      <c r="B51" s="44" t="s">
        <v>1</v>
      </c>
      <c r="C51" s="48">
        <v>28</v>
      </c>
      <c r="D51" s="45">
        <v>26</v>
      </c>
      <c r="E51" s="46">
        <v>0.9285714285714286</v>
      </c>
      <c r="F51" s="45">
        <v>21</v>
      </c>
      <c r="G51" s="46">
        <v>0.75</v>
      </c>
      <c r="H51" s="47">
        <v>2.9538461538461536</v>
      </c>
      <c r="I51" s="44" t="s">
        <v>1</v>
      </c>
      <c r="J51" s="48">
        <v>21</v>
      </c>
      <c r="K51" s="45">
        <v>17</v>
      </c>
      <c r="L51" s="46">
        <v>0.80952380952380953</v>
      </c>
      <c r="M51" s="45">
        <v>11</v>
      </c>
      <c r="N51" s="46">
        <v>0.52380952380952384</v>
      </c>
      <c r="O51" s="47">
        <v>2.0714285714285716</v>
      </c>
    </row>
    <row r="52" spans="1:15" x14ac:dyDescent="0.25">
      <c r="A52" s="65"/>
      <c r="B52" s="44" t="s">
        <v>2</v>
      </c>
      <c r="C52" s="45">
        <v>24</v>
      </c>
      <c r="D52" s="45">
        <v>23</v>
      </c>
      <c r="E52" s="46">
        <v>0.95833333333333337</v>
      </c>
      <c r="F52" s="45">
        <v>20</v>
      </c>
      <c r="G52" s="46">
        <v>0.83333333333333337</v>
      </c>
      <c r="H52" s="47">
        <v>2.9380952380952383</v>
      </c>
      <c r="I52" s="44" t="s">
        <v>2</v>
      </c>
      <c r="J52" s="45">
        <v>12</v>
      </c>
      <c r="K52" s="45">
        <v>10</v>
      </c>
      <c r="L52" s="46">
        <v>0.83333333333333337</v>
      </c>
      <c r="M52" s="45">
        <v>9</v>
      </c>
      <c r="N52" s="46">
        <v>0.75</v>
      </c>
      <c r="O52" s="47">
        <v>3.3</v>
      </c>
    </row>
    <row r="53" spans="1:15" x14ac:dyDescent="0.25">
      <c r="A53" s="65"/>
      <c r="B53" s="44" t="s">
        <v>3</v>
      </c>
      <c r="C53" s="45">
        <v>28</v>
      </c>
      <c r="D53" s="45">
        <v>23</v>
      </c>
      <c r="E53" s="46">
        <v>0.8214285714285714</v>
      </c>
      <c r="F53" s="45">
        <v>20</v>
      </c>
      <c r="G53" s="46">
        <v>0.7142857142857143</v>
      </c>
      <c r="H53" s="47">
        <v>3.1913043478260872</v>
      </c>
      <c r="I53" s="44" t="s">
        <v>3</v>
      </c>
      <c r="J53" s="45">
        <v>17</v>
      </c>
      <c r="K53" s="45">
        <v>15</v>
      </c>
      <c r="L53" s="46">
        <v>0.88235294117647056</v>
      </c>
      <c r="M53" s="45">
        <v>13</v>
      </c>
      <c r="N53" s="46">
        <v>0.76470588235294112</v>
      </c>
      <c r="O53" s="47">
        <v>2.9333333333333331</v>
      </c>
    </row>
    <row r="54" spans="1:15" x14ac:dyDescent="0.25">
      <c r="A54" s="65"/>
      <c r="B54" s="44" t="s">
        <v>4</v>
      </c>
      <c r="C54" s="45">
        <v>46</v>
      </c>
      <c r="D54" s="45">
        <v>40</v>
      </c>
      <c r="E54" s="46">
        <v>0.90909090909090906</v>
      </c>
      <c r="F54" s="45">
        <v>36</v>
      </c>
      <c r="G54" s="46">
        <v>0.81818181818181823</v>
      </c>
      <c r="H54" s="47">
        <v>2.9911764705882358</v>
      </c>
      <c r="I54" s="44" t="s">
        <v>4</v>
      </c>
      <c r="J54" s="45">
        <v>13</v>
      </c>
      <c r="K54" s="45">
        <v>7</v>
      </c>
      <c r="L54" s="46">
        <v>0.53846153846153844</v>
      </c>
      <c r="M54" s="45">
        <v>5</v>
      </c>
      <c r="N54" s="46">
        <v>0.38461538461538464</v>
      </c>
      <c r="O54" s="47">
        <v>2.5714285714285716</v>
      </c>
    </row>
    <row r="55" spans="1:15" x14ac:dyDescent="0.25">
      <c r="A55" s="65"/>
      <c r="B55" s="44" t="s">
        <v>72</v>
      </c>
      <c r="C55" s="45">
        <v>48</v>
      </c>
      <c r="D55" s="45">
        <v>47</v>
      </c>
      <c r="E55" s="46">
        <v>0.97916666666666663</v>
      </c>
      <c r="F55" s="45">
        <v>34</v>
      </c>
      <c r="G55" s="46">
        <v>0.70833333333333337</v>
      </c>
      <c r="H55" s="47">
        <v>2.5249999999999999</v>
      </c>
      <c r="I55" s="44" t="s">
        <v>72</v>
      </c>
      <c r="J55" s="45">
        <v>15</v>
      </c>
      <c r="K55" s="45">
        <v>13</v>
      </c>
      <c r="L55" s="46">
        <v>0.8666666666666667</v>
      </c>
      <c r="M55" s="45">
        <v>8</v>
      </c>
      <c r="N55" s="46">
        <v>0.53333333333333333</v>
      </c>
      <c r="O55" s="47">
        <v>2.4076923076923076</v>
      </c>
    </row>
    <row r="56" spans="1:15" x14ac:dyDescent="0.25">
      <c r="A56" s="64" t="s">
        <v>55</v>
      </c>
      <c r="B56" s="40" t="s">
        <v>1</v>
      </c>
      <c r="C56" s="41">
        <v>3</v>
      </c>
      <c r="D56" s="41">
        <v>3</v>
      </c>
      <c r="E56" s="42">
        <v>1</v>
      </c>
      <c r="F56" s="41">
        <v>3</v>
      </c>
      <c r="G56" s="42">
        <v>1</v>
      </c>
      <c r="H56" s="43">
        <v>3.1</v>
      </c>
      <c r="I56" s="40" t="s">
        <v>1</v>
      </c>
      <c r="J56" s="41">
        <v>2</v>
      </c>
      <c r="K56" s="41">
        <v>2</v>
      </c>
      <c r="L56" s="42">
        <v>1</v>
      </c>
      <c r="M56" s="41">
        <v>2</v>
      </c>
      <c r="N56" s="42">
        <v>1</v>
      </c>
      <c r="O56" s="43">
        <v>4</v>
      </c>
    </row>
    <row r="57" spans="1:15" x14ac:dyDescent="0.25">
      <c r="A57" s="64"/>
      <c r="B57" s="40" t="s">
        <v>2</v>
      </c>
      <c r="C57" s="41">
        <v>3</v>
      </c>
      <c r="D57" s="41">
        <v>3</v>
      </c>
      <c r="E57" s="42">
        <v>1</v>
      </c>
      <c r="F57" s="41">
        <v>3</v>
      </c>
      <c r="G57" s="42">
        <v>1</v>
      </c>
      <c r="H57" s="43">
        <v>4</v>
      </c>
      <c r="I57" s="40" t="s">
        <v>2</v>
      </c>
      <c r="J57" s="41">
        <v>3</v>
      </c>
      <c r="K57" s="41">
        <v>3</v>
      </c>
      <c r="L57" s="42">
        <v>1</v>
      </c>
      <c r="M57" s="41">
        <v>2</v>
      </c>
      <c r="N57" s="42">
        <v>0.66666666666666663</v>
      </c>
      <c r="O57" s="43">
        <v>2.6666666666666665</v>
      </c>
    </row>
    <row r="58" spans="1:15" x14ac:dyDescent="0.25">
      <c r="A58" s="64"/>
      <c r="B58" s="40" t="s">
        <v>3</v>
      </c>
      <c r="C58" s="41">
        <v>7</v>
      </c>
      <c r="D58" s="41">
        <v>6</v>
      </c>
      <c r="E58" s="42">
        <v>0.8571428571428571</v>
      </c>
      <c r="F58" s="41">
        <v>5</v>
      </c>
      <c r="G58" s="42">
        <v>0.7142857142857143</v>
      </c>
      <c r="H58" s="43">
        <v>2.7166666666666668</v>
      </c>
      <c r="I58" s="40" t="s">
        <v>3</v>
      </c>
      <c r="J58" s="41" t="s">
        <v>13</v>
      </c>
      <c r="K58" s="41" t="s">
        <v>13</v>
      </c>
      <c r="L58" s="42" t="s">
        <v>13</v>
      </c>
      <c r="M58" s="41" t="s">
        <v>13</v>
      </c>
      <c r="N58" s="42" t="s">
        <v>13</v>
      </c>
      <c r="O58" s="43" t="s">
        <v>13</v>
      </c>
    </row>
    <row r="59" spans="1:15" x14ac:dyDescent="0.25">
      <c r="A59" s="64"/>
      <c r="B59" s="40" t="s">
        <v>4</v>
      </c>
      <c r="C59" s="41">
        <v>1</v>
      </c>
      <c r="D59" s="41">
        <v>1</v>
      </c>
      <c r="E59" s="42">
        <v>1</v>
      </c>
      <c r="F59" s="41">
        <v>1</v>
      </c>
      <c r="G59" s="42">
        <v>1</v>
      </c>
      <c r="H59" s="43">
        <v>4</v>
      </c>
      <c r="I59" s="40" t="s">
        <v>4</v>
      </c>
      <c r="J59" s="41" t="s">
        <v>13</v>
      </c>
      <c r="K59" s="41" t="s">
        <v>13</v>
      </c>
      <c r="L59" s="42" t="s">
        <v>13</v>
      </c>
      <c r="M59" s="41" t="s">
        <v>13</v>
      </c>
      <c r="N59" s="42" t="s">
        <v>13</v>
      </c>
      <c r="O59" s="43" t="s">
        <v>13</v>
      </c>
    </row>
    <row r="60" spans="1:15" x14ac:dyDescent="0.25">
      <c r="A60" s="64"/>
      <c r="B60" s="40" t="s">
        <v>72</v>
      </c>
      <c r="C60" s="41">
        <v>6</v>
      </c>
      <c r="D60" s="41">
        <v>4</v>
      </c>
      <c r="E60" s="42">
        <v>0.66666666666666663</v>
      </c>
      <c r="F60" s="41">
        <v>3</v>
      </c>
      <c r="G60" s="42">
        <v>0.5</v>
      </c>
      <c r="H60" s="43">
        <v>2.2333333333333334</v>
      </c>
      <c r="I60" s="40" t="s">
        <v>72</v>
      </c>
      <c r="J60" s="41">
        <v>1</v>
      </c>
      <c r="K60" s="41">
        <v>1</v>
      </c>
      <c r="L60" s="42">
        <v>1</v>
      </c>
      <c r="M60" s="41">
        <v>1</v>
      </c>
      <c r="N60" s="42">
        <v>1</v>
      </c>
      <c r="O60" s="43">
        <v>2</v>
      </c>
    </row>
  </sheetData>
  <mergeCells count="13">
    <mergeCell ref="A46:A50"/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I14:O14"/>
    <mergeCell ref="A16:A2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31" customWidth="1"/>
    <col min="2" max="8" width="14" style="10" customWidth="1"/>
  </cols>
  <sheetData>
    <row r="1" spans="1:8" ht="30" x14ac:dyDescent="0.25">
      <c r="A1" s="32" t="s">
        <v>0</v>
      </c>
      <c r="B1" s="1" t="s">
        <v>36</v>
      </c>
      <c r="C1" s="11" t="s">
        <v>66</v>
      </c>
      <c r="D1" s="11" t="s">
        <v>67</v>
      </c>
      <c r="E1" s="12" t="s">
        <v>68</v>
      </c>
      <c r="F1" s="11" t="s">
        <v>69</v>
      </c>
      <c r="G1" s="12" t="s">
        <v>37</v>
      </c>
      <c r="H1" s="13" t="s">
        <v>70</v>
      </c>
    </row>
    <row r="2" spans="1:8" x14ac:dyDescent="0.25">
      <c r="A2" s="55" t="s">
        <v>6</v>
      </c>
      <c r="B2" s="2" t="s">
        <v>1</v>
      </c>
      <c r="C2" s="4">
        <v>276</v>
      </c>
      <c r="D2" s="4">
        <v>247</v>
      </c>
      <c r="E2" s="16">
        <v>0.89492753623188404</v>
      </c>
      <c r="F2" s="4">
        <v>202</v>
      </c>
      <c r="G2" s="16">
        <v>0.73188405797101452</v>
      </c>
      <c r="H2" s="17">
        <v>2.8048245614035086</v>
      </c>
    </row>
    <row r="3" spans="1:8" x14ac:dyDescent="0.25">
      <c r="A3" s="55"/>
      <c r="B3" s="2" t="s">
        <v>2</v>
      </c>
      <c r="C3" s="4">
        <v>296</v>
      </c>
      <c r="D3" s="4">
        <v>267</v>
      </c>
      <c r="E3" s="16">
        <v>0.90202702702702697</v>
      </c>
      <c r="F3" s="4">
        <v>237</v>
      </c>
      <c r="G3" s="16">
        <v>0.80067567567567566</v>
      </c>
      <c r="H3" s="17">
        <v>3.0453815261044177</v>
      </c>
    </row>
    <row r="4" spans="1:8" x14ac:dyDescent="0.25">
      <c r="A4" s="55"/>
      <c r="B4" s="2" t="s">
        <v>3</v>
      </c>
      <c r="C4" s="4">
        <v>344</v>
      </c>
      <c r="D4" s="4">
        <v>311</v>
      </c>
      <c r="E4" s="16">
        <v>0.90406976744186052</v>
      </c>
      <c r="F4" s="4">
        <v>280</v>
      </c>
      <c r="G4" s="16">
        <v>0.81395348837209303</v>
      </c>
      <c r="H4" s="17">
        <v>3.258064516129032</v>
      </c>
    </row>
    <row r="5" spans="1:8" x14ac:dyDescent="0.25">
      <c r="A5" s="55"/>
      <c r="B5" s="2" t="s">
        <v>4</v>
      </c>
      <c r="C5" s="4">
        <v>358</v>
      </c>
      <c r="D5" s="4">
        <v>316</v>
      </c>
      <c r="E5" s="16">
        <v>0.88268156424581001</v>
      </c>
      <c r="F5" s="4">
        <v>277</v>
      </c>
      <c r="G5" s="16">
        <v>0.77374301675977653</v>
      </c>
      <c r="H5" s="17">
        <v>2.9949820788530466</v>
      </c>
    </row>
    <row r="6" spans="1:8" x14ac:dyDescent="0.25">
      <c r="A6" s="55"/>
      <c r="B6" s="2" t="s">
        <v>72</v>
      </c>
      <c r="C6" s="4">
        <v>376</v>
      </c>
      <c r="D6" s="4">
        <v>344</v>
      </c>
      <c r="E6" s="16">
        <v>0.91489361702127658</v>
      </c>
      <c r="F6" s="4">
        <v>309</v>
      </c>
      <c r="G6" s="16">
        <v>0.82180851063829785</v>
      </c>
      <c r="H6" s="17">
        <v>3.1376344086021506</v>
      </c>
    </row>
    <row r="7" spans="1:8" x14ac:dyDescent="0.25">
      <c r="A7" s="55" t="s">
        <v>7</v>
      </c>
      <c r="B7" s="2" t="s">
        <v>1</v>
      </c>
      <c r="C7" s="4">
        <v>262</v>
      </c>
      <c r="D7" s="4">
        <v>240</v>
      </c>
      <c r="E7" s="16">
        <v>0.91603053435114501</v>
      </c>
      <c r="F7" s="4">
        <v>186</v>
      </c>
      <c r="G7" s="16">
        <v>0.70992366412213737</v>
      </c>
      <c r="H7" s="17">
        <v>2.5857142857142854</v>
      </c>
    </row>
    <row r="8" spans="1:8" x14ac:dyDescent="0.25">
      <c r="A8" s="55"/>
      <c r="B8" s="2" t="s">
        <v>2</v>
      </c>
      <c r="C8" s="4">
        <v>259</v>
      </c>
      <c r="D8" s="4">
        <v>225</v>
      </c>
      <c r="E8" s="16">
        <v>0.86872586872586877</v>
      </c>
      <c r="F8" s="4">
        <v>193</v>
      </c>
      <c r="G8" s="16">
        <v>0.74517374517374513</v>
      </c>
      <c r="H8" s="17">
        <v>2.9010050251256279</v>
      </c>
    </row>
    <row r="9" spans="1:8" x14ac:dyDescent="0.25">
      <c r="A9" s="55"/>
      <c r="B9" s="2" t="s">
        <v>3</v>
      </c>
      <c r="C9" s="4">
        <v>321</v>
      </c>
      <c r="D9" s="4">
        <v>282</v>
      </c>
      <c r="E9" s="16">
        <v>0.87850467289719625</v>
      </c>
      <c r="F9" s="4">
        <v>232</v>
      </c>
      <c r="G9" s="16">
        <v>0.72274143302180682</v>
      </c>
      <c r="H9" s="17">
        <v>2.8078014184397166</v>
      </c>
    </row>
    <row r="10" spans="1:8" x14ac:dyDescent="0.25">
      <c r="A10" s="55"/>
      <c r="B10" s="2" t="s">
        <v>4</v>
      </c>
      <c r="C10" s="4">
        <v>348</v>
      </c>
      <c r="D10" s="4">
        <v>304</v>
      </c>
      <c r="E10" s="16">
        <v>0.87356321839080464</v>
      </c>
      <c r="F10" s="4">
        <v>259</v>
      </c>
      <c r="G10" s="16">
        <v>0.74425287356321834</v>
      </c>
      <c r="H10" s="17">
        <v>2.9439862542955324</v>
      </c>
    </row>
    <row r="11" spans="1:8" x14ac:dyDescent="0.25">
      <c r="A11" s="55"/>
      <c r="B11" s="2" t="s">
        <v>72</v>
      </c>
      <c r="C11" s="4">
        <v>366</v>
      </c>
      <c r="D11" s="4">
        <v>332</v>
      </c>
      <c r="E11" s="16">
        <v>0.90710382513661203</v>
      </c>
      <c r="F11" s="4">
        <v>275</v>
      </c>
      <c r="G11" s="16">
        <v>0.75136612021857918</v>
      </c>
      <c r="H11" s="17">
        <v>2.7440273037542662</v>
      </c>
    </row>
    <row r="12" spans="1:8" ht="30" x14ac:dyDescent="0.25">
      <c r="A12" s="32" t="s">
        <v>50</v>
      </c>
      <c r="B12" s="1" t="s">
        <v>36</v>
      </c>
      <c r="C12" s="11" t="s">
        <v>66</v>
      </c>
      <c r="D12" s="11" t="s">
        <v>67</v>
      </c>
      <c r="E12" s="12" t="s">
        <v>68</v>
      </c>
      <c r="F12" s="11" t="s">
        <v>69</v>
      </c>
      <c r="G12" s="12" t="s">
        <v>37</v>
      </c>
      <c r="H12" s="13" t="s">
        <v>70</v>
      </c>
    </row>
    <row r="13" spans="1:8" x14ac:dyDescent="0.25">
      <c r="A13" s="69" t="s">
        <v>51</v>
      </c>
      <c r="B13" s="2" t="s">
        <v>1</v>
      </c>
      <c r="C13" s="4">
        <v>42</v>
      </c>
      <c r="D13" s="4">
        <v>37</v>
      </c>
      <c r="E13" s="16">
        <v>0.88095238095238093</v>
      </c>
      <c r="F13" s="4">
        <v>28</v>
      </c>
      <c r="G13" s="16">
        <v>0.66666666666666663</v>
      </c>
      <c r="H13" s="17">
        <v>2.4</v>
      </c>
    </row>
    <row r="14" spans="1:8" x14ac:dyDescent="0.25">
      <c r="A14" s="70"/>
      <c r="B14" s="2" t="s">
        <v>2</v>
      </c>
      <c r="C14" s="4">
        <v>39</v>
      </c>
      <c r="D14" s="4">
        <v>28</v>
      </c>
      <c r="E14" s="16">
        <v>0.71794871794871795</v>
      </c>
      <c r="F14" s="4">
        <v>23</v>
      </c>
      <c r="G14" s="16">
        <v>0.58974358974358976</v>
      </c>
      <c r="H14" s="17">
        <v>2.6923076923076925</v>
      </c>
    </row>
    <row r="15" spans="1:8" x14ac:dyDescent="0.25">
      <c r="A15" s="70"/>
      <c r="B15" s="2" t="s">
        <v>3</v>
      </c>
      <c r="C15" s="4">
        <v>38</v>
      </c>
      <c r="D15" s="4">
        <v>32</v>
      </c>
      <c r="E15" s="16">
        <v>0.84210526315789469</v>
      </c>
      <c r="F15" s="4">
        <v>27</v>
      </c>
      <c r="G15" s="16">
        <v>0.71052631578947367</v>
      </c>
      <c r="H15" s="17">
        <v>2.7093750000000001</v>
      </c>
    </row>
    <row r="16" spans="1:8" x14ac:dyDescent="0.25">
      <c r="A16" s="70"/>
      <c r="B16" s="2" t="s">
        <v>4</v>
      </c>
      <c r="C16" s="4">
        <v>72</v>
      </c>
      <c r="D16" s="4">
        <v>61</v>
      </c>
      <c r="E16" s="16">
        <v>0.84722222222222221</v>
      </c>
      <c r="F16" s="4">
        <v>53</v>
      </c>
      <c r="G16" s="16">
        <v>0.73611111111111116</v>
      </c>
      <c r="H16" s="17">
        <v>2.8618181818181818</v>
      </c>
    </row>
    <row r="17" spans="1:8" x14ac:dyDescent="0.25">
      <c r="A17" s="71"/>
      <c r="B17" s="2" t="s">
        <v>72</v>
      </c>
      <c r="C17" s="4">
        <v>62</v>
      </c>
      <c r="D17" s="4">
        <v>55</v>
      </c>
      <c r="E17" s="16">
        <v>0.88709677419354838</v>
      </c>
      <c r="F17" s="4">
        <v>48</v>
      </c>
      <c r="G17" s="16">
        <v>0.77419354838709675</v>
      </c>
      <c r="H17" s="17">
        <v>2.7869565217391301</v>
      </c>
    </row>
    <row r="18" spans="1:8" x14ac:dyDescent="0.25">
      <c r="A18" s="68" t="s">
        <v>52</v>
      </c>
      <c r="B18" s="2" t="s">
        <v>1</v>
      </c>
      <c r="C18" s="4">
        <v>1</v>
      </c>
      <c r="D18" s="4">
        <v>1</v>
      </c>
      <c r="E18" s="16">
        <v>1</v>
      </c>
      <c r="F18" s="4">
        <v>0</v>
      </c>
      <c r="G18" s="16">
        <v>0</v>
      </c>
      <c r="H18" s="17">
        <v>0</v>
      </c>
    </row>
    <row r="19" spans="1:8" x14ac:dyDescent="0.25">
      <c r="A19" s="68"/>
      <c r="B19" s="2" t="s">
        <v>2</v>
      </c>
      <c r="C19" s="21">
        <v>2</v>
      </c>
      <c r="D19" s="21">
        <v>2</v>
      </c>
      <c r="E19" s="16">
        <v>1</v>
      </c>
      <c r="F19" s="21">
        <v>2</v>
      </c>
      <c r="G19" s="16">
        <v>1</v>
      </c>
      <c r="H19" s="22">
        <v>3</v>
      </c>
    </row>
    <row r="20" spans="1:8" x14ac:dyDescent="0.25">
      <c r="A20" s="68"/>
      <c r="B20" s="2" t="s">
        <v>3</v>
      </c>
      <c r="C20" s="4">
        <v>1</v>
      </c>
      <c r="D20" s="4">
        <v>1</v>
      </c>
      <c r="E20" s="16">
        <v>1</v>
      </c>
      <c r="F20" s="4">
        <v>1</v>
      </c>
      <c r="G20" s="16">
        <v>1</v>
      </c>
      <c r="H20" s="17">
        <v>4</v>
      </c>
    </row>
    <row r="21" spans="1:8" x14ac:dyDescent="0.25">
      <c r="A21" s="68"/>
      <c r="B21" s="2" t="s">
        <v>4</v>
      </c>
      <c r="C21" s="4">
        <v>1</v>
      </c>
      <c r="D21" s="4">
        <v>1</v>
      </c>
      <c r="E21" s="16">
        <v>1</v>
      </c>
      <c r="F21" s="4">
        <v>1</v>
      </c>
      <c r="G21" s="16">
        <v>1</v>
      </c>
      <c r="H21" s="17">
        <v>4</v>
      </c>
    </row>
    <row r="22" spans="1:8" x14ac:dyDescent="0.25">
      <c r="A22" s="68"/>
      <c r="B22" s="2" t="s">
        <v>72</v>
      </c>
      <c r="C22" s="4">
        <v>1</v>
      </c>
      <c r="D22" s="4">
        <v>1</v>
      </c>
      <c r="E22" s="16">
        <v>1</v>
      </c>
      <c r="F22" s="4">
        <v>0</v>
      </c>
      <c r="G22" s="16">
        <v>0</v>
      </c>
      <c r="H22" s="17">
        <v>0</v>
      </c>
    </row>
    <row r="23" spans="1:8" x14ac:dyDescent="0.25">
      <c r="A23" s="55" t="s">
        <v>14</v>
      </c>
      <c r="B23" s="2" t="s">
        <v>1</v>
      </c>
      <c r="C23" s="4">
        <v>11</v>
      </c>
      <c r="D23" s="4">
        <v>10</v>
      </c>
      <c r="E23" s="16">
        <v>0.90909090909090906</v>
      </c>
      <c r="F23" s="4">
        <v>8</v>
      </c>
      <c r="G23" s="16">
        <v>0.72727272727272729</v>
      </c>
      <c r="H23" s="17">
        <v>2.87</v>
      </c>
    </row>
    <row r="24" spans="1:8" x14ac:dyDescent="0.25">
      <c r="A24" s="55"/>
      <c r="B24" s="2" t="s">
        <v>2</v>
      </c>
      <c r="C24" s="21">
        <v>6</v>
      </c>
      <c r="D24" s="21">
        <v>5</v>
      </c>
      <c r="E24" s="16">
        <v>0.83333333333333337</v>
      </c>
      <c r="F24" s="21">
        <v>4</v>
      </c>
      <c r="G24" s="16">
        <v>0.66666666666666663</v>
      </c>
      <c r="H24" s="22">
        <v>3.0599999999999996</v>
      </c>
    </row>
    <row r="25" spans="1:8" x14ac:dyDescent="0.25">
      <c r="A25" s="55"/>
      <c r="B25" s="2" t="s">
        <v>3</v>
      </c>
      <c r="C25" s="4">
        <v>8</v>
      </c>
      <c r="D25" s="4">
        <v>6</v>
      </c>
      <c r="E25" s="16">
        <v>0.75</v>
      </c>
      <c r="F25" s="4">
        <v>6</v>
      </c>
      <c r="G25" s="16">
        <v>0.75</v>
      </c>
      <c r="H25" s="17">
        <v>3.6666666666666665</v>
      </c>
    </row>
    <row r="26" spans="1:8" x14ac:dyDescent="0.25">
      <c r="A26" s="55"/>
      <c r="B26" s="2" t="s">
        <v>4</v>
      </c>
      <c r="C26" s="4">
        <v>12</v>
      </c>
      <c r="D26" s="4">
        <v>12</v>
      </c>
      <c r="E26" s="16">
        <v>1</v>
      </c>
      <c r="F26" s="4">
        <v>8</v>
      </c>
      <c r="G26" s="16">
        <v>0.66666666666666663</v>
      </c>
      <c r="H26" s="17">
        <v>2.75</v>
      </c>
    </row>
    <row r="27" spans="1:8" x14ac:dyDescent="0.25">
      <c r="A27" s="55"/>
      <c r="B27" s="2" t="s">
        <v>72</v>
      </c>
      <c r="C27" s="4">
        <v>18</v>
      </c>
      <c r="D27" s="4">
        <v>16</v>
      </c>
      <c r="E27" s="16">
        <v>0.88888888888888884</v>
      </c>
      <c r="F27" s="4">
        <v>12</v>
      </c>
      <c r="G27" s="16">
        <v>0.66666666666666663</v>
      </c>
      <c r="H27" s="17">
        <v>2.6428571428571428</v>
      </c>
    </row>
    <row r="28" spans="1:8" x14ac:dyDescent="0.25">
      <c r="A28" s="55" t="s">
        <v>15</v>
      </c>
      <c r="B28" s="2" t="s">
        <v>1</v>
      </c>
      <c r="C28" s="4">
        <v>7</v>
      </c>
      <c r="D28" s="4">
        <v>7</v>
      </c>
      <c r="E28" s="16">
        <v>1</v>
      </c>
      <c r="F28" s="4">
        <v>6</v>
      </c>
      <c r="G28" s="16">
        <v>0.8571428571428571</v>
      </c>
      <c r="H28" s="17">
        <v>2.8142857142857141</v>
      </c>
    </row>
    <row r="29" spans="1:8" x14ac:dyDescent="0.25">
      <c r="A29" s="55"/>
      <c r="B29" s="2" t="s">
        <v>2</v>
      </c>
      <c r="C29" s="4">
        <v>8</v>
      </c>
      <c r="D29" s="4">
        <v>8</v>
      </c>
      <c r="E29" s="16">
        <v>1</v>
      </c>
      <c r="F29" s="4">
        <v>8</v>
      </c>
      <c r="G29" s="16">
        <v>1</v>
      </c>
      <c r="H29" s="17">
        <v>3.9571428571428569</v>
      </c>
    </row>
    <row r="30" spans="1:8" x14ac:dyDescent="0.25">
      <c r="A30" s="55"/>
      <c r="B30" s="2" t="s">
        <v>3</v>
      </c>
      <c r="C30" s="4">
        <v>8</v>
      </c>
      <c r="D30" s="4">
        <v>7</v>
      </c>
      <c r="E30" s="16">
        <v>0.875</v>
      </c>
      <c r="F30" s="4">
        <v>7</v>
      </c>
      <c r="G30" s="16">
        <v>0.875</v>
      </c>
      <c r="H30" s="17">
        <v>3.9000000000000004</v>
      </c>
    </row>
    <row r="31" spans="1:8" x14ac:dyDescent="0.25">
      <c r="A31" s="55"/>
      <c r="B31" s="2" t="s">
        <v>4</v>
      </c>
      <c r="C31" s="4">
        <v>16</v>
      </c>
      <c r="D31" s="4">
        <v>16</v>
      </c>
      <c r="E31" s="16">
        <v>1</v>
      </c>
      <c r="F31" s="4">
        <v>16</v>
      </c>
      <c r="G31" s="16">
        <v>1</v>
      </c>
      <c r="H31" s="17">
        <v>3.2857142857142856</v>
      </c>
    </row>
    <row r="32" spans="1:8" x14ac:dyDescent="0.25">
      <c r="A32" s="55"/>
      <c r="B32" s="2" t="s">
        <v>72</v>
      </c>
      <c r="C32" s="4">
        <v>13</v>
      </c>
      <c r="D32" s="4">
        <v>13</v>
      </c>
      <c r="E32" s="16">
        <v>1</v>
      </c>
      <c r="F32" s="4">
        <v>11</v>
      </c>
      <c r="G32" s="16">
        <v>0.84615384615384615</v>
      </c>
      <c r="H32" s="17">
        <v>3.3636363636363638</v>
      </c>
    </row>
    <row r="33" spans="1:8" x14ac:dyDescent="0.25">
      <c r="A33" s="55" t="s">
        <v>16</v>
      </c>
      <c r="B33" s="2" t="s">
        <v>1</v>
      </c>
      <c r="C33" s="4">
        <v>269</v>
      </c>
      <c r="D33" s="4">
        <v>247</v>
      </c>
      <c r="E33" s="16">
        <v>0.91821561338289959</v>
      </c>
      <c r="F33" s="4">
        <v>192</v>
      </c>
      <c r="G33" s="16">
        <v>0.71375464684014867</v>
      </c>
      <c r="H33" s="17">
        <v>2.6063291139240508</v>
      </c>
    </row>
    <row r="34" spans="1:8" x14ac:dyDescent="0.25">
      <c r="A34" s="55"/>
      <c r="B34" s="2" t="s">
        <v>2</v>
      </c>
      <c r="C34" s="4">
        <v>252</v>
      </c>
      <c r="D34" s="4">
        <v>227</v>
      </c>
      <c r="E34" s="16">
        <v>0.90079365079365081</v>
      </c>
      <c r="F34" s="4">
        <v>195</v>
      </c>
      <c r="G34" s="16">
        <v>0.77380952380952384</v>
      </c>
      <c r="H34" s="17">
        <v>2.832850241545894</v>
      </c>
    </row>
    <row r="35" spans="1:8" x14ac:dyDescent="0.25">
      <c r="A35" s="55"/>
      <c r="B35" s="2" t="s">
        <v>3</v>
      </c>
      <c r="C35" s="4">
        <v>287</v>
      </c>
      <c r="D35" s="4">
        <v>256</v>
      </c>
      <c r="E35" s="16">
        <v>0.89198606271777003</v>
      </c>
      <c r="F35" s="4">
        <v>217</v>
      </c>
      <c r="G35" s="16">
        <v>0.75609756097560976</v>
      </c>
      <c r="H35" s="17">
        <v>2.9035156250000003</v>
      </c>
    </row>
    <row r="36" spans="1:8" x14ac:dyDescent="0.25">
      <c r="A36" s="55"/>
      <c r="B36" s="2" t="s">
        <v>4</v>
      </c>
      <c r="C36" s="4">
        <v>310</v>
      </c>
      <c r="D36" s="4">
        <v>271</v>
      </c>
      <c r="E36" s="16">
        <v>0.87419354838709673</v>
      </c>
      <c r="F36" s="4">
        <v>228</v>
      </c>
      <c r="G36" s="16">
        <v>0.73548387096774193</v>
      </c>
      <c r="H36" s="17">
        <v>2.8154471544715447</v>
      </c>
    </row>
    <row r="37" spans="1:8" x14ac:dyDescent="0.25">
      <c r="A37" s="55"/>
      <c r="B37" s="2" t="s">
        <v>72</v>
      </c>
      <c r="C37" s="4">
        <v>318</v>
      </c>
      <c r="D37" s="4">
        <v>293</v>
      </c>
      <c r="E37" s="16">
        <v>0.92138364779874216</v>
      </c>
      <c r="F37" s="4">
        <v>249</v>
      </c>
      <c r="G37" s="16">
        <v>0.78301886792452835</v>
      </c>
      <c r="H37" s="17">
        <v>2.8285714285714292</v>
      </c>
    </row>
    <row r="38" spans="1:8" x14ac:dyDescent="0.25">
      <c r="A38" s="55" t="s">
        <v>17</v>
      </c>
      <c r="B38" s="2" t="s">
        <v>1</v>
      </c>
      <c r="C38" s="4">
        <v>5</v>
      </c>
      <c r="D38" s="4">
        <v>3</v>
      </c>
      <c r="E38" s="16">
        <v>0.6</v>
      </c>
      <c r="F38" s="4">
        <v>3</v>
      </c>
      <c r="G38" s="16">
        <v>0.6</v>
      </c>
      <c r="H38" s="17">
        <v>3.5</v>
      </c>
    </row>
    <row r="39" spans="1:8" x14ac:dyDescent="0.25">
      <c r="A39" s="55"/>
      <c r="B39" s="2" t="s">
        <v>2</v>
      </c>
      <c r="C39" s="4">
        <v>1</v>
      </c>
      <c r="D39" s="4">
        <v>1</v>
      </c>
      <c r="E39" s="16">
        <v>1</v>
      </c>
      <c r="F39" s="4">
        <v>1</v>
      </c>
      <c r="G39" s="16">
        <v>1</v>
      </c>
      <c r="H39" s="17">
        <v>2</v>
      </c>
    </row>
    <row r="40" spans="1:8" x14ac:dyDescent="0.25">
      <c r="A40" s="55"/>
      <c r="B40" s="2" t="s">
        <v>3</v>
      </c>
      <c r="C40" s="4" t="s">
        <v>13</v>
      </c>
      <c r="D40" s="4" t="s">
        <v>13</v>
      </c>
      <c r="E40" s="16" t="s">
        <v>13</v>
      </c>
      <c r="F40" s="4" t="s">
        <v>13</v>
      </c>
      <c r="G40" s="16" t="s">
        <v>13</v>
      </c>
      <c r="H40" s="17" t="s">
        <v>13</v>
      </c>
    </row>
    <row r="41" spans="1:8" x14ac:dyDescent="0.25">
      <c r="A41" s="55"/>
      <c r="B41" s="2" t="s">
        <v>4</v>
      </c>
      <c r="C41" s="4">
        <v>5</v>
      </c>
      <c r="D41" s="4">
        <v>5</v>
      </c>
      <c r="E41" s="16">
        <v>1</v>
      </c>
      <c r="F41" s="4">
        <v>5</v>
      </c>
      <c r="G41" s="16">
        <v>1</v>
      </c>
      <c r="H41" s="17">
        <v>3.2</v>
      </c>
    </row>
    <row r="42" spans="1:8" x14ac:dyDescent="0.25">
      <c r="A42" s="55"/>
      <c r="B42" s="2" t="s">
        <v>72</v>
      </c>
      <c r="C42" s="4">
        <v>3</v>
      </c>
      <c r="D42" s="4">
        <v>2</v>
      </c>
      <c r="E42" s="16">
        <v>0.66666666666666663</v>
      </c>
      <c r="F42" s="4">
        <v>2</v>
      </c>
      <c r="G42" s="16">
        <v>0.66666666666666663</v>
      </c>
      <c r="H42" s="17">
        <v>4</v>
      </c>
    </row>
    <row r="43" spans="1:8" x14ac:dyDescent="0.25">
      <c r="A43" s="68" t="s">
        <v>53</v>
      </c>
      <c r="B43" s="2" t="s">
        <v>1</v>
      </c>
      <c r="C43" s="4">
        <v>152</v>
      </c>
      <c r="D43" s="4">
        <v>137</v>
      </c>
      <c r="E43" s="16">
        <v>0.90131578947368418</v>
      </c>
      <c r="F43" s="4">
        <v>117</v>
      </c>
      <c r="G43" s="16">
        <v>0.76973684210526316</v>
      </c>
      <c r="H43" s="17">
        <v>2.941269841269841</v>
      </c>
    </row>
    <row r="44" spans="1:8" x14ac:dyDescent="0.25">
      <c r="A44" s="68"/>
      <c r="B44" s="2" t="s">
        <v>2</v>
      </c>
      <c r="C44" s="4">
        <v>210</v>
      </c>
      <c r="D44" s="4">
        <v>186</v>
      </c>
      <c r="E44" s="16">
        <v>0.88571428571428568</v>
      </c>
      <c r="F44" s="4">
        <v>167</v>
      </c>
      <c r="G44" s="16">
        <v>0.79523809523809519</v>
      </c>
      <c r="H44" s="17">
        <v>3.1745562130177514</v>
      </c>
    </row>
    <row r="45" spans="1:8" x14ac:dyDescent="0.25">
      <c r="A45" s="68"/>
      <c r="B45" s="2" t="s">
        <v>3</v>
      </c>
      <c r="C45" s="4">
        <v>279</v>
      </c>
      <c r="D45" s="4">
        <v>254</v>
      </c>
      <c r="E45" s="16">
        <v>0.91039426523297495</v>
      </c>
      <c r="F45" s="4">
        <v>223</v>
      </c>
      <c r="G45" s="16">
        <v>0.79928315412186379</v>
      </c>
      <c r="H45" s="17">
        <v>3.1944664031620555</v>
      </c>
    </row>
    <row r="46" spans="1:8" x14ac:dyDescent="0.25">
      <c r="A46" s="68"/>
      <c r="B46" s="2" t="s">
        <v>4</v>
      </c>
      <c r="C46" s="4">
        <v>249</v>
      </c>
      <c r="D46" s="4">
        <v>223</v>
      </c>
      <c r="E46" s="16">
        <v>0.89558232931726911</v>
      </c>
      <c r="F46" s="4">
        <v>199</v>
      </c>
      <c r="G46" s="16">
        <v>0.79919678714859432</v>
      </c>
      <c r="H46" s="17">
        <v>3.1647619047619049</v>
      </c>
    </row>
    <row r="47" spans="1:8" x14ac:dyDescent="0.25">
      <c r="A47" s="68"/>
      <c r="B47" s="2" t="s">
        <v>72</v>
      </c>
      <c r="C47" s="4">
        <v>277</v>
      </c>
      <c r="D47" s="4">
        <v>247</v>
      </c>
      <c r="E47" s="16">
        <v>0.89169675090252709</v>
      </c>
      <c r="F47" s="4">
        <v>227</v>
      </c>
      <c r="G47" s="16">
        <v>0.81949458483754511</v>
      </c>
      <c r="H47" s="17">
        <v>3.2039408866995065</v>
      </c>
    </row>
    <row r="48" spans="1:8" x14ac:dyDescent="0.25">
      <c r="A48" s="68" t="s">
        <v>54</v>
      </c>
      <c r="B48" s="2" t="s">
        <v>1</v>
      </c>
      <c r="C48" s="4">
        <v>49</v>
      </c>
      <c r="D48" s="4">
        <v>43</v>
      </c>
      <c r="E48" s="16">
        <v>0.87755102040816324</v>
      </c>
      <c r="F48" s="4">
        <v>32</v>
      </c>
      <c r="G48" s="16">
        <v>0.65306122448979587</v>
      </c>
      <c r="H48" s="17">
        <v>2.645</v>
      </c>
    </row>
    <row r="49" spans="1:8" x14ac:dyDescent="0.25">
      <c r="A49" s="68"/>
      <c r="B49" s="2" t="s">
        <v>2</v>
      </c>
      <c r="C49" s="4">
        <v>36</v>
      </c>
      <c r="D49" s="4">
        <v>33</v>
      </c>
      <c r="E49" s="16">
        <v>0.91666666666666663</v>
      </c>
      <c r="F49" s="4">
        <v>29</v>
      </c>
      <c r="G49" s="16">
        <v>0.80555555555555558</v>
      </c>
      <c r="H49" s="17">
        <v>3.0548387096774192</v>
      </c>
    </row>
    <row r="50" spans="1:8" x14ac:dyDescent="0.25">
      <c r="A50" s="68"/>
      <c r="B50" s="2" t="s">
        <v>3</v>
      </c>
      <c r="C50" s="4">
        <v>45</v>
      </c>
      <c r="D50" s="4">
        <v>38</v>
      </c>
      <c r="E50" s="16">
        <v>0.84444444444444444</v>
      </c>
      <c r="F50" s="4">
        <v>33</v>
      </c>
      <c r="G50" s="16">
        <v>0.73333333333333328</v>
      </c>
      <c r="H50" s="17">
        <v>3.0894736842105264</v>
      </c>
    </row>
    <row r="51" spans="1:8" x14ac:dyDescent="0.25">
      <c r="A51" s="68"/>
      <c r="B51" s="2" t="s">
        <v>4</v>
      </c>
      <c r="C51" s="4">
        <v>57</v>
      </c>
      <c r="D51" s="4">
        <v>47</v>
      </c>
      <c r="E51" s="16">
        <v>0.82456140350877194</v>
      </c>
      <c r="F51" s="4">
        <v>41</v>
      </c>
      <c r="G51" s="16">
        <v>0.7192982456140351</v>
      </c>
      <c r="H51" s="17">
        <v>2.9195121951219511</v>
      </c>
    </row>
    <row r="52" spans="1:8" x14ac:dyDescent="0.25">
      <c r="A52" s="68"/>
      <c r="B52" s="2" t="s">
        <v>72</v>
      </c>
      <c r="C52" s="4">
        <v>63</v>
      </c>
      <c r="D52" s="4">
        <v>60</v>
      </c>
      <c r="E52" s="16">
        <v>0.95238095238095233</v>
      </c>
      <c r="F52" s="4">
        <v>42</v>
      </c>
      <c r="G52" s="16">
        <v>0.66666666666666663</v>
      </c>
      <c r="H52" s="17">
        <v>2.4962264150943398</v>
      </c>
    </row>
    <row r="53" spans="1:8" x14ac:dyDescent="0.25">
      <c r="A53" s="68" t="s">
        <v>55</v>
      </c>
      <c r="B53" s="2" t="s">
        <v>1</v>
      </c>
      <c r="C53" s="4">
        <v>5</v>
      </c>
      <c r="D53" s="4">
        <v>5</v>
      </c>
      <c r="E53" s="16">
        <v>1</v>
      </c>
      <c r="F53" s="4">
        <v>5</v>
      </c>
      <c r="G53" s="16">
        <v>1</v>
      </c>
      <c r="H53" s="17">
        <v>3.3250000000000002</v>
      </c>
    </row>
    <row r="54" spans="1:8" x14ac:dyDescent="0.25">
      <c r="A54" s="68"/>
      <c r="B54" s="2" t="s">
        <v>2</v>
      </c>
      <c r="C54" s="4">
        <v>6</v>
      </c>
      <c r="D54" s="4">
        <v>6</v>
      </c>
      <c r="E54" s="16">
        <v>1</v>
      </c>
      <c r="F54" s="4">
        <v>5</v>
      </c>
      <c r="G54" s="16">
        <v>0.83333333333333337</v>
      </c>
      <c r="H54" s="17">
        <v>3</v>
      </c>
    </row>
    <row r="55" spans="1:8" x14ac:dyDescent="0.25">
      <c r="A55" s="68"/>
      <c r="B55" s="2" t="s">
        <v>3</v>
      </c>
      <c r="C55" s="4">
        <v>7</v>
      </c>
      <c r="D55" s="4">
        <v>6</v>
      </c>
      <c r="E55" s="16">
        <v>0.8571428571428571</v>
      </c>
      <c r="F55" s="4">
        <v>5</v>
      </c>
      <c r="G55" s="16">
        <v>0.7142857142857143</v>
      </c>
      <c r="H55" s="17">
        <v>2.7166666666666668</v>
      </c>
    </row>
    <row r="56" spans="1:8" x14ac:dyDescent="0.25">
      <c r="A56" s="68"/>
      <c r="B56" s="2" t="s">
        <v>4</v>
      </c>
      <c r="C56" s="4">
        <v>1</v>
      </c>
      <c r="D56" s="4">
        <v>1</v>
      </c>
      <c r="E56" s="16">
        <v>1</v>
      </c>
      <c r="F56" s="4">
        <v>1</v>
      </c>
      <c r="G56" s="16">
        <v>1</v>
      </c>
      <c r="H56" s="17">
        <v>4</v>
      </c>
    </row>
    <row r="57" spans="1:8" x14ac:dyDescent="0.25">
      <c r="A57" s="68"/>
      <c r="B57" s="2" t="s">
        <v>72</v>
      </c>
      <c r="C57" s="4">
        <v>7</v>
      </c>
      <c r="D57" s="4">
        <v>5</v>
      </c>
      <c r="E57" s="16">
        <v>0.7142857142857143</v>
      </c>
      <c r="F57" s="4">
        <v>4</v>
      </c>
      <c r="G57" s="16">
        <v>0.5714285714285714</v>
      </c>
      <c r="H57" s="17">
        <v>2.1749999999999998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31" customWidth="1"/>
    <col min="2" max="11" width="11.7109375" style="10" customWidth="1"/>
  </cols>
  <sheetData>
    <row r="1" spans="1:11" ht="45" x14ac:dyDescent="0.25">
      <c r="A1" s="29" t="s">
        <v>36</v>
      </c>
      <c r="B1" s="11" t="s">
        <v>56</v>
      </c>
      <c r="C1" s="11" t="s">
        <v>57</v>
      </c>
      <c r="D1" s="11" t="s">
        <v>58</v>
      </c>
      <c r="E1" s="11" t="s">
        <v>59</v>
      </c>
      <c r="F1" s="11" t="s">
        <v>60</v>
      </c>
      <c r="G1" s="11" t="s">
        <v>61</v>
      </c>
      <c r="H1" s="11" t="s">
        <v>62</v>
      </c>
      <c r="I1" s="11" t="s">
        <v>63</v>
      </c>
      <c r="J1" s="11" t="s">
        <v>64</v>
      </c>
      <c r="K1" s="11" t="s">
        <v>65</v>
      </c>
    </row>
    <row r="2" spans="1:11" x14ac:dyDescent="0.25">
      <c r="A2" s="39" t="s">
        <v>1</v>
      </c>
      <c r="B2" s="23">
        <v>18</v>
      </c>
      <c r="C2" s="24">
        <v>1597.799442</v>
      </c>
      <c r="D2" s="25">
        <v>479.21523663847387</v>
      </c>
      <c r="E2" s="24">
        <v>53.259981400000001</v>
      </c>
      <c r="F2" s="24">
        <v>3.3342000000000009</v>
      </c>
      <c r="G2" s="26">
        <v>3.3342000000000009</v>
      </c>
      <c r="H2" s="25">
        <v>15.973841221282463</v>
      </c>
      <c r="I2" s="23">
        <v>538</v>
      </c>
      <c r="J2" s="23">
        <v>545</v>
      </c>
      <c r="K2" s="27">
        <v>0.98715596330275235</v>
      </c>
    </row>
    <row r="3" spans="1:11" x14ac:dyDescent="0.25">
      <c r="A3" s="39" t="s">
        <v>2</v>
      </c>
      <c r="B3" s="23">
        <v>18</v>
      </c>
      <c r="C3" s="24">
        <v>1582.6161600000003</v>
      </c>
      <c r="D3" s="25">
        <v>474.68991001799634</v>
      </c>
      <c r="E3" s="24">
        <v>52.753872000000008</v>
      </c>
      <c r="F3" s="24">
        <v>3.334000000000001</v>
      </c>
      <c r="G3" s="26">
        <v>3.334000000000001</v>
      </c>
      <c r="H3" s="25">
        <v>15.822997000599878</v>
      </c>
      <c r="I3" s="23">
        <v>547</v>
      </c>
      <c r="J3" s="23">
        <v>390</v>
      </c>
      <c r="K3" s="27">
        <v>1.4025641025641025</v>
      </c>
    </row>
    <row r="4" spans="1:11" x14ac:dyDescent="0.25">
      <c r="A4" s="39" t="s">
        <v>3</v>
      </c>
      <c r="B4" s="23">
        <v>18</v>
      </c>
      <c r="C4" s="24">
        <v>1952.6705999999999</v>
      </c>
      <c r="D4" s="28">
        <v>585.78946421071566</v>
      </c>
      <c r="E4" s="26">
        <v>65.089020000000005</v>
      </c>
      <c r="F4" s="26">
        <v>3.3334000000000006</v>
      </c>
      <c r="G4" s="26">
        <v>3.3334000000000006</v>
      </c>
      <c r="H4" s="28">
        <v>19.526315473690524</v>
      </c>
      <c r="I4" s="23">
        <v>658</v>
      </c>
      <c r="J4" s="23">
        <v>670</v>
      </c>
      <c r="K4" s="27">
        <v>0.98208955223880601</v>
      </c>
    </row>
    <row r="5" spans="1:11" x14ac:dyDescent="0.25">
      <c r="A5" s="39" t="s">
        <v>4</v>
      </c>
      <c r="B5" s="23">
        <v>24</v>
      </c>
      <c r="C5" s="24">
        <v>2103.9434573939998</v>
      </c>
      <c r="D5" s="25">
        <v>481.81543439988985</v>
      </c>
      <c r="E5" s="24">
        <v>70.131448579799994</v>
      </c>
      <c r="F5" s="24">
        <v>4.3667000000000016</v>
      </c>
      <c r="G5" s="26">
        <v>4.3667000000000016</v>
      </c>
      <c r="H5" s="25">
        <v>16.060514479996328</v>
      </c>
      <c r="I5" s="23">
        <v>733</v>
      </c>
      <c r="J5" s="23">
        <v>1092</v>
      </c>
      <c r="K5" s="27">
        <v>0.67124542124542119</v>
      </c>
    </row>
    <row r="6" spans="1:11" x14ac:dyDescent="0.25">
      <c r="A6" s="39" t="s">
        <v>72</v>
      </c>
      <c r="B6" s="23">
        <v>28</v>
      </c>
      <c r="C6" s="24">
        <v>1996.4390386559994</v>
      </c>
      <c r="D6" s="25">
        <v>464.30974432671263</v>
      </c>
      <c r="E6" s="24">
        <v>66.547967955199979</v>
      </c>
      <c r="F6" s="24">
        <v>4.2998000000000012</v>
      </c>
      <c r="G6" s="26">
        <v>4.2998000000000012</v>
      </c>
      <c r="H6" s="25">
        <v>15.476991477557087</v>
      </c>
      <c r="I6" s="23">
        <v>836</v>
      </c>
      <c r="J6" s="23">
        <v>1284</v>
      </c>
      <c r="K6" s="27">
        <v>0.65109034267912769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2017-09-26T23:38:36Z</cp:lastPrinted>
  <dcterms:created xsi:type="dcterms:W3CDTF">2017-09-06T15:26:56Z</dcterms:created>
  <dcterms:modified xsi:type="dcterms:W3CDTF">2018-08-17T23:26:48Z</dcterms:modified>
</cp:coreProperties>
</file>