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ounsel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3" i="1"/>
  <c r="L31" i="1"/>
  <c r="L30" i="1"/>
  <c r="L29" i="1"/>
  <c r="L28" i="1"/>
  <c r="L26" i="1"/>
  <c r="L24" i="1"/>
  <c r="L23" i="1"/>
  <c r="L22" i="1"/>
  <c r="L21" i="1"/>
  <c r="L20" i="1"/>
  <c r="L18" i="1"/>
  <c r="L17" i="1"/>
  <c r="L16" i="1"/>
  <c r="L15" i="1"/>
  <c r="L9" i="1"/>
  <c r="L7" i="1"/>
  <c r="L5" i="1"/>
  <c r="L4" i="1"/>
  <c r="G9" i="1" l="1"/>
  <c r="K33" i="1"/>
  <c r="K30" i="1"/>
  <c r="K29" i="1"/>
  <c r="K28" i="1"/>
  <c r="K26" i="1"/>
  <c r="K23" i="1"/>
  <c r="K22" i="1"/>
  <c r="K21" i="1"/>
  <c r="K20" i="1"/>
  <c r="K17" i="1"/>
  <c r="K16" i="1"/>
  <c r="K15" i="1"/>
  <c r="K9" i="1"/>
  <c r="K5" i="1"/>
  <c r="K4" i="1"/>
  <c r="I33" i="1"/>
  <c r="I30" i="1"/>
  <c r="I29" i="1"/>
  <c r="I28" i="1"/>
  <c r="I27" i="1"/>
  <c r="I26" i="1"/>
  <c r="I23" i="1"/>
  <c r="I22" i="1"/>
  <c r="I21" i="1"/>
  <c r="I20" i="1"/>
  <c r="I17" i="1"/>
  <c r="I16" i="1"/>
  <c r="I15" i="1"/>
  <c r="I13" i="1"/>
  <c r="I9" i="1"/>
  <c r="I5" i="1"/>
  <c r="I4" i="1"/>
  <c r="G33" i="1"/>
  <c r="G30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5" i="1"/>
  <c r="G4" i="1"/>
  <c r="E34" i="1"/>
  <c r="E33" i="1"/>
  <c r="E30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9" i="1"/>
  <c r="E6" i="1"/>
  <c r="E5" i="1"/>
  <c r="E4" i="1"/>
  <c r="E7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3" i="1"/>
  <c r="C11" i="1"/>
  <c r="C9" i="1"/>
  <c r="C5" i="1"/>
  <c r="C4" i="1"/>
  <c r="H35" i="1" l="1"/>
  <c r="I35" i="1" s="1"/>
  <c r="F35" i="1"/>
  <c r="G35" i="1" s="1"/>
  <c r="D35" i="1"/>
  <c r="E35" i="1" s="1"/>
  <c r="B35" i="1"/>
  <c r="H31" i="1"/>
  <c r="I31" i="1" s="1"/>
  <c r="F31" i="1"/>
  <c r="G31" i="1" s="1"/>
  <c r="D31" i="1"/>
  <c r="E31" i="1" s="1"/>
  <c r="B31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I7" i="1" s="1"/>
  <c r="F7" i="1"/>
  <c r="G7" i="1" s="1"/>
  <c r="D7" i="1"/>
  <c r="B7" i="1"/>
  <c r="C7" i="1" s="1"/>
  <c r="C35" i="1" l="1"/>
  <c r="C31" i="1"/>
  <c r="C24" i="1"/>
  <c r="C18" i="1"/>
  <c r="J35" i="1"/>
  <c r="K35" i="1" s="1"/>
  <c r="J31" i="1"/>
  <c r="K31" i="1" s="1"/>
  <c r="J24" i="1"/>
  <c r="K24" i="1" s="1"/>
  <c r="J18" i="1"/>
  <c r="K18" i="1" s="1"/>
  <c r="J7" i="1"/>
  <c r="K7" i="1" s="1"/>
</calcChain>
</file>

<file path=xl/sharedStrings.xml><?xml version="1.0" encoding="utf-8"?>
<sst xmlns="http://schemas.openxmlformats.org/spreadsheetml/2006/main" count="807" uniqueCount="74">
  <si>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</si>
  <si>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</si>
  <si>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</si>
  <si>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</si>
  <si>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</si>
  <si>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</si>
  <si>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</si>
  <si>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</si>
  <si>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</si>
  <si>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</si>
  <si>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</si>
  <si>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</si>
  <si>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</si>
  <si>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</si>
  <si>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</si>
  <si>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</si>
  <si>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</si>
  <si>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</si>
  <si>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</si>
  <si>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</si>
  <si>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</si>
  <si>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</si>
  <si>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</si>
  <si>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</si>
  <si>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</si>
  <si>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</si>
  <si>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</si>
  <si>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</si>
  <si>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</si>
  <si>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</si>
  <si>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</si>
  <si>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</si>
  <si>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</si>
  <si>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</si>
  <si>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Personal Dev Speical Services
Success and Retention Rates by Course</t>
  </si>
  <si>
    <t>Personal Dev Speical Services</t>
  </si>
  <si>
    <t>PDSS-080 : Educational Assessment</t>
  </si>
  <si>
    <t>PDSS-096 : Cognitive Communication Skills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</si>
  <si>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</si>
  <si>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</si>
  <si>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</si>
  <si>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</si>
  <si>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</si>
  <si>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</si>
  <si>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</si>
  <si>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</si>
  <si>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</si>
  <si>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</si>
  <si>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</si>
  <si>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</si>
  <si>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</si>
  <si>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</si>
  <si>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</si>
  <si>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</si>
  <si>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</si>
  <si>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</si>
  <si>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</si>
  <si>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</si>
  <si>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</si>
  <si>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</si>
  <si>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</si>
  <si>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</si>
  <si>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</si>
  <si>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PDSS-090A : Learning Strategies Practicum</t>
  </si>
  <si>
    <t>White                    
Non-Hispanic</t>
  </si>
  <si>
    <t>Spring 2014</t>
  </si>
  <si>
    <t>Spring 2015</t>
  </si>
  <si>
    <t>Spring 2016</t>
  </si>
  <si>
    <t>Spring 2017</t>
  </si>
  <si>
    <t>Spring 2018</t>
  </si>
  <si>
    <t>Personal Dev Special Services-Spring
Student Characteristics</t>
  </si>
  <si>
    <t>PDSS-081 : Self-Advocacy</t>
  </si>
  <si>
    <t>PDSS-085 : Adapted Computer Basics</t>
  </si>
  <si>
    <t>PDSS-090D : Learning Strategies Practicum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</si>
</sst>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sqref="A1:L2"/>
    </sheetView>
  </sheetViews>
  <sheetFormatPr defaultRowHeight="15" x14ac:dyDescent="0.25"/>
  <cols>
    <col min="1" max="1" width="30" style="30" customWidth="1"/>
    <col min="2" max="12" width="8.28515625" style="10" customWidth="1"/>
  </cols>
  <sheetData>
    <row r="1" spans="1:12" x14ac:dyDescent="0.25">
      <c r="A1" s="49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0" x14ac:dyDescent="0.25">
      <c r="A3" s="31" t="s">
        <v>0</v>
      </c>
      <c r="B3" s="52" t="s">
        <v>65</v>
      </c>
      <c r="C3" s="53"/>
      <c r="D3" s="52" t="s">
        <v>66</v>
      </c>
      <c r="E3" s="53"/>
      <c r="F3" s="52" t="s">
        <v>67</v>
      </c>
      <c r="G3" s="53"/>
      <c r="H3" s="52" t="s">
        <v>68</v>
      </c>
      <c r="I3" s="53"/>
      <c r="J3" s="52" t="s">
        <v>69</v>
      </c>
      <c r="K3" s="53"/>
      <c r="L3" s="3" t="s">
        <v>1</v>
      </c>
    </row>
    <row r="4" spans="1:12" x14ac:dyDescent="0.25">
      <c r="A4" s="29" t="s">
        <v>2</v>
      </c>
      <c r="B4" s="4">
        <v>33</v>
      </c>
      <c r="C4" s="5">
        <f t="shared" ref="C4:C5" si="0">B4/49</f>
        <v>0.67346938775510201</v>
      </c>
      <c r="D4" s="4">
        <v>30</v>
      </c>
      <c r="E4" s="5">
        <f t="shared" ref="E4:E6" si="1">D4/53</f>
        <v>0.56603773584905659</v>
      </c>
      <c r="F4" s="4">
        <v>12</v>
      </c>
      <c r="G4" s="5">
        <f t="shared" ref="G4:G5" si="2">F4/35</f>
        <v>0.34285714285714286</v>
      </c>
      <c r="H4" s="4">
        <v>16</v>
      </c>
      <c r="I4" s="5">
        <f t="shared" ref="I4:I5" si="3">H4/29</f>
        <v>0.55172413793103448</v>
      </c>
      <c r="J4" s="4">
        <v>12</v>
      </c>
      <c r="K4" s="5">
        <f t="shared" ref="K4:K7" si="4">J4/29</f>
        <v>0.41379310344827586</v>
      </c>
      <c r="L4" s="5">
        <f>(J4-B4)/B4</f>
        <v>-0.63636363636363635</v>
      </c>
    </row>
    <row r="5" spans="1:12" x14ac:dyDescent="0.25">
      <c r="A5" s="29" t="s">
        <v>3</v>
      </c>
      <c r="B5" s="4">
        <v>16</v>
      </c>
      <c r="C5" s="5">
        <f t="shared" si="0"/>
        <v>0.32653061224489793</v>
      </c>
      <c r="D5" s="4">
        <v>22</v>
      </c>
      <c r="E5" s="5">
        <f t="shared" si="1"/>
        <v>0.41509433962264153</v>
      </c>
      <c r="F5" s="4">
        <v>23</v>
      </c>
      <c r="G5" s="5">
        <f t="shared" si="2"/>
        <v>0.65714285714285714</v>
      </c>
      <c r="H5" s="4">
        <v>13</v>
      </c>
      <c r="I5" s="5">
        <f t="shared" si="3"/>
        <v>0.44827586206896552</v>
      </c>
      <c r="J5" s="4">
        <v>17</v>
      </c>
      <c r="K5" s="5">
        <f t="shared" si="4"/>
        <v>0.58620689655172409</v>
      </c>
      <c r="L5" s="5">
        <f>(J5-B5)/B5</f>
        <v>6.25E-2</v>
      </c>
    </row>
    <row r="6" spans="1:12" x14ac:dyDescent="0.25">
      <c r="A6" s="29" t="s">
        <v>4</v>
      </c>
      <c r="B6" s="6" t="s">
        <v>9</v>
      </c>
      <c r="C6" s="7" t="s">
        <v>9</v>
      </c>
      <c r="D6" s="4">
        <v>1</v>
      </c>
      <c r="E6" s="5">
        <f t="shared" si="1"/>
        <v>1.8867924528301886E-2</v>
      </c>
      <c r="F6" s="6" t="s">
        <v>9</v>
      </c>
      <c r="G6" s="7" t="s">
        <v>9</v>
      </c>
      <c r="H6" s="6" t="s">
        <v>9</v>
      </c>
      <c r="I6" s="7" t="s">
        <v>9</v>
      </c>
      <c r="J6" s="6" t="s">
        <v>9</v>
      </c>
      <c r="K6" s="7" t="s">
        <v>9</v>
      </c>
      <c r="L6" s="5">
        <v>0</v>
      </c>
    </row>
    <row r="7" spans="1:12" s="74" customFormat="1" x14ac:dyDescent="0.25">
      <c r="A7" s="34" t="s">
        <v>5</v>
      </c>
      <c r="B7" s="8">
        <f t="shared" ref="B7" si="5">SUM(B4:B6)</f>
        <v>49</v>
      </c>
      <c r="C7" s="9">
        <f>B7/49</f>
        <v>1</v>
      </c>
      <c r="D7" s="8">
        <f t="shared" ref="D7" si="6">SUM(D4:D6)</f>
        <v>53</v>
      </c>
      <c r="E7" s="9">
        <f>D7/53</f>
        <v>1</v>
      </c>
      <c r="F7" s="8">
        <f t="shared" ref="F7" si="7">SUM(F4:F6)</f>
        <v>35</v>
      </c>
      <c r="G7" s="9">
        <f>F7/35</f>
        <v>1</v>
      </c>
      <c r="H7" s="8">
        <f>SUM(H4:H6)</f>
        <v>29</v>
      </c>
      <c r="I7" s="9">
        <f>H7/29</f>
        <v>1</v>
      </c>
      <c r="J7" s="8">
        <f>SUM(J4:J6)</f>
        <v>29</v>
      </c>
      <c r="K7" s="9">
        <f t="shared" si="4"/>
        <v>1</v>
      </c>
      <c r="L7" s="9">
        <f>(J7-B7)/B7</f>
        <v>-0.40816326530612246</v>
      </c>
    </row>
    <row r="8" spans="1:12" ht="30" x14ac:dyDescent="0.25">
      <c r="A8" s="31" t="s">
        <v>6</v>
      </c>
      <c r="B8" s="52" t="s">
        <v>65</v>
      </c>
      <c r="C8" s="53"/>
      <c r="D8" s="52" t="s">
        <v>66</v>
      </c>
      <c r="E8" s="53"/>
      <c r="F8" s="52" t="s">
        <v>67</v>
      </c>
      <c r="G8" s="53"/>
      <c r="H8" s="52" t="s">
        <v>68</v>
      </c>
      <c r="I8" s="53"/>
      <c r="J8" s="52" t="s">
        <v>69</v>
      </c>
      <c r="K8" s="53"/>
      <c r="L8" s="3" t="s">
        <v>1</v>
      </c>
    </row>
    <row r="9" spans="1:12" x14ac:dyDescent="0.25">
      <c r="A9" s="29" t="s">
        <v>7</v>
      </c>
      <c r="B9" s="4">
        <v>1</v>
      </c>
      <c r="C9" s="5">
        <f t="shared" ref="C9:C18" si="8">B9/49</f>
        <v>2.0408163265306121E-2</v>
      </c>
      <c r="D9" s="4">
        <v>4</v>
      </c>
      <c r="E9" s="5">
        <f t="shared" ref="E9:E18" si="9">D9/53</f>
        <v>7.5471698113207544E-2</v>
      </c>
      <c r="F9" s="4">
        <v>3</v>
      </c>
      <c r="G9" s="5">
        <f t="shared" ref="G9:G18" si="10">F9/35</f>
        <v>8.5714285714285715E-2</v>
      </c>
      <c r="H9" s="4">
        <v>4</v>
      </c>
      <c r="I9" s="5">
        <f t="shared" ref="I9:I18" si="11">H9/29</f>
        <v>0.13793103448275862</v>
      </c>
      <c r="J9" s="4">
        <v>4</v>
      </c>
      <c r="K9" s="5">
        <f t="shared" ref="K9:K18" si="12">J9/29</f>
        <v>0.13793103448275862</v>
      </c>
      <c r="L9" s="5">
        <f>(J9-B9)/B9</f>
        <v>3</v>
      </c>
    </row>
    <row r="10" spans="1:12" x14ac:dyDescent="0.25">
      <c r="A10" s="29" t="s">
        <v>8</v>
      </c>
      <c r="B10" s="6" t="s">
        <v>9</v>
      </c>
      <c r="C10" s="7" t="s">
        <v>9</v>
      </c>
      <c r="D10" s="6" t="s">
        <v>9</v>
      </c>
      <c r="E10" s="7" t="s">
        <v>9</v>
      </c>
      <c r="F10" s="6" t="s">
        <v>9</v>
      </c>
      <c r="G10" s="7" t="s">
        <v>9</v>
      </c>
      <c r="H10" s="6" t="s">
        <v>9</v>
      </c>
      <c r="I10" s="7" t="s">
        <v>9</v>
      </c>
      <c r="J10" s="6" t="s">
        <v>9</v>
      </c>
      <c r="K10" s="7" t="s">
        <v>9</v>
      </c>
      <c r="L10" s="7">
        <v>0</v>
      </c>
    </row>
    <row r="11" spans="1:12" x14ac:dyDescent="0.25">
      <c r="A11" s="29" t="s">
        <v>10</v>
      </c>
      <c r="B11" s="4">
        <v>3</v>
      </c>
      <c r="C11" s="5">
        <f t="shared" si="8"/>
        <v>6.1224489795918366E-2</v>
      </c>
      <c r="D11" s="4">
        <v>3</v>
      </c>
      <c r="E11" s="5">
        <f t="shared" si="9"/>
        <v>5.6603773584905662E-2</v>
      </c>
      <c r="F11" s="4">
        <v>3</v>
      </c>
      <c r="G11" s="5">
        <f t="shared" si="10"/>
        <v>8.5714285714285715E-2</v>
      </c>
      <c r="H11" s="6" t="s">
        <v>9</v>
      </c>
      <c r="I11" s="7" t="s">
        <v>9</v>
      </c>
      <c r="J11" s="6" t="s">
        <v>9</v>
      </c>
      <c r="K11" s="7" t="s">
        <v>9</v>
      </c>
      <c r="L11" s="5">
        <v>-1</v>
      </c>
    </row>
    <row r="12" spans="1:12" x14ac:dyDescent="0.25">
      <c r="A12" s="29" t="s">
        <v>11</v>
      </c>
      <c r="B12" s="6" t="s">
        <v>9</v>
      </c>
      <c r="C12" s="7" t="s">
        <v>9</v>
      </c>
      <c r="D12" s="6">
        <v>1</v>
      </c>
      <c r="E12" s="7">
        <f t="shared" si="9"/>
        <v>1.8867924528301886E-2</v>
      </c>
      <c r="F12" s="6">
        <v>1</v>
      </c>
      <c r="G12" s="7">
        <f t="shared" si="10"/>
        <v>2.8571428571428571E-2</v>
      </c>
      <c r="H12" s="6" t="s">
        <v>9</v>
      </c>
      <c r="I12" s="7" t="s">
        <v>9</v>
      </c>
      <c r="J12" s="6" t="s">
        <v>9</v>
      </c>
      <c r="K12" s="7" t="s">
        <v>9</v>
      </c>
      <c r="L12" s="5">
        <v>0</v>
      </c>
    </row>
    <row r="13" spans="1:12" x14ac:dyDescent="0.25">
      <c r="A13" s="29" t="s">
        <v>12</v>
      </c>
      <c r="B13" s="4">
        <v>8</v>
      </c>
      <c r="C13" s="5">
        <f t="shared" si="8"/>
        <v>0.16326530612244897</v>
      </c>
      <c r="D13" s="4">
        <v>12</v>
      </c>
      <c r="E13" s="5">
        <f t="shared" si="9"/>
        <v>0.22641509433962265</v>
      </c>
      <c r="F13" s="4">
        <v>6</v>
      </c>
      <c r="G13" s="5">
        <f t="shared" si="10"/>
        <v>0.17142857142857143</v>
      </c>
      <c r="H13" s="4">
        <v>5</v>
      </c>
      <c r="I13" s="5">
        <f t="shared" si="11"/>
        <v>0.17241379310344829</v>
      </c>
      <c r="J13" s="6" t="s">
        <v>9</v>
      </c>
      <c r="K13" s="7" t="s">
        <v>9</v>
      </c>
      <c r="L13" s="5">
        <v>-1</v>
      </c>
    </row>
    <row r="14" spans="1:12" x14ac:dyDescent="0.25">
      <c r="A14" s="29" t="s">
        <v>13</v>
      </c>
      <c r="B14" s="6" t="s">
        <v>9</v>
      </c>
      <c r="C14" s="7" t="s">
        <v>9</v>
      </c>
      <c r="D14" s="6">
        <v>1</v>
      </c>
      <c r="E14" s="7">
        <f t="shared" si="9"/>
        <v>1.8867924528301886E-2</v>
      </c>
      <c r="F14" s="6" t="s">
        <v>9</v>
      </c>
      <c r="G14" s="7" t="s">
        <v>9</v>
      </c>
      <c r="H14" s="6" t="s">
        <v>9</v>
      </c>
      <c r="I14" s="7" t="s">
        <v>9</v>
      </c>
      <c r="J14" s="6" t="s">
        <v>9</v>
      </c>
      <c r="K14" s="7" t="s">
        <v>9</v>
      </c>
      <c r="L14" s="5">
        <v>0</v>
      </c>
    </row>
    <row r="15" spans="1:12" x14ac:dyDescent="0.25">
      <c r="A15" s="29" t="s">
        <v>14</v>
      </c>
      <c r="B15" s="4">
        <v>31</v>
      </c>
      <c r="C15" s="5">
        <f t="shared" si="8"/>
        <v>0.63265306122448983</v>
      </c>
      <c r="D15" s="4">
        <v>26</v>
      </c>
      <c r="E15" s="5">
        <f t="shared" si="9"/>
        <v>0.49056603773584906</v>
      </c>
      <c r="F15" s="4">
        <v>18</v>
      </c>
      <c r="G15" s="5">
        <f t="shared" si="10"/>
        <v>0.51428571428571423</v>
      </c>
      <c r="H15" s="4">
        <v>18</v>
      </c>
      <c r="I15" s="5">
        <f t="shared" si="11"/>
        <v>0.62068965517241381</v>
      </c>
      <c r="J15" s="4">
        <v>18</v>
      </c>
      <c r="K15" s="5">
        <f t="shared" si="12"/>
        <v>0.62068965517241381</v>
      </c>
      <c r="L15" s="5">
        <f>(J15-B15)/B15</f>
        <v>-0.41935483870967744</v>
      </c>
    </row>
    <row r="16" spans="1:12" x14ac:dyDescent="0.25">
      <c r="A16" s="29" t="s">
        <v>15</v>
      </c>
      <c r="B16" s="4">
        <v>5</v>
      </c>
      <c r="C16" s="5">
        <f t="shared" si="8"/>
        <v>0.10204081632653061</v>
      </c>
      <c r="D16" s="4">
        <v>5</v>
      </c>
      <c r="E16" s="5">
        <f t="shared" si="9"/>
        <v>9.4339622641509441E-2</v>
      </c>
      <c r="F16" s="4">
        <v>2</v>
      </c>
      <c r="G16" s="5">
        <f t="shared" si="10"/>
        <v>5.7142857142857141E-2</v>
      </c>
      <c r="H16" s="4">
        <v>1</v>
      </c>
      <c r="I16" s="5">
        <f t="shared" si="11"/>
        <v>3.4482758620689655E-2</v>
      </c>
      <c r="J16" s="4">
        <v>6</v>
      </c>
      <c r="K16" s="5">
        <f t="shared" si="12"/>
        <v>0.20689655172413793</v>
      </c>
      <c r="L16" s="5">
        <f>(J16-B16)/B16</f>
        <v>0.2</v>
      </c>
    </row>
    <row r="17" spans="1:12" x14ac:dyDescent="0.25">
      <c r="A17" s="29" t="s">
        <v>16</v>
      </c>
      <c r="B17" s="6">
        <v>1</v>
      </c>
      <c r="C17" s="7">
        <f t="shared" si="8"/>
        <v>2.0408163265306121E-2</v>
      </c>
      <c r="D17" s="6">
        <v>1</v>
      </c>
      <c r="E17" s="7">
        <f t="shared" si="9"/>
        <v>1.8867924528301886E-2</v>
      </c>
      <c r="F17" s="4">
        <v>2</v>
      </c>
      <c r="G17" s="5">
        <f t="shared" si="10"/>
        <v>5.7142857142857141E-2</v>
      </c>
      <c r="H17" s="4">
        <v>1</v>
      </c>
      <c r="I17" s="5">
        <f t="shared" si="11"/>
        <v>3.4482758620689655E-2</v>
      </c>
      <c r="J17" s="6">
        <v>1</v>
      </c>
      <c r="K17" s="7">
        <f t="shared" si="12"/>
        <v>3.4482758620689655E-2</v>
      </c>
      <c r="L17" s="5">
        <f>(J17-B17)/B17</f>
        <v>0</v>
      </c>
    </row>
    <row r="18" spans="1:12" s="74" customFormat="1" x14ac:dyDescent="0.25">
      <c r="A18" s="34" t="s">
        <v>5</v>
      </c>
      <c r="B18" s="8">
        <f t="shared" ref="B18" si="13">SUM(B9:B17)</f>
        <v>49</v>
      </c>
      <c r="C18" s="9">
        <f t="shared" si="8"/>
        <v>1</v>
      </c>
      <c r="D18" s="8">
        <f t="shared" ref="D18" si="14">SUM(D9:D17)</f>
        <v>53</v>
      </c>
      <c r="E18" s="9">
        <f t="shared" si="9"/>
        <v>1</v>
      </c>
      <c r="F18" s="8">
        <f t="shared" ref="F18" si="15">SUM(F9:F17)</f>
        <v>35</v>
      </c>
      <c r="G18" s="9">
        <f t="shared" si="10"/>
        <v>1</v>
      </c>
      <c r="H18" s="8">
        <f t="shared" ref="H18" si="16">SUM(H9:H17)</f>
        <v>29</v>
      </c>
      <c r="I18" s="9">
        <f t="shared" si="11"/>
        <v>1</v>
      </c>
      <c r="J18" s="8">
        <f t="shared" ref="J18" si="17">SUM(J9:J17)</f>
        <v>29</v>
      </c>
      <c r="K18" s="9">
        <f t="shared" si="12"/>
        <v>1</v>
      </c>
      <c r="L18" s="9">
        <f>(J18-B18)/B18</f>
        <v>-0.40816326530612246</v>
      </c>
    </row>
    <row r="19" spans="1:12" ht="30" x14ac:dyDescent="0.25">
      <c r="A19" s="31" t="s">
        <v>17</v>
      </c>
      <c r="B19" s="52" t="s">
        <v>65</v>
      </c>
      <c r="C19" s="53"/>
      <c r="D19" s="52" t="s">
        <v>66</v>
      </c>
      <c r="E19" s="53"/>
      <c r="F19" s="52" t="s">
        <v>67</v>
      </c>
      <c r="G19" s="53"/>
      <c r="H19" s="52" t="s">
        <v>68</v>
      </c>
      <c r="I19" s="53"/>
      <c r="J19" s="52" t="s">
        <v>69</v>
      </c>
      <c r="K19" s="53"/>
      <c r="L19" s="3" t="s">
        <v>1</v>
      </c>
    </row>
    <row r="20" spans="1:12" x14ac:dyDescent="0.25">
      <c r="A20" s="29" t="s">
        <v>18</v>
      </c>
      <c r="B20" s="4">
        <v>9</v>
      </c>
      <c r="C20" s="5">
        <f t="shared" ref="C20:C24" si="18">B20/49</f>
        <v>0.18367346938775511</v>
      </c>
      <c r="D20" s="4">
        <v>5</v>
      </c>
      <c r="E20" s="5">
        <f t="shared" ref="E20:E24" si="19">D20/53</f>
        <v>9.4339622641509441E-2</v>
      </c>
      <c r="F20" s="4">
        <v>5</v>
      </c>
      <c r="G20" s="5">
        <f t="shared" ref="G20:G24" si="20">F20/35</f>
        <v>0.14285714285714285</v>
      </c>
      <c r="H20" s="4">
        <v>2</v>
      </c>
      <c r="I20" s="5">
        <f t="shared" ref="I20:I24" si="21">H20/29</f>
        <v>6.8965517241379309E-2</v>
      </c>
      <c r="J20" s="4">
        <v>7</v>
      </c>
      <c r="K20" s="5">
        <f t="shared" ref="K20:K24" si="22">J20/29</f>
        <v>0.2413793103448276</v>
      </c>
      <c r="L20" s="5">
        <f>(J20-B20)/B20</f>
        <v>-0.22222222222222221</v>
      </c>
    </row>
    <row r="21" spans="1:12" x14ac:dyDescent="0.25">
      <c r="A21" s="29" t="s">
        <v>19</v>
      </c>
      <c r="B21" s="4">
        <v>4</v>
      </c>
      <c r="C21" s="5">
        <f t="shared" si="18"/>
        <v>8.1632653061224483E-2</v>
      </c>
      <c r="D21" s="4">
        <v>10</v>
      </c>
      <c r="E21" s="5">
        <f t="shared" si="19"/>
        <v>0.18867924528301888</v>
      </c>
      <c r="F21" s="4">
        <v>8</v>
      </c>
      <c r="G21" s="5">
        <f t="shared" si="20"/>
        <v>0.22857142857142856</v>
      </c>
      <c r="H21" s="4">
        <v>5</v>
      </c>
      <c r="I21" s="5">
        <f t="shared" si="21"/>
        <v>0.17241379310344829</v>
      </c>
      <c r="J21" s="4">
        <v>3</v>
      </c>
      <c r="K21" s="5">
        <f t="shared" si="22"/>
        <v>0.10344827586206896</v>
      </c>
      <c r="L21" s="5">
        <f>(J21-B21)/B21</f>
        <v>-0.25</v>
      </c>
    </row>
    <row r="22" spans="1:12" x14ac:dyDescent="0.25">
      <c r="A22" s="29" t="s">
        <v>20</v>
      </c>
      <c r="B22" s="4">
        <v>8</v>
      </c>
      <c r="C22" s="5">
        <f t="shared" si="18"/>
        <v>0.16326530612244897</v>
      </c>
      <c r="D22" s="4">
        <v>8</v>
      </c>
      <c r="E22" s="5">
        <f t="shared" si="19"/>
        <v>0.15094339622641509</v>
      </c>
      <c r="F22" s="4">
        <v>2</v>
      </c>
      <c r="G22" s="5">
        <f t="shared" si="20"/>
        <v>5.7142857142857141E-2</v>
      </c>
      <c r="H22" s="4">
        <v>6</v>
      </c>
      <c r="I22" s="5">
        <f t="shared" si="21"/>
        <v>0.20689655172413793</v>
      </c>
      <c r="J22" s="4">
        <v>4</v>
      </c>
      <c r="K22" s="5">
        <f t="shared" si="22"/>
        <v>0.13793103448275862</v>
      </c>
      <c r="L22" s="5">
        <f>(J22-B22)/B22</f>
        <v>-0.5</v>
      </c>
    </row>
    <row r="23" spans="1:12" x14ac:dyDescent="0.25">
      <c r="A23" s="29" t="s">
        <v>21</v>
      </c>
      <c r="B23" s="4">
        <v>28</v>
      </c>
      <c r="C23" s="5">
        <f t="shared" si="18"/>
        <v>0.5714285714285714</v>
      </c>
      <c r="D23" s="4">
        <v>30</v>
      </c>
      <c r="E23" s="5">
        <f t="shared" si="19"/>
        <v>0.56603773584905659</v>
      </c>
      <c r="F23" s="4">
        <v>20</v>
      </c>
      <c r="G23" s="5">
        <f t="shared" si="20"/>
        <v>0.5714285714285714</v>
      </c>
      <c r="H23" s="4">
        <v>16</v>
      </c>
      <c r="I23" s="5">
        <f t="shared" si="21"/>
        <v>0.55172413793103448</v>
      </c>
      <c r="J23" s="4">
        <v>15</v>
      </c>
      <c r="K23" s="5">
        <f t="shared" si="22"/>
        <v>0.51724137931034486</v>
      </c>
      <c r="L23" s="5">
        <f>(J23-B23)/B23</f>
        <v>-0.4642857142857143</v>
      </c>
    </row>
    <row r="24" spans="1:12" s="74" customFormat="1" x14ac:dyDescent="0.25">
      <c r="A24" s="34" t="s">
        <v>5</v>
      </c>
      <c r="B24" s="8">
        <f t="shared" ref="B24" si="23">SUM(B20:B23)</f>
        <v>49</v>
      </c>
      <c r="C24" s="9">
        <f t="shared" si="18"/>
        <v>1</v>
      </c>
      <c r="D24" s="8">
        <f t="shared" ref="D24" si="24">SUM(D20:D23)</f>
        <v>53</v>
      </c>
      <c r="E24" s="9">
        <f t="shared" si="19"/>
        <v>1</v>
      </c>
      <c r="F24" s="8">
        <f t="shared" ref="F24" si="25">SUM(F20:F23)</f>
        <v>35</v>
      </c>
      <c r="G24" s="9">
        <f t="shared" si="20"/>
        <v>1</v>
      </c>
      <c r="H24" s="8">
        <f t="shared" ref="H24" si="26">SUM(H20:H23)</f>
        <v>29</v>
      </c>
      <c r="I24" s="9">
        <f t="shared" si="21"/>
        <v>1</v>
      </c>
      <c r="J24" s="8">
        <f t="shared" ref="J24" si="27">SUM(J20:J23)</f>
        <v>29</v>
      </c>
      <c r="K24" s="9">
        <f t="shared" si="22"/>
        <v>1</v>
      </c>
      <c r="L24" s="9">
        <f>(J24-B24)/B24</f>
        <v>-0.40816326530612246</v>
      </c>
    </row>
    <row r="25" spans="1:12" ht="30" x14ac:dyDescent="0.25">
      <c r="A25" s="35" t="s">
        <v>22</v>
      </c>
      <c r="B25" s="52" t="s">
        <v>65</v>
      </c>
      <c r="C25" s="53"/>
      <c r="D25" s="52" t="s">
        <v>66</v>
      </c>
      <c r="E25" s="53"/>
      <c r="F25" s="52" t="s">
        <v>67</v>
      </c>
      <c r="G25" s="53"/>
      <c r="H25" s="52" t="s">
        <v>68</v>
      </c>
      <c r="I25" s="53"/>
      <c r="J25" s="52" t="s">
        <v>69</v>
      </c>
      <c r="K25" s="53"/>
      <c r="L25" s="3" t="s">
        <v>1</v>
      </c>
    </row>
    <row r="26" spans="1:12" x14ac:dyDescent="0.25">
      <c r="A26" s="29" t="s">
        <v>23</v>
      </c>
      <c r="B26" s="4">
        <v>16</v>
      </c>
      <c r="C26" s="5">
        <f t="shared" ref="C26:C31" si="28">B26/49</f>
        <v>0.32653061224489793</v>
      </c>
      <c r="D26" s="4">
        <v>10</v>
      </c>
      <c r="E26" s="5">
        <f t="shared" ref="E26:E31" si="29">D26/53</f>
        <v>0.18867924528301888</v>
      </c>
      <c r="F26" s="4">
        <v>10</v>
      </c>
      <c r="G26" s="5">
        <f t="shared" ref="G26:G31" si="30">F26/35</f>
        <v>0.2857142857142857</v>
      </c>
      <c r="H26" s="4">
        <v>7</v>
      </c>
      <c r="I26" s="5">
        <f t="shared" ref="I26:I31" si="31">H26/29</f>
        <v>0.2413793103448276</v>
      </c>
      <c r="J26" s="4">
        <v>7</v>
      </c>
      <c r="K26" s="5">
        <f t="shared" ref="K26:K31" si="32">J26/29</f>
        <v>0.2413793103448276</v>
      </c>
      <c r="L26" s="5">
        <f>(J26-B26)/B26</f>
        <v>-0.5625</v>
      </c>
    </row>
    <row r="27" spans="1:12" x14ac:dyDescent="0.25">
      <c r="A27" s="29" t="s">
        <v>24</v>
      </c>
      <c r="B27" s="4">
        <v>6</v>
      </c>
      <c r="C27" s="5">
        <f t="shared" si="28"/>
        <v>0.12244897959183673</v>
      </c>
      <c r="D27" s="4">
        <v>2</v>
      </c>
      <c r="E27" s="5">
        <f t="shared" si="29"/>
        <v>3.7735849056603772E-2</v>
      </c>
      <c r="F27" s="4">
        <v>3</v>
      </c>
      <c r="G27" s="5">
        <f t="shared" si="30"/>
        <v>8.5714285714285715E-2</v>
      </c>
      <c r="H27" s="4">
        <v>1</v>
      </c>
      <c r="I27" s="5">
        <f t="shared" si="31"/>
        <v>3.4482758620689655E-2</v>
      </c>
      <c r="J27" s="6" t="s">
        <v>9</v>
      </c>
      <c r="K27" s="7" t="s">
        <v>9</v>
      </c>
      <c r="L27" s="5">
        <v>-1</v>
      </c>
    </row>
    <row r="28" spans="1:12" x14ac:dyDescent="0.25">
      <c r="A28" s="29" t="s">
        <v>25</v>
      </c>
      <c r="B28" s="4">
        <v>11</v>
      </c>
      <c r="C28" s="5">
        <f t="shared" si="28"/>
        <v>0.22448979591836735</v>
      </c>
      <c r="D28" s="4">
        <v>25</v>
      </c>
      <c r="E28" s="5">
        <f t="shared" si="29"/>
        <v>0.47169811320754718</v>
      </c>
      <c r="F28" s="4">
        <v>17</v>
      </c>
      <c r="G28" s="5">
        <f t="shared" si="30"/>
        <v>0.48571428571428571</v>
      </c>
      <c r="H28" s="4">
        <v>14</v>
      </c>
      <c r="I28" s="5">
        <f t="shared" si="31"/>
        <v>0.48275862068965519</v>
      </c>
      <c r="J28" s="4">
        <v>13</v>
      </c>
      <c r="K28" s="5">
        <f t="shared" si="32"/>
        <v>0.44827586206896552</v>
      </c>
      <c r="L28" s="5">
        <f>(J28-B28)/B28</f>
        <v>0.18181818181818182</v>
      </c>
    </row>
    <row r="29" spans="1:12" x14ac:dyDescent="0.25">
      <c r="A29" s="29" t="s">
        <v>26</v>
      </c>
      <c r="B29" s="4">
        <v>2</v>
      </c>
      <c r="C29" s="5">
        <f t="shared" si="28"/>
        <v>4.0816326530612242E-2</v>
      </c>
      <c r="D29" s="4">
        <v>3</v>
      </c>
      <c r="E29" s="5">
        <f t="shared" si="29"/>
        <v>5.6603773584905662E-2</v>
      </c>
      <c r="F29" s="6" t="s">
        <v>9</v>
      </c>
      <c r="G29" s="7" t="s">
        <v>9</v>
      </c>
      <c r="H29" s="6">
        <v>2</v>
      </c>
      <c r="I29" s="7">
        <f t="shared" si="31"/>
        <v>6.8965517241379309E-2</v>
      </c>
      <c r="J29" s="6">
        <v>1</v>
      </c>
      <c r="K29" s="7">
        <f t="shared" si="32"/>
        <v>3.4482758620689655E-2</v>
      </c>
      <c r="L29" s="5">
        <f>(J29-B29)/B29</f>
        <v>-0.5</v>
      </c>
    </row>
    <row r="30" spans="1:12" x14ac:dyDescent="0.25">
      <c r="A30" s="29" t="s">
        <v>27</v>
      </c>
      <c r="B30" s="4">
        <v>14</v>
      </c>
      <c r="C30" s="5">
        <f t="shared" si="28"/>
        <v>0.2857142857142857</v>
      </c>
      <c r="D30" s="4">
        <v>13</v>
      </c>
      <c r="E30" s="5">
        <f t="shared" si="29"/>
        <v>0.24528301886792453</v>
      </c>
      <c r="F30" s="6">
        <v>5</v>
      </c>
      <c r="G30" s="7">
        <f t="shared" si="30"/>
        <v>0.14285714285714285</v>
      </c>
      <c r="H30" s="4">
        <v>5</v>
      </c>
      <c r="I30" s="5">
        <f t="shared" si="31"/>
        <v>0.17241379310344829</v>
      </c>
      <c r="J30" s="4">
        <v>8</v>
      </c>
      <c r="K30" s="5">
        <f t="shared" si="32"/>
        <v>0.27586206896551724</v>
      </c>
      <c r="L30" s="5">
        <f>(J30-B30)/B30</f>
        <v>-0.42857142857142855</v>
      </c>
    </row>
    <row r="31" spans="1:12" s="74" customFormat="1" x14ac:dyDescent="0.25">
      <c r="A31" s="34" t="s">
        <v>5</v>
      </c>
      <c r="B31" s="8">
        <f t="shared" ref="B31" si="33">SUM(B26:B30)</f>
        <v>49</v>
      </c>
      <c r="C31" s="9">
        <f t="shared" si="28"/>
        <v>1</v>
      </c>
      <c r="D31" s="8">
        <f t="shared" ref="D31" si="34">SUM(D26:D30)</f>
        <v>53</v>
      </c>
      <c r="E31" s="9">
        <f t="shared" si="29"/>
        <v>1</v>
      </c>
      <c r="F31" s="8">
        <f t="shared" ref="F31" si="35">SUM(F26:F30)</f>
        <v>35</v>
      </c>
      <c r="G31" s="9">
        <f t="shared" si="30"/>
        <v>1</v>
      </c>
      <c r="H31" s="8">
        <f t="shared" ref="H31" si="36">SUM(H26:H30)</f>
        <v>29</v>
      </c>
      <c r="I31" s="9">
        <f t="shared" si="31"/>
        <v>1</v>
      </c>
      <c r="J31" s="8">
        <f t="shared" ref="J31" si="37">SUM(J26:J30)</f>
        <v>29</v>
      </c>
      <c r="K31" s="9">
        <f t="shared" si="32"/>
        <v>1</v>
      </c>
      <c r="L31" s="9">
        <f>(J31-B31)/B31</f>
        <v>-0.40816326530612246</v>
      </c>
    </row>
    <row r="32" spans="1:12" ht="30" x14ac:dyDescent="0.25">
      <c r="A32" s="31" t="s">
        <v>28</v>
      </c>
      <c r="B32" s="52" t="s">
        <v>65</v>
      </c>
      <c r="C32" s="53"/>
      <c r="D32" s="52" t="s">
        <v>66</v>
      </c>
      <c r="E32" s="53"/>
      <c r="F32" s="52" t="s">
        <v>67</v>
      </c>
      <c r="G32" s="53"/>
      <c r="H32" s="52" t="s">
        <v>68</v>
      </c>
      <c r="I32" s="53"/>
      <c r="J32" s="52" t="s">
        <v>69</v>
      </c>
      <c r="K32" s="53"/>
      <c r="L32" s="3" t="s">
        <v>1</v>
      </c>
    </row>
    <row r="33" spans="1:12" ht="30" x14ac:dyDescent="0.25">
      <c r="A33" s="36" t="s">
        <v>62</v>
      </c>
      <c r="B33" s="4">
        <v>46</v>
      </c>
      <c r="C33" s="5">
        <f t="shared" ref="C33:C35" si="38">B33/49</f>
        <v>0.93877551020408168</v>
      </c>
      <c r="D33" s="4">
        <v>51</v>
      </c>
      <c r="E33" s="5">
        <f t="shared" ref="E33:E35" si="39">D33/53</f>
        <v>0.96226415094339623</v>
      </c>
      <c r="F33" s="4">
        <v>35</v>
      </c>
      <c r="G33" s="5">
        <f t="shared" ref="G33:G35" si="40">F33/35</f>
        <v>1</v>
      </c>
      <c r="H33" s="4">
        <v>29</v>
      </c>
      <c r="I33" s="5">
        <f t="shared" ref="I33:I35" si="41">H33/29</f>
        <v>1</v>
      </c>
      <c r="J33" s="4">
        <v>29</v>
      </c>
      <c r="K33" s="5">
        <f t="shared" ref="K33:K35" si="42">J33/29</f>
        <v>1</v>
      </c>
      <c r="L33" s="5">
        <f>(J33-B33)/B33</f>
        <v>-0.36956521739130432</v>
      </c>
    </row>
    <row r="34" spans="1:12" x14ac:dyDescent="0.25">
      <c r="A34" s="29" t="s">
        <v>29</v>
      </c>
      <c r="B34" s="4">
        <v>3</v>
      </c>
      <c r="C34" s="5">
        <f t="shared" si="38"/>
        <v>6.1224489795918366E-2</v>
      </c>
      <c r="D34" s="4">
        <v>2</v>
      </c>
      <c r="E34" s="5">
        <f t="shared" si="39"/>
        <v>3.7735849056603772E-2</v>
      </c>
      <c r="F34" s="6" t="s">
        <v>9</v>
      </c>
      <c r="G34" s="7" t="s">
        <v>9</v>
      </c>
      <c r="H34" s="6" t="s">
        <v>9</v>
      </c>
      <c r="I34" s="7" t="s">
        <v>9</v>
      </c>
      <c r="J34" s="6" t="s">
        <v>9</v>
      </c>
      <c r="K34" s="7" t="s">
        <v>9</v>
      </c>
      <c r="L34" s="5">
        <v>-1</v>
      </c>
    </row>
    <row r="35" spans="1:12" s="74" customFormat="1" x14ac:dyDescent="0.25">
      <c r="A35" s="34" t="s">
        <v>5</v>
      </c>
      <c r="B35" s="8">
        <f t="shared" ref="B35" si="43">SUM(B33:B34)</f>
        <v>49</v>
      </c>
      <c r="C35" s="9">
        <f t="shared" si="38"/>
        <v>1</v>
      </c>
      <c r="D35" s="8">
        <f t="shared" ref="D35" si="44">SUM(D33:D34)</f>
        <v>53</v>
      </c>
      <c r="E35" s="9">
        <f t="shared" si="39"/>
        <v>1</v>
      </c>
      <c r="F35" s="8">
        <f t="shared" ref="F35" si="45">SUM(F33:F34)</f>
        <v>35</v>
      </c>
      <c r="G35" s="9">
        <f t="shared" si="40"/>
        <v>1</v>
      </c>
      <c r="H35" s="8">
        <f t="shared" ref="H35" si="46">SUM(H33:H34)</f>
        <v>29</v>
      </c>
      <c r="I35" s="9">
        <f t="shared" si="41"/>
        <v>1</v>
      </c>
      <c r="J35" s="8">
        <f t="shared" ref="J35" si="47">SUM(J33:J34)</f>
        <v>29</v>
      </c>
      <c r="K35" s="9">
        <f t="shared" si="42"/>
        <v>1</v>
      </c>
      <c r="L35" s="9">
        <f>(J35-B35)/B35</f>
        <v>-0.40816326530612246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verticalDpi="0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H2"/>
    </sheetView>
  </sheetViews>
  <sheetFormatPr defaultRowHeight="15" x14ac:dyDescent="0.25"/>
  <cols>
    <col min="1" max="1" width="38.140625" style="30" customWidth="1"/>
    <col min="2" max="2" width="18.5703125" style="10" customWidth="1"/>
    <col min="3" max="8" width="13.140625" style="10" customWidth="1"/>
  </cols>
  <sheetData>
    <row r="1" spans="1:8" x14ac:dyDescent="0.25">
      <c r="A1" s="49" t="s">
        <v>34</v>
      </c>
      <c r="B1" s="49"/>
      <c r="C1" s="49"/>
      <c r="D1" s="49"/>
      <c r="E1" s="49"/>
      <c r="F1" s="49"/>
      <c r="G1" s="49"/>
      <c r="H1" s="49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2" t="s">
        <v>30</v>
      </c>
      <c r="B3" s="1" t="s">
        <v>31</v>
      </c>
      <c r="C3" s="11" t="s">
        <v>57</v>
      </c>
      <c r="D3" s="11" t="s">
        <v>58</v>
      </c>
      <c r="E3" s="11" t="s">
        <v>59</v>
      </c>
      <c r="F3" s="11" t="s">
        <v>60</v>
      </c>
      <c r="G3" s="11" t="s">
        <v>32</v>
      </c>
      <c r="H3" s="11" t="s">
        <v>61</v>
      </c>
    </row>
    <row r="4" spans="1:8" x14ac:dyDescent="0.25">
      <c r="A4" s="56" t="s">
        <v>35</v>
      </c>
      <c r="B4" s="2" t="s">
        <v>65</v>
      </c>
      <c r="C4" s="4">
        <v>50</v>
      </c>
      <c r="D4" s="4">
        <v>48</v>
      </c>
      <c r="E4" s="12">
        <v>0.96</v>
      </c>
      <c r="F4" s="4">
        <v>42</v>
      </c>
      <c r="G4" s="12">
        <v>0.84</v>
      </c>
      <c r="H4" s="13" t="s">
        <v>9</v>
      </c>
    </row>
    <row r="5" spans="1:8" x14ac:dyDescent="0.25">
      <c r="A5" s="57"/>
      <c r="B5" s="2" t="s">
        <v>66</v>
      </c>
      <c r="C5" s="4">
        <v>59</v>
      </c>
      <c r="D5" s="4">
        <v>54</v>
      </c>
      <c r="E5" s="12">
        <v>0.9152542372881356</v>
      </c>
      <c r="F5" s="4">
        <v>43</v>
      </c>
      <c r="G5" s="12">
        <v>0.72881355932203384</v>
      </c>
      <c r="H5" s="15" t="s">
        <v>9</v>
      </c>
    </row>
    <row r="6" spans="1:8" x14ac:dyDescent="0.25">
      <c r="A6" s="57"/>
      <c r="B6" s="2" t="s">
        <v>67</v>
      </c>
      <c r="C6" s="4">
        <v>43</v>
      </c>
      <c r="D6" s="4">
        <v>43</v>
      </c>
      <c r="E6" s="12">
        <v>1</v>
      </c>
      <c r="F6" s="4">
        <v>37</v>
      </c>
      <c r="G6" s="12">
        <v>0.86046511627906974</v>
      </c>
      <c r="H6" s="15" t="s">
        <v>9</v>
      </c>
    </row>
    <row r="7" spans="1:8" x14ac:dyDescent="0.25">
      <c r="A7" s="57"/>
      <c r="B7" s="2" t="s">
        <v>68</v>
      </c>
      <c r="C7" s="4">
        <v>30</v>
      </c>
      <c r="D7" s="4">
        <v>27</v>
      </c>
      <c r="E7" s="12">
        <v>0.9</v>
      </c>
      <c r="F7" s="4">
        <v>18</v>
      </c>
      <c r="G7" s="12">
        <v>0.6</v>
      </c>
      <c r="H7" s="15" t="s">
        <v>9</v>
      </c>
    </row>
    <row r="8" spans="1:8" x14ac:dyDescent="0.25">
      <c r="A8" s="58"/>
      <c r="B8" s="2" t="s">
        <v>69</v>
      </c>
      <c r="C8" s="4">
        <v>29</v>
      </c>
      <c r="D8" s="4">
        <v>27</v>
      </c>
      <c r="E8" s="12">
        <v>0.93103448275862066</v>
      </c>
      <c r="F8" s="4">
        <v>26</v>
      </c>
      <c r="G8" s="12">
        <v>0.89655172413793105</v>
      </c>
      <c r="H8" s="15" t="s">
        <v>9</v>
      </c>
    </row>
    <row r="10" spans="1:8" ht="30" x14ac:dyDescent="0.25">
      <c r="A10" s="31" t="s">
        <v>33</v>
      </c>
      <c r="B10" s="1" t="s">
        <v>31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32</v>
      </c>
      <c r="H10" s="11" t="s">
        <v>61</v>
      </c>
    </row>
    <row r="11" spans="1:8" x14ac:dyDescent="0.25">
      <c r="A11" s="54" t="s">
        <v>36</v>
      </c>
      <c r="B11" s="2" t="s">
        <v>65</v>
      </c>
      <c r="C11" s="4">
        <v>8</v>
      </c>
      <c r="D11" s="4">
        <v>7</v>
      </c>
      <c r="E11" s="14">
        <v>0.875</v>
      </c>
      <c r="F11" s="4">
        <v>5</v>
      </c>
      <c r="G11" s="14">
        <v>0.625</v>
      </c>
      <c r="H11" s="15" t="s">
        <v>9</v>
      </c>
    </row>
    <row r="12" spans="1:8" x14ac:dyDescent="0.25">
      <c r="A12" s="54"/>
      <c r="B12" s="2" t="s">
        <v>66</v>
      </c>
      <c r="C12" s="4" t="s">
        <v>9</v>
      </c>
      <c r="D12" s="4" t="s">
        <v>9</v>
      </c>
      <c r="E12" s="14" t="s">
        <v>9</v>
      </c>
      <c r="F12" s="4" t="s">
        <v>9</v>
      </c>
      <c r="G12" s="14" t="s">
        <v>9</v>
      </c>
      <c r="H12" s="15" t="s">
        <v>9</v>
      </c>
    </row>
    <row r="13" spans="1:8" x14ac:dyDescent="0.25">
      <c r="A13" s="54"/>
      <c r="B13" s="2" t="s">
        <v>67</v>
      </c>
      <c r="C13" s="4" t="s">
        <v>9</v>
      </c>
      <c r="D13" s="4" t="s">
        <v>9</v>
      </c>
      <c r="E13" s="14" t="s">
        <v>9</v>
      </c>
      <c r="F13" s="4" t="s">
        <v>9</v>
      </c>
      <c r="G13" s="14" t="s">
        <v>9</v>
      </c>
      <c r="H13" s="15" t="s">
        <v>9</v>
      </c>
    </row>
    <row r="14" spans="1:8" x14ac:dyDescent="0.25">
      <c r="A14" s="54"/>
      <c r="B14" s="2" t="s">
        <v>68</v>
      </c>
      <c r="C14" s="4" t="s">
        <v>9</v>
      </c>
      <c r="D14" s="4" t="s">
        <v>9</v>
      </c>
      <c r="E14" s="14" t="s">
        <v>9</v>
      </c>
      <c r="F14" s="4" t="s">
        <v>9</v>
      </c>
      <c r="G14" s="14" t="s">
        <v>9</v>
      </c>
      <c r="H14" s="15" t="s">
        <v>9</v>
      </c>
    </row>
    <row r="15" spans="1:8" x14ac:dyDescent="0.25">
      <c r="A15" s="54"/>
      <c r="B15" s="2" t="s">
        <v>69</v>
      </c>
      <c r="C15" s="4" t="s">
        <v>9</v>
      </c>
      <c r="D15" s="4" t="s">
        <v>9</v>
      </c>
      <c r="E15" s="14" t="s">
        <v>9</v>
      </c>
      <c r="F15" s="4" t="s">
        <v>9</v>
      </c>
      <c r="G15" s="14" t="s">
        <v>9</v>
      </c>
      <c r="H15" s="15" t="s">
        <v>9</v>
      </c>
    </row>
    <row r="16" spans="1:8" ht="30" x14ac:dyDescent="0.25">
      <c r="A16" s="33"/>
      <c r="B16" s="38" t="s">
        <v>31</v>
      </c>
      <c r="C16" s="11" t="s">
        <v>57</v>
      </c>
      <c r="D16" s="11" t="s">
        <v>58</v>
      </c>
      <c r="E16" s="11" t="s">
        <v>59</v>
      </c>
      <c r="F16" s="11" t="s">
        <v>60</v>
      </c>
      <c r="G16" s="11" t="s">
        <v>32</v>
      </c>
      <c r="H16" s="11" t="s">
        <v>61</v>
      </c>
    </row>
    <row r="17" spans="1:8" x14ac:dyDescent="0.25">
      <c r="A17" s="54" t="s">
        <v>71</v>
      </c>
      <c r="B17" s="2" t="s">
        <v>65</v>
      </c>
      <c r="C17" s="4" t="s">
        <v>9</v>
      </c>
      <c r="D17" s="4" t="s">
        <v>9</v>
      </c>
      <c r="E17" s="14" t="s">
        <v>9</v>
      </c>
      <c r="F17" s="4" t="s">
        <v>9</v>
      </c>
      <c r="G17" s="14" t="s">
        <v>9</v>
      </c>
      <c r="H17" s="15" t="s">
        <v>9</v>
      </c>
    </row>
    <row r="18" spans="1:8" x14ac:dyDescent="0.25">
      <c r="A18" s="54"/>
      <c r="B18" s="2" t="s">
        <v>66</v>
      </c>
      <c r="C18" s="4">
        <v>11</v>
      </c>
      <c r="D18" s="4">
        <v>9</v>
      </c>
      <c r="E18" s="14">
        <v>0.81818181818181823</v>
      </c>
      <c r="F18" s="4">
        <v>6</v>
      </c>
      <c r="G18" s="14">
        <v>0.54545454545454541</v>
      </c>
      <c r="H18" s="15" t="s">
        <v>9</v>
      </c>
    </row>
    <row r="19" spans="1:8" x14ac:dyDescent="0.25">
      <c r="A19" s="54"/>
      <c r="B19" s="2" t="s">
        <v>67</v>
      </c>
      <c r="C19" s="4" t="s">
        <v>9</v>
      </c>
      <c r="D19" s="4" t="s">
        <v>9</v>
      </c>
      <c r="E19" s="14" t="s">
        <v>9</v>
      </c>
      <c r="F19" s="4" t="s">
        <v>9</v>
      </c>
      <c r="G19" s="14" t="s">
        <v>9</v>
      </c>
      <c r="H19" s="15" t="s">
        <v>9</v>
      </c>
    </row>
    <row r="20" spans="1:8" x14ac:dyDescent="0.25">
      <c r="A20" s="54"/>
      <c r="B20" s="2" t="s">
        <v>68</v>
      </c>
      <c r="C20" s="4" t="s">
        <v>9</v>
      </c>
      <c r="D20" s="4" t="s">
        <v>9</v>
      </c>
      <c r="E20" s="14" t="s">
        <v>9</v>
      </c>
      <c r="F20" s="4" t="s">
        <v>9</v>
      </c>
      <c r="G20" s="14" t="s">
        <v>9</v>
      </c>
      <c r="H20" s="15" t="s">
        <v>9</v>
      </c>
    </row>
    <row r="21" spans="1:8" x14ac:dyDescent="0.25">
      <c r="A21" s="54"/>
      <c r="B21" s="2" t="s">
        <v>69</v>
      </c>
      <c r="C21" s="4" t="s">
        <v>9</v>
      </c>
      <c r="D21" s="4" t="s">
        <v>9</v>
      </c>
      <c r="E21" s="14" t="s">
        <v>9</v>
      </c>
      <c r="F21" s="4" t="s">
        <v>9</v>
      </c>
      <c r="G21" s="14" t="s">
        <v>9</v>
      </c>
      <c r="H21" s="15" t="s">
        <v>9</v>
      </c>
    </row>
    <row r="22" spans="1:8" ht="30" x14ac:dyDescent="0.25">
      <c r="A22" s="33"/>
      <c r="B22" s="38" t="s">
        <v>31</v>
      </c>
      <c r="C22" s="11" t="s">
        <v>57</v>
      </c>
      <c r="D22" s="11" t="s">
        <v>58</v>
      </c>
      <c r="E22" s="11" t="s">
        <v>59</v>
      </c>
      <c r="F22" s="11" t="s">
        <v>60</v>
      </c>
      <c r="G22" s="11" t="s">
        <v>32</v>
      </c>
      <c r="H22" s="11" t="s">
        <v>61</v>
      </c>
    </row>
    <row r="23" spans="1:8" x14ac:dyDescent="0.25">
      <c r="A23" s="59" t="s">
        <v>72</v>
      </c>
      <c r="B23" s="2" t="s">
        <v>65</v>
      </c>
      <c r="C23" s="4" t="s">
        <v>9</v>
      </c>
      <c r="D23" s="4" t="s">
        <v>9</v>
      </c>
      <c r="E23" s="14" t="s">
        <v>9</v>
      </c>
      <c r="F23" s="4" t="s">
        <v>9</v>
      </c>
      <c r="G23" s="14" t="s">
        <v>9</v>
      </c>
      <c r="H23" s="15" t="s">
        <v>9</v>
      </c>
    </row>
    <row r="24" spans="1:8" x14ac:dyDescent="0.25">
      <c r="A24" s="60"/>
      <c r="B24" s="2" t="s">
        <v>66</v>
      </c>
      <c r="C24" s="4">
        <v>12</v>
      </c>
      <c r="D24" s="4">
        <v>11</v>
      </c>
      <c r="E24" s="14">
        <v>0.91666666666666663</v>
      </c>
      <c r="F24" s="4">
        <v>9</v>
      </c>
      <c r="G24" s="14">
        <v>0.75</v>
      </c>
      <c r="H24" s="15" t="s">
        <v>9</v>
      </c>
    </row>
    <row r="25" spans="1:8" x14ac:dyDescent="0.25">
      <c r="A25" s="60"/>
      <c r="B25" s="2" t="s">
        <v>67</v>
      </c>
      <c r="C25" s="4">
        <v>7</v>
      </c>
      <c r="D25" s="4">
        <v>7</v>
      </c>
      <c r="E25" s="14">
        <v>1</v>
      </c>
      <c r="F25" s="4">
        <v>7</v>
      </c>
      <c r="G25" s="14">
        <v>1</v>
      </c>
      <c r="H25" s="15" t="s">
        <v>9</v>
      </c>
    </row>
    <row r="26" spans="1:8" x14ac:dyDescent="0.25">
      <c r="A26" s="60"/>
      <c r="B26" s="2" t="s">
        <v>68</v>
      </c>
      <c r="C26" s="4" t="s">
        <v>9</v>
      </c>
      <c r="D26" s="4" t="s">
        <v>9</v>
      </c>
      <c r="E26" s="14" t="s">
        <v>9</v>
      </c>
      <c r="F26" s="4" t="s">
        <v>9</v>
      </c>
      <c r="G26" s="14" t="s">
        <v>9</v>
      </c>
      <c r="H26" s="15" t="s">
        <v>9</v>
      </c>
    </row>
    <row r="27" spans="1:8" x14ac:dyDescent="0.25">
      <c r="A27" s="61"/>
      <c r="B27" s="2" t="s">
        <v>69</v>
      </c>
      <c r="C27" s="4" t="s">
        <v>9</v>
      </c>
      <c r="D27" s="4" t="s">
        <v>9</v>
      </c>
      <c r="E27" s="14" t="s">
        <v>9</v>
      </c>
      <c r="F27" s="4" t="s">
        <v>9</v>
      </c>
      <c r="G27" s="14" t="s">
        <v>9</v>
      </c>
      <c r="H27" s="15" t="s">
        <v>9</v>
      </c>
    </row>
    <row r="28" spans="1:8" ht="30" x14ac:dyDescent="0.25">
      <c r="A28" s="33"/>
      <c r="B28" s="38" t="s">
        <v>31</v>
      </c>
      <c r="C28" s="11" t="s">
        <v>57</v>
      </c>
      <c r="D28" s="11" t="s">
        <v>58</v>
      </c>
      <c r="E28" s="11" t="s">
        <v>59</v>
      </c>
      <c r="F28" s="11" t="s">
        <v>60</v>
      </c>
      <c r="G28" s="11" t="s">
        <v>32</v>
      </c>
      <c r="H28" s="11" t="s">
        <v>61</v>
      </c>
    </row>
    <row r="29" spans="1:8" x14ac:dyDescent="0.25">
      <c r="A29" s="59" t="s">
        <v>63</v>
      </c>
      <c r="B29" s="2" t="s">
        <v>65</v>
      </c>
      <c r="C29" s="4" t="s">
        <v>9</v>
      </c>
      <c r="D29" s="4" t="s">
        <v>9</v>
      </c>
      <c r="E29" s="14" t="s">
        <v>9</v>
      </c>
      <c r="F29" s="4" t="s">
        <v>9</v>
      </c>
      <c r="G29" s="14" t="s">
        <v>9</v>
      </c>
      <c r="H29" s="15" t="s">
        <v>9</v>
      </c>
    </row>
    <row r="30" spans="1:8" x14ac:dyDescent="0.25">
      <c r="A30" s="60"/>
      <c r="B30" s="2" t="s">
        <v>66</v>
      </c>
      <c r="C30" s="4" t="s">
        <v>9</v>
      </c>
      <c r="D30" s="4" t="s">
        <v>9</v>
      </c>
      <c r="E30" s="14" t="s">
        <v>9</v>
      </c>
      <c r="F30" s="4" t="s">
        <v>9</v>
      </c>
      <c r="G30" s="14" t="s">
        <v>9</v>
      </c>
      <c r="H30" s="15" t="s">
        <v>9</v>
      </c>
    </row>
    <row r="31" spans="1:8" x14ac:dyDescent="0.25">
      <c r="A31" s="60"/>
      <c r="B31" s="2" t="s">
        <v>67</v>
      </c>
      <c r="C31" s="4">
        <v>10</v>
      </c>
      <c r="D31" s="4">
        <v>10</v>
      </c>
      <c r="E31" s="14">
        <v>1</v>
      </c>
      <c r="F31" s="4">
        <v>7</v>
      </c>
      <c r="G31" s="14">
        <v>0.7</v>
      </c>
      <c r="H31" s="15" t="s">
        <v>9</v>
      </c>
    </row>
    <row r="32" spans="1:8" x14ac:dyDescent="0.25">
      <c r="A32" s="60"/>
      <c r="B32" s="2" t="s">
        <v>68</v>
      </c>
      <c r="C32" s="4" t="s">
        <v>9</v>
      </c>
      <c r="D32" s="4" t="s">
        <v>9</v>
      </c>
      <c r="E32" s="14" t="s">
        <v>9</v>
      </c>
      <c r="F32" s="4" t="s">
        <v>9</v>
      </c>
      <c r="G32" s="14" t="s">
        <v>9</v>
      </c>
      <c r="H32" s="15" t="s">
        <v>9</v>
      </c>
    </row>
    <row r="33" spans="1:8" x14ac:dyDescent="0.25">
      <c r="A33" s="61"/>
      <c r="B33" s="2" t="s">
        <v>69</v>
      </c>
      <c r="C33" s="4" t="s">
        <v>9</v>
      </c>
      <c r="D33" s="4" t="s">
        <v>9</v>
      </c>
      <c r="E33" s="14" t="s">
        <v>9</v>
      </c>
      <c r="F33" s="4" t="s">
        <v>9</v>
      </c>
      <c r="G33" s="14" t="s">
        <v>9</v>
      </c>
      <c r="H33" s="15" t="s">
        <v>9</v>
      </c>
    </row>
    <row r="34" spans="1:8" ht="30" x14ac:dyDescent="0.25">
      <c r="A34" s="33"/>
      <c r="B34" s="1" t="s">
        <v>31</v>
      </c>
      <c r="C34" s="11" t="s">
        <v>57</v>
      </c>
      <c r="D34" s="11" t="s">
        <v>58</v>
      </c>
      <c r="E34" s="11" t="s">
        <v>59</v>
      </c>
      <c r="F34" s="11" t="s">
        <v>60</v>
      </c>
      <c r="G34" s="11" t="s">
        <v>32</v>
      </c>
      <c r="H34" s="11" t="s">
        <v>61</v>
      </c>
    </row>
    <row r="35" spans="1:8" x14ac:dyDescent="0.25">
      <c r="A35" s="54" t="s">
        <v>73</v>
      </c>
      <c r="B35" s="2" t="s">
        <v>65</v>
      </c>
      <c r="C35" s="4" t="s">
        <v>9</v>
      </c>
      <c r="D35" s="4" t="s">
        <v>9</v>
      </c>
      <c r="E35" s="14" t="s">
        <v>9</v>
      </c>
      <c r="F35" s="4" t="s">
        <v>9</v>
      </c>
      <c r="G35" s="14" t="s">
        <v>9</v>
      </c>
      <c r="H35" s="15" t="s">
        <v>9</v>
      </c>
    </row>
    <row r="36" spans="1:8" x14ac:dyDescent="0.25">
      <c r="A36" s="54"/>
      <c r="B36" s="2" t="s">
        <v>66</v>
      </c>
      <c r="C36" s="4">
        <v>17</v>
      </c>
      <c r="D36" s="4">
        <v>15</v>
      </c>
      <c r="E36" s="14">
        <v>0.88235294117647056</v>
      </c>
      <c r="F36" s="4">
        <v>10</v>
      </c>
      <c r="G36" s="14">
        <v>0.58823529411764708</v>
      </c>
      <c r="H36" s="15" t="s">
        <v>9</v>
      </c>
    </row>
    <row r="37" spans="1:8" x14ac:dyDescent="0.25">
      <c r="A37" s="54"/>
      <c r="B37" s="2" t="s">
        <v>67</v>
      </c>
      <c r="C37" s="2" t="s">
        <v>9</v>
      </c>
      <c r="D37" s="2" t="s">
        <v>9</v>
      </c>
      <c r="E37" s="16" t="s">
        <v>9</v>
      </c>
      <c r="F37" s="2" t="s">
        <v>9</v>
      </c>
      <c r="G37" s="16" t="s">
        <v>9</v>
      </c>
      <c r="H37" s="2" t="s">
        <v>9</v>
      </c>
    </row>
    <row r="38" spans="1:8" x14ac:dyDescent="0.25">
      <c r="A38" s="54"/>
      <c r="B38" s="2" t="s">
        <v>68</v>
      </c>
      <c r="C38" s="4">
        <v>7</v>
      </c>
      <c r="D38" s="4">
        <v>7</v>
      </c>
      <c r="E38" s="14">
        <v>1</v>
      </c>
      <c r="F38" s="4">
        <v>3</v>
      </c>
      <c r="G38" s="14">
        <v>0.42857142857142855</v>
      </c>
      <c r="H38" s="15" t="s">
        <v>9</v>
      </c>
    </row>
    <row r="39" spans="1:8" x14ac:dyDescent="0.25">
      <c r="A39" s="54"/>
      <c r="B39" s="2" t="s">
        <v>69</v>
      </c>
      <c r="C39" s="2" t="s">
        <v>9</v>
      </c>
      <c r="D39" s="2" t="s">
        <v>9</v>
      </c>
      <c r="E39" s="16" t="s">
        <v>9</v>
      </c>
      <c r="F39" s="2" t="s">
        <v>9</v>
      </c>
      <c r="G39" s="16" t="s">
        <v>9</v>
      </c>
      <c r="H39" s="2" t="s">
        <v>9</v>
      </c>
    </row>
    <row r="40" spans="1:8" ht="30" x14ac:dyDescent="0.25">
      <c r="A40" s="33"/>
      <c r="B40" s="1" t="s">
        <v>31</v>
      </c>
      <c r="C40" s="11" t="s">
        <v>57</v>
      </c>
      <c r="D40" s="11" t="s">
        <v>58</v>
      </c>
      <c r="E40" s="11" t="s">
        <v>59</v>
      </c>
      <c r="F40" s="11" t="s">
        <v>60</v>
      </c>
      <c r="G40" s="11" t="s">
        <v>32</v>
      </c>
      <c r="H40" s="11" t="s">
        <v>61</v>
      </c>
    </row>
    <row r="41" spans="1:8" x14ac:dyDescent="0.25">
      <c r="A41" s="54" t="s">
        <v>37</v>
      </c>
      <c r="B41" s="2" t="s">
        <v>65</v>
      </c>
      <c r="C41" s="4">
        <v>22</v>
      </c>
      <c r="D41" s="4">
        <v>21</v>
      </c>
      <c r="E41" s="14">
        <v>0.95454545454545459</v>
      </c>
      <c r="F41" s="4">
        <v>21</v>
      </c>
      <c r="G41" s="14">
        <v>0.95454545454545459</v>
      </c>
      <c r="H41" s="15" t="s">
        <v>9</v>
      </c>
    </row>
    <row r="42" spans="1:8" x14ac:dyDescent="0.25">
      <c r="A42" s="54"/>
      <c r="B42" s="2" t="s">
        <v>66</v>
      </c>
      <c r="C42" s="4">
        <v>19</v>
      </c>
      <c r="D42" s="4">
        <v>19</v>
      </c>
      <c r="E42" s="14">
        <v>1</v>
      </c>
      <c r="F42" s="4">
        <v>18</v>
      </c>
      <c r="G42" s="14">
        <v>0.94736842105263153</v>
      </c>
      <c r="H42" s="15" t="s">
        <v>9</v>
      </c>
    </row>
    <row r="43" spans="1:8" x14ac:dyDescent="0.25">
      <c r="A43" s="54"/>
      <c r="B43" s="2" t="s">
        <v>67</v>
      </c>
      <c r="C43" s="4">
        <v>26</v>
      </c>
      <c r="D43" s="4">
        <v>26</v>
      </c>
      <c r="E43" s="14">
        <v>1</v>
      </c>
      <c r="F43" s="4">
        <v>23</v>
      </c>
      <c r="G43" s="14">
        <v>0.88461538461538458</v>
      </c>
      <c r="H43" s="15" t="s">
        <v>9</v>
      </c>
    </row>
    <row r="44" spans="1:8" x14ac:dyDescent="0.25">
      <c r="A44" s="54"/>
      <c r="B44" s="2" t="s">
        <v>68</v>
      </c>
      <c r="C44" s="4">
        <v>23</v>
      </c>
      <c r="D44" s="4">
        <v>20</v>
      </c>
      <c r="E44" s="14">
        <v>0.86956521739130432</v>
      </c>
      <c r="F44" s="4">
        <v>15</v>
      </c>
      <c r="G44" s="14">
        <v>0.65217391304347827</v>
      </c>
      <c r="H44" s="15" t="s">
        <v>9</v>
      </c>
    </row>
    <row r="45" spans="1:8" x14ac:dyDescent="0.25">
      <c r="A45" s="54"/>
      <c r="B45" s="2" t="s">
        <v>69</v>
      </c>
      <c r="C45" s="4">
        <v>29</v>
      </c>
      <c r="D45" s="4">
        <v>27</v>
      </c>
      <c r="E45" s="14">
        <v>0.93103448275862066</v>
      </c>
      <c r="F45" s="4">
        <v>26</v>
      </c>
      <c r="G45" s="14">
        <v>0.89655172413793105</v>
      </c>
      <c r="H45" s="15" t="s">
        <v>9</v>
      </c>
    </row>
  </sheetData>
  <mergeCells count="8">
    <mergeCell ref="A41:A45"/>
    <mergeCell ref="A1:H2"/>
    <mergeCell ref="A4:A8"/>
    <mergeCell ref="A11:A15"/>
    <mergeCell ref="A29:A33"/>
    <mergeCell ref="A35:A39"/>
    <mergeCell ref="A17:A21"/>
    <mergeCell ref="A23:A27"/>
  </mergeCells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defaultRowHeight="15" x14ac:dyDescent="0.25"/>
  <cols>
    <col min="1" max="1" width="20" style="30" customWidth="1"/>
    <col min="2" max="2" width="16.7109375" style="10" customWidth="1"/>
    <col min="3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</cols>
  <sheetData>
    <row r="1" spans="1:8" ht="30" x14ac:dyDescent="0.25">
      <c r="A1" s="31" t="s">
        <v>38</v>
      </c>
      <c r="B1" s="1" t="s">
        <v>31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32</v>
      </c>
      <c r="H1" s="11" t="s">
        <v>61</v>
      </c>
    </row>
    <row r="2" spans="1:8" x14ac:dyDescent="0.25">
      <c r="A2" s="54" t="s">
        <v>39</v>
      </c>
      <c r="B2" s="39" t="s">
        <v>65</v>
      </c>
      <c r="C2" s="4">
        <v>50</v>
      </c>
      <c r="D2" s="4">
        <v>48</v>
      </c>
      <c r="E2" s="14">
        <v>0.96</v>
      </c>
      <c r="F2" s="4">
        <v>42</v>
      </c>
      <c r="G2" s="14">
        <v>0.84</v>
      </c>
      <c r="H2" s="21" t="s">
        <v>9</v>
      </c>
    </row>
    <row r="3" spans="1:8" x14ac:dyDescent="0.25">
      <c r="A3" s="54"/>
      <c r="B3" s="39" t="s">
        <v>66</v>
      </c>
      <c r="C3" s="4">
        <v>59</v>
      </c>
      <c r="D3" s="4">
        <v>54</v>
      </c>
      <c r="E3" s="14">
        <v>0.9152542372881356</v>
      </c>
      <c r="F3" s="4">
        <v>43</v>
      </c>
      <c r="G3" s="14">
        <v>0.72881355932203384</v>
      </c>
      <c r="H3" s="21" t="s">
        <v>9</v>
      </c>
    </row>
    <row r="4" spans="1:8" x14ac:dyDescent="0.25">
      <c r="A4" s="54"/>
      <c r="B4" s="39" t="s">
        <v>67</v>
      </c>
      <c r="C4" s="4">
        <v>43</v>
      </c>
      <c r="D4" s="4">
        <v>43</v>
      </c>
      <c r="E4" s="14">
        <v>1</v>
      </c>
      <c r="F4" s="4">
        <v>37</v>
      </c>
      <c r="G4" s="14">
        <v>0.86046511627906974</v>
      </c>
      <c r="H4" s="21" t="s">
        <v>9</v>
      </c>
    </row>
    <row r="5" spans="1:8" x14ac:dyDescent="0.25">
      <c r="A5" s="54"/>
      <c r="B5" s="39" t="s">
        <v>68</v>
      </c>
      <c r="C5" s="4">
        <v>30</v>
      </c>
      <c r="D5" s="4">
        <v>27</v>
      </c>
      <c r="E5" s="14">
        <v>0.9</v>
      </c>
      <c r="F5" s="4">
        <v>18</v>
      </c>
      <c r="G5" s="14">
        <v>0.6</v>
      </c>
      <c r="H5" s="21" t="s">
        <v>9</v>
      </c>
    </row>
    <row r="6" spans="1:8" x14ac:dyDescent="0.25">
      <c r="A6" s="54"/>
      <c r="B6" s="39" t="s">
        <v>69</v>
      </c>
      <c r="C6" s="4">
        <v>29</v>
      </c>
      <c r="D6" s="4">
        <v>27</v>
      </c>
      <c r="E6" s="14">
        <v>0.93103448275862066</v>
      </c>
      <c r="F6" s="4">
        <v>26</v>
      </c>
      <c r="G6" s="14">
        <v>0.89655172413793105</v>
      </c>
      <c r="H6" s="21" t="s">
        <v>9</v>
      </c>
    </row>
    <row r="7" spans="1:8" x14ac:dyDescent="0.25">
      <c r="A7" s="54" t="s">
        <v>40</v>
      </c>
      <c r="B7" s="39" t="s">
        <v>65</v>
      </c>
      <c r="C7" s="6" t="s">
        <v>9</v>
      </c>
      <c r="D7" s="6" t="s">
        <v>9</v>
      </c>
      <c r="E7" s="17" t="s">
        <v>9</v>
      </c>
      <c r="F7" s="6" t="s">
        <v>9</v>
      </c>
      <c r="G7" s="17" t="s">
        <v>9</v>
      </c>
      <c r="H7" s="75" t="s">
        <v>9</v>
      </c>
    </row>
    <row r="8" spans="1:8" x14ac:dyDescent="0.25">
      <c r="A8" s="54"/>
      <c r="B8" s="39" t="s">
        <v>66</v>
      </c>
      <c r="C8" s="6" t="s">
        <v>9</v>
      </c>
      <c r="D8" s="6" t="s">
        <v>9</v>
      </c>
      <c r="E8" s="17" t="s">
        <v>9</v>
      </c>
      <c r="F8" s="6" t="s">
        <v>9</v>
      </c>
      <c r="G8" s="17" t="s">
        <v>9</v>
      </c>
      <c r="H8" s="75" t="s">
        <v>9</v>
      </c>
    </row>
    <row r="9" spans="1:8" x14ac:dyDescent="0.25">
      <c r="A9" s="54"/>
      <c r="B9" s="39" t="s">
        <v>67</v>
      </c>
      <c r="C9" s="6" t="s">
        <v>9</v>
      </c>
      <c r="D9" s="6" t="s">
        <v>9</v>
      </c>
      <c r="E9" s="17" t="s">
        <v>9</v>
      </c>
      <c r="F9" s="6" t="s">
        <v>9</v>
      </c>
      <c r="G9" s="17" t="s">
        <v>9</v>
      </c>
      <c r="H9" s="75" t="s">
        <v>9</v>
      </c>
    </row>
    <row r="10" spans="1:8" x14ac:dyDescent="0.25">
      <c r="A10" s="54"/>
      <c r="B10" s="39" t="s">
        <v>68</v>
      </c>
      <c r="C10" s="6" t="s">
        <v>9</v>
      </c>
      <c r="D10" s="6" t="s">
        <v>9</v>
      </c>
      <c r="E10" s="17" t="s">
        <v>9</v>
      </c>
      <c r="F10" s="6" t="s">
        <v>9</v>
      </c>
      <c r="G10" s="17" t="s">
        <v>9</v>
      </c>
      <c r="H10" s="75" t="s">
        <v>9</v>
      </c>
    </row>
    <row r="11" spans="1:8" x14ac:dyDescent="0.25">
      <c r="A11" s="54"/>
      <c r="B11" s="39" t="s">
        <v>69</v>
      </c>
      <c r="C11" s="6" t="s">
        <v>9</v>
      </c>
      <c r="D11" s="6" t="s">
        <v>9</v>
      </c>
      <c r="E11" s="17" t="s">
        <v>9</v>
      </c>
      <c r="F11" s="6" t="s">
        <v>9</v>
      </c>
      <c r="G11" s="17" t="s">
        <v>9</v>
      </c>
      <c r="H11" s="75" t="s">
        <v>9</v>
      </c>
    </row>
    <row r="14" spans="1:8" ht="30.75" customHeight="1" x14ac:dyDescent="0.25">
      <c r="A14" s="62" t="s">
        <v>39</v>
      </c>
      <c r="B14" s="62"/>
      <c r="C14" s="62"/>
      <c r="D14" s="62"/>
      <c r="E14" s="62"/>
      <c r="F14" s="62"/>
      <c r="G14" s="62"/>
      <c r="H14" s="62"/>
    </row>
    <row r="15" spans="1:8" ht="30" x14ac:dyDescent="0.25">
      <c r="A15" s="31" t="s">
        <v>41</v>
      </c>
      <c r="B15" s="37" t="s">
        <v>31</v>
      </c>
      <c r="C15" s="11" t="s">
        <v>57</v>
      </c>
      <c r="D15" s="11" t="s">
        <v>58</v>
      </c>
      <c r="E15" s="11" t="s">
        <v>59</v>
      </c>
      <c r="F15" s="11" t="s">
        <v>60</v>
      </c>
      <c r="G15" s="11" t="s">
        <v>32</v>
      </c>
      <c r="H15" s="11" t="s">
        <v>61</v>
      </c>
    </row>
    <row r="16" spans="1:8" x14ac:dyDescent="0.25">
      <c r="A16" s="63" t="s">
        <v>42</v>
      </c>
      <c r="B16" s="39" t="s">
        <v>65</v>
      </c>
      <c r="C16" s="40">
        <v>1</v>
      </c>
      <c r="D16" s="40">
        <v>1</v>
      </c>
      <c r="E16" s="41">
        <v>1</v>
      </c>
      <c r="F16" s="40">
        <v>0</v>
      </c>
      <c r="G16" s="41">
        <v>0</v>
      </c>
      <c r="H16" s="42" t="s">
        <v>9</v>
      </c>
    </row>
    <row r="17" spans="1:8" x14ac:dyDescent="0.25">
      <c r="A17" s="64"/>
      <c r="B17" s="39" t="s">
        <v>66</v>
      </c>
      <c r="C17" s="40">
        <v>5</v>
      </c>
      <c r="D17" s="40">
        <v>4</v>
      </c>
      <c r="E17" s="41">
        <v>0.8</v>
      </c>
      <c r="F17" s="40">
        <v>3</v>
      </c>
      <c r="G17" s="41">
        <v>0.6</v>
      </c>
      <c r="H17" s="42" t="s">
        <v>9</v>
      </c>
    </row>
    <row r="18" spans="1:8" x14ac:dyDescent="0.25">
      <c r="A18" s="64"/>
      <c r="B18" s="39" t="s">
        <v>67</v>
      </c>
      <c r="C18" s="40">
        <v>4</v>
      </c>
      <c r="D18" s="40">
        <v>4</v>
      </c>
      <c r="E18" s="41">
        <v>1</v>
      </c>
      <c r="F18" s="40">
        <v>3</v>
      </c>
      <c r="G18" s="41">
        <v>0.75</v>
      </c>
      <c r="H18" s="42" t="s">
        <v>9</v>
      </c>
    </row>
    <row r="19" spans="1:8" x14ac:dyDescent="0.25">
      <c r="A19" s="64"/>
      <c r="B19" s="39" t="s">
        <v>68</v>
      </c>
      <c r="C19" s="40">
        <v>4</v>
      </c>
      <c r="D19" s="40">
        <v>4</v>
      </c>
      <c r="E19" s="41">
        <v>1</v>
      </c>
      <c r="F19" s="40">
        <v>3</v>
      </c>
      <c r="G19" s="41">
        <v>0.75</v>
      </c>
      <c r="H19" s="42" t="s">
        <v>9</v>
      </c>
    </row>
    <row r="20" spans="1:8" x14ac:dyDescent="0.25">
      <c r="A20" s="65"/>
      <c r="B20" s="39" t="s">
        <v>69</v>
      </c>
      <c r="C20" s="40">
        <v>4</v>
      </c>
      <c r="D20" s="40">
        <v>3</v>
      </c>
      <c r="E20" s="41">
        <v>0.75</v>
      </c>
      <c r="F20" s="40">
        <v>3</v>
      </c>
      <c r="G20" s="41">
        <v>0.75</v>
      </c>
      <c r="H20" s="42" t="s">
        <v>9</v>
      </c>
    </row>
    <row r="21" spans="1:8" x14ac:dyDescent="0.25">
      <c r="A21" s="66" t="s">
        <v>43</v>
      </c>
      <c r="B21" s="43" t="s">
        <v>65</v>
      </c>
      <c r="C21" s="44" t="s">
        <v>9</v>
      </c>
      <c r="D21" s="44" t="s">
        <v>9</v>
      </c>
      <c r="E21" s="45" t="s">
        <v>9</v>
      </c>
      <c r="F21" s="44" t="s">
        <v>9</v>
      </c>
      <c r="G21" s="45" t="s">
        <v>9</v>
      </c>
      <c r="H21" s="46" t="s">
        <v>9</v>
      </c>
    </row>
    <row r="22" spans="1:8" x14ac:dyDescent="0.25">
      <c r="A22" s="66"/>
      <c r="B22" s="43" t="s">
        <v>66</v>
      </c>
      <c r="C22" s="44" t="s">
        <v>9</v>
      </c>
      <c r="D22" s="44" t="s">
        <v>9</v>
      </c>
      <c r="E22" s="45" t="s">
        <v>9</v>
      </c>
      <c r="F22" s="44" t="s">
        <v>9</v>
      </c>
      <c r="G22" s="45" t="s">
        <v>9</v>
      </c>
      <c r="H22" s="46" t="s">
        <v>9</v>
      </c>
    </row>
    <row r="23" spans="1:8" x14ac:dyDescent="0.25">
      <c r="A23" s="66"/>
      <c r="B23" s="43" t="s">
        <v>67</v>
      </c>
      <c r="C23" s="44" t="s">
        <v>9</v>
      </c>
      <c r="D23" s="44" t="s">
        <v>9</v>
      </c>
      <c r="E23" s="45" t="s">
        <v>9</v>
      </c>
      <c r="F23" s="44" t="s">
        <v>9</v>
      </c>
      <c r="G23" s="45" t="s">
        <v>9</v>
      </c>
      <c r="H23" s="46" t="s">
        <v>9</v>
      </c>
    </row>
    <row r="24" spans="1:8" x14ac:dyDescent="0.25">
      <c r="A24" s="66"/>
      <c r="B24" s="43" t="s">
        <v>68</v>
      </c>
      <c r="C24" s="44" t="s">
        <v>9</v>
      </c>
      <c r="D24" s="44" t="s">
        <v>9</v>
      </c>
      <c r="E24" s="45" t="s">
        <v>9</v>
      </c>
      <c r="F24" s="44" t="s">
        <v>9</v>
      </c>
      <c r="G24" s="45" t="s">
        <v>9</v>
      </c>
      <c r="H24" s="46" t="s">
        <v>9</v>
      </c>
    </row>
    <row r="25" spans="1:8" x14ac:dyDescent="0.25">
      <c r="A25" s="66"/>
      <c r="B25" s="43" t="s">
        <v>69</v>
      </c>
      <c r="C25" s="44" t="s">
        <v>9</v>
      </c>
      <c r="D25" s="44" t="s">
        <v>9</v>
      </c>
      <c r="E25" s="45" t="s">
        <v>9</v>
      </c>
      <c r="F25" s="44" t="s">
        <v>9</v>
      </c>
      <c r="G25" s="45" t="s">
        <v>9</v>
      </c>
      <c r="H25" s="46" t="s">
        <v>9</v>
      </c>
    </row>
    <row r="26" spans="1:8" x14ac:dyDescent="0.25">
      <c r="A26" s="68" t="s">
        <v>10</v>
      </c>
      <c r="B26" s="39" t="s">
        <v>65</v>
      </c>
      <c r="C26" s="40">
        <v>3</v>
      </c>
      <c r="D26" s="40">
        <v>3</v>
      </c>
      <c r="E26" s="41">
        <v>1</v>
      </c>
      <c r="F26" s="40">
        <v>3</v>
      </c>
      <c r="G26" s="41">
        <v>1</v>
      </c>
      <c r="H26" s="42" t="s">
        <v>9</v>
      </c>
    </row>
    <row r="27" spans="1:8" x14ac:dyDescent="0.25">
      <c r="A27" s="68"/>
      <c r="B27" s="39" t="s">
        <v>66</v>
      </c>
      <c r="C27" s="40">
        <v>3</v>
      </c>
      <c r="D27" s="40">
        <v>3</v>
      </c>
      <c r="E27" s="41">
        <v>1</v>
      </c>
      <c r="F27" s="40">
        <v>3</v>
      </c>
      <c r="G27" s="41">
        <v>1</v>
      </c>
      <c r="H27" s="42" t="s">
        <v>9</v>
      </c>
    </row>
    <row r="28" spans="1:8" x14ac:dyDescent="0.25">
      <c r="A28" s="68"/>
      <c r="B28" s="39" t="s">
        <v>67</v>
      </c>
      <c r="C28" s="40">
        <v>3</v>
      </c>
      <c r="D28" s="40">
        <v>3</v>
      </c>
      <c r="E28" s="41">
        <v>1</v>
      </c>
      <c r="F28" s="40">
        <v>2</v>
      </c>
      <c r="G28" s="41">
        <v>0.66666666666666663</v>
      </c>
      <c r="H28" s="42" t="s">
        <v>9</v>
      </c>
    </row>
    <row r="29" spans="1:8" x14ac:dyDescent="0.25">
      <c r="A29" s="68"/>
      <c r="B29" s="39" t="s">
        <v>68</v>
      </c>
      <c r="C29" s="40" t="s">
        <v>9</v>
      </c>
      <c r="D29" s="40" t="s">
        <v>9</v>
      </c>
      <c r="E29" s="41" t="s">
        <v>9</v>
      </c>
      <c r="F29" s="40" t="s">
        <v>9</v>
      </c>
      <c r="G29" s="41" t="s">
        <v>9</v>
      </c>
      <c r="H29" s="42" t="s">
        <v>9</v>
      </c>
    </row>
    <row r="30" spans="1:8" x14ac:dyDescent="0.25">
      <c r="A30" s="68"/>
      <c r="B30" s="39" t="s">
        <v>69</v>
      </c>
      <c r="C30" s="40" t="s">
        <v>9</v>
      </c>
      <c r="D30" s="40" t="s">
        <v>9</v>
      </c>
      <c r="E30" s="41" t="s">
        <v>9</v>
      </c>
      <c r="F30" s="40" t="s">
        <v>9</v>
      </c>
      <c r="G30" s="41" t="s">
        <v>9</v>
      </c>
      <c r="H30" s="42" t="s">
        <v>9</v>
      </c>
    </row>
    <row r="31" spans="1:8" x14ac:dyDescent="0.25">
      <c r="A31" s="69" t="s">
        <v>11</v>
      </c>
      <c r="B31" s="43" t="s">
        <v>65</v>
      </c>
      <c r="C31" s="44" t="s">
        <v>9</v>
      </c>
      <c r="D31" s="44" t="s">
        <v>9</v>
      </c>
      <c r="E31" s="45" t="s">
        <v>9</v>
      </c>
      <c r="F31" s="44" t="s">
        <v>9</v>
      </c>
      <c r="G31" s="45" t="s">
        <v>9</v>
      </c>
      <c r="H31" s="46" t="s">
        <v>9</v>
      </c>
    </row>
    <row r="32" spans="1:8" x14ac:dyDescent="0.25">
      <c r="A32" s="69"/>
      <c r="B32" s="43" t="s">
        <v>66</v>
      </c>
      <c r="C32" s="44">
        <v>2</v>
      </c>
      <c r="D32" s="44">
        <v>2</v>
      </c>
      <c r="E32" s="45">
        <v>1</v>
      </c>
      <c r="F32" s="44">
        <v>2</v>
      </c>
      <c r="G32" s="45">
        <v>1</v>
      </c>
      <c r="H32" s="46" t="s">
        <v>9</v>
      </c>
    </row>
    <row r="33" spans="1:8" x14ac:dyDescent="0.25">
      <c r="A33" s="69"/>
      <c r="B33" s="43" t="s">
        <v>67</v>
      </c>
      <c r="C33" s="44">
        <v>1</v>
      </c>
      <c r="D33" s="44">
        <v>1</v>
      </c>
      <c r="E33" s="45">
        <v>1</v>
      </c>
      <c r="F33" s="44">
        <v>1</v>
      </c>
      <c r="G33" s="45">
        <v>1</v>
      </c>
      <c r="H33" s="46" t="s">
        <v>9</v>
      </c>
    </row>
    <row r="34" spans="1:8" x14ac:dyDescent="0.25">
      <c r="A34" s="69"/>
      <c r="B34" s="43" t="s">
        <v>68</v>
      </c>
      <c r="C34" s="44" t="s">
        <v>9</v>
      </c>
      <c r="D34" s="44" t="s">
        <v>9</v>
      </c>
      <c r="E34" s="45" t="s">
        <v>9</v>
      </c>
      <c r="F34" s="44" t="s">
        <v>9</v>
      </c>
      <c r="G34" s="45" t="s">
        <v>9</v>
      </c>
      <c r="H34" s="46" t="s">
        <v>9</v>
      </c>
    </row>
    <row r="35" spans="1:8" x14ac:dyDescent="0.25">
      <c r="A35" s="69"/>
      <c r="B35" s="43" t="s">
        <v>69</v>
      </c>
      <c r="C35" s="44" t="s">
        <v>9</v>
      </c>
      <c r="D35" s="44" t="s">
        <v>9</v>
      </c>
      <c r="E35" s="45" t="s">
        <v>9</v>
      </c>
      <c r="F35" s="44" t="s">
        <v>9</v>
      </c>
      <c r="G35" s="45" t="s">
        <v>9</v>
      </c>
      <c r="H35" s="46" t="s">
        <v>9</v>
      </c>
    </row>
    <row r="36" spans="1:8" x14ac:dyDescent="0.25">
      <c r="A36" s="68" t="s">
        <v>12</v>
      </c>
      <c r="B36" s="39" t="s">
        <v>65</v>
      </c>
      <c r="C36" s="40">
        <v>9</v>
      </c>
      <c r="D36" s="40">
        <v>9</v>
      </c>
      <c r="E36" s="41">
        <v>1</v>
      </c>
      <c r="F36" s="40">
        <v>6</v>
      </c>
      <c r="G36" s="41">
        <v>0.66666666666666663</v>
      </c>
      <c r="H36" s="42" t="s">
        <v>9</v>
      </c>
    </row>
    <row r="37" spans="1:8" x14ac:dyDescent="0.25">
      <c r="A37" s="68"/>
      <c r="B37" s="39" t="s">
        <v>66</v>
      </c>
      <c r="C37" s="40">
        <v>13</v>
      </c>
      <c r="D37" s="40">
        <v>13</v>
      </c>
      <c r="E37" s="41">
        <v>1</v>
      </c>
      <c r="F37" s="40">
        <v>7</v>
      </c>
      <c r="G37" s="41">
        <v>0.53846153846153844</v>
      </c>
      <c r="H37" s="42" t="s">
        <v>9</v>
      </c>
    </row>
    <row r="38" spans="1:8" x14ac:dyDescent="0.25">
      <c r="A38" s="68"/>
      <c r="B38" s="39" t="s">
        <v>67</v>
      </c>
      <c r="C38" s="40">
        <v>10</v>
      </c>
      <c r="D38" s="40">
        <v>10</v>
      </c>
      <c r="E38" s="41">
        <v>1</v>
      </c>
      <c r="F38" s="40">
        <v>10</v>
      </c>
      <c r="G38" s="41">
        <v>1</v>
      </c>
      <c r="H38" s="42" t="s">
        <v>9</v>
      </c>
    </row>
    <row r="39" spans="1:8" x14ac:dyDescent="0.25">
      <c r="A39" s="68"/>
      <c r="B39" s="39" t="s">
        <v>68</v>
      </c>
      <c r="C39" s="40">
        <v>5</v>
      </c>
      <c r="D39" s="40">
        <v>5</v>
      </c>
      <c r="E39" s="41">
        <v>1</v>
      </c>
      <c r="F39" s="40">
        <v>1</v>
      </c>
      <c r="G39" s="41">
        <v>0.2</v>
      </c>
      <c r="H39" s="42" t="s">
        <v>9</v>
      </c>
    </row>
    <row r="40" spans="1:8" x14ac:dyDescent="0.25">
      <c r="A40" s="68"/>
      <c r="B40" s="39" t="s">
        <v>69</v>
      </c>
      <c r="C40" s="40" t="s">
        <v>9</v>
      </c>
      <c r="D40" s="40" t="s">
        <v>9</v>
      </c>
      <c r="E40" s="41" t="s">
        <v>9</v>
      </c>
      <c r="F40" s="40" t="s">
        <v>9</v>
      </c>
      <c r="G40" s="41" t="s">
        <v>9</v>
      </c>
      <c r="H40" s="42" t="s">
        <v>9</v>
      </c>
    </row>
    <row r="41" spans="1:8" x14ac:dyDescent="0.25">
      <c r="A41" s="69" t="s">
        <v>13</v>
      </c>
      <c r="B41" s="43" t="s">
        <v>65</v>
      </c>
      <c r="C41" s="44" t="s">
        <v>9</v>
      </c>
      <c r="D41" s="44" t="s">
        <v>9</v>
      </c>
      <c r="E41" s="45" t="s">
        <v>9</v>
      </c>
      <c r="F41" s="44" t="s">
        <v>9</v>
      </c>
      <c r="G41" s="45" t="s">
        <v>9</v>
      </c>
      <c r="H41" s="46" t="s">
        <v>9</v>
      </c>
    </row>
    <row r="42" spans="1:8" x14ac:dyDescent="0.25">
      <c r="A42" s="69"/>
      <c r="B42" s="43" t="s">
        <v>66</v>
      </c>
      <c r="C42" s="44">
        <v>1</v>
      </c>
      <c r="D42" s="44">
        <v>1</v>
      </c>
      <c r="E42" s="45">
        <v>1</v>
      </c>
      <c r="F42" s="44">
        <v>0</v>
      </c>
      <c r="G42" s="45">
        <v>0</v>
      </c>
      <c r="H42" s="46" t="s">
        <v>9</v>
      </c>
    </row>
    <row r="43" spans="1:8" x14ac:dyDescent="0.25">
      <c r="A43" s="69"/>
      <c r="B43" s="43" t="s">
        <v>67</v>
      </c>
      <c r="C43" s="44" t="s">
        <v>9</v>
      </c>
      <c r="D43" s="44" t="s">
        <v>9</v>
      </c>
      <c r="E43" s="45" t="s">
        <v>9</v>
      </c>
      <c r="F43" s="44" t="s">
        <v>9</v>
      </c>
      <c r="G43" s="45" t="s">
        <v>9</v>
      </c>
      <c r="H43" s="46" t="s">
        <v>9</v>
      </c>
    </row>
    <row r="44" spans="1:8" x14ac:dyDescent="0.25">
      <c r="A44" s="69"/>
      <c r="B44" s="43" t="s">
        <v>68</v>
      </c>
      <c r="C44" s="44" t="s">
        <v>9</v>
      </c>
      <c r="D44" s="44" t="s">
        <v>9</v>
      </c>
      <c r="E44" s="45" t="s">
        <v>9</v>
      </c>
      <c r="F44" s="44" t="s">
        <v>9</v>
      </c>
      <c r="G44" s="45" t="s">
        <v>9</v>
      </c>
      <c r="H44" s="46" t="s">
        <v>9</v>
      </c>
    </row>
    <row r="45" spans="1:8" x14ac:dyDescent="0.25">
      <c r="A45" s="69"/>
      <c r="B45" s="43" t="s">
        <v>69</v>
      </c>
      <c r="C45" s="44" t="s">
        <v>9</v>
      </c>
      <c r="D45" s="44" t="s">
        <v>9</v>
      </c>
      <c r="E45" s="45" t="s">
        <v>9</v>
      </c>
      <c r="F45" s="44" t="s">
        <v>9</v>
      </c>
      <c r="G45" s="45" t="s">
        <v>9</v>
      </c>
      <c r="H45" s="46" t="s">
        <v>9</v>
      </c>
    </row>
    <row r="46" spans="1:8" x14ac:dyDescent="0.25">
      <c r="A46" s="67" t="s">
        <v>64</v>
      </c>
      <c r="B46" s="39" t="s">
        <v>65</v>
      </c>
      <c r="C46" s="40">
        <v>31</v>
      </c>
      <c r="D46" s="40">
        <v>29</v>
      </c>
      <c r="E46" s="41">
        <v>0.93548387096774188</v>
      </c>
      <c r="F46" s="40">
        <v>27</v>
      </c>
      <c r="G46" s="41">
        <v>0.87096774193548387</v>
      </c>
      <c r="H46" s="42" t="s">
        <v>9</v>
      </c>
    </row>
    <row r="47" spans="1:8" x14ac:dyDescent="0.25">
      <c r="A47" s="67"/>
      <c r="B47" s="39" t="s">
        <v>66</v>
      </c>
      <c r="C47" s="40">
        <v>29</v>
      </c>
      <c r="D47" s="40">
        <v>25</v>
      </c>
      <c r="E47" s="41">
        <v>0.86206896551724133</v>
      </c>
      <c r="F47" s="40">
        <v>22</v>
      </c>
      <c r="G47" s="41">
        <v>0.75862068965517238</v>
      </c>
      <c r="H47" s="42" t="s">
        <v>9</v>
      </c>
    </row>
    <row r="48" spans="1:8" x14ac:dyDescent="0.25">
      <c r="A48" s="67"/>
      <c r="B48" s="39" t="s">
        <v>67</v>
      </c>
      <c r="C48" s="40">
        <v>19</v>
      </c>
      <c r="D48" s="40">
        <v>19</v>
      </c>
      <c r="E48" s="41">
        <v>1</v>
      </c>
      <c r="F48" s="40">
        <v>18</v>
      </c>
      <c r="G48" s="41">
        <v>0.94736842105263153</v>
      </c>
      <c r="H48" s="42" t="s">
        <v>9</v>
      </c>
    </row>
    <row r="49" spans="1:8" x14ac:dyDescent="0.25">
      <c r="A49" s="67"/>
      <c r="B49" s="39" t="s">
        <v>68</v>
      </c>
      <c r="C49" s="40">
        <v>19</v>
      </c>
      <c r="D49" s="40">
        <v>17</v>
      </c>
      <c r="E49" s="41">
        <v>0.89473684210526316</v>
      </c>
      <c r="F49" s="40">
        <v>14</v>
      </c>
      <c r="G49" s="41">
        <v>0.73684210526315785</v>
      </c>
      <c r="H49" s="42" t="s">
        <v>9</v>
      </c>
    </row>
    <row r="50" spans="1:8" x14ac:dyDescent="0.25">
      <c r="A50" s="67"/>
      <c r="B50" s="39" t="s">
        <v>69</v>
      </c>
      <c r="C50" s="40">
        <v>18</v>
      </c>
      <c r="D50" s="40">
        <v>17</v>
      </c>
      <c r="E50" s="41">
        <v>0.94444444444444442</v>
      </c>
      <c r="F50" s="40">
        <v>16</v>
      </c>
      <c r="G50" s="41">
        <v>0.88888888888888884</v>
      </c>
      <c r="H50" s="42" t="s">
        <v>9</v>
      </c>
    </row>
    <row r="51" spans="1:8" x14ac:dyDescent="0.25">
      <c r="A51" s="66" t="s">
        <v>45</v>
      </c>
      <c r="B51" s="43" t="s">
        <v>65</v>
      </c>
      <c r="C51" s="47">
        <v>5</v>
      </c>
      <c r="D51" s="44">
        <v>5</v>
      </c>
      <c r="E51" s="45">
        <v>1</v>
      </c>
      <c r="F51" s="44">
        <v>5</v>
      </c>
      <c r="G51" s="45">
        <v>1</v>
      </c>
      <c r="H51" s="46" t="s">
        <v>9</v>
      </c>
    </row>
    <row r="52" spans="1:8" x14ac:dyDescent="0.25">
      <c r="A52" s="66"/>
      <c r="B52" s="43" t="s">
        <v>66</v>
      </c>
      <c r="C52" s="44">
        <v>5</v>
      </c>
      <c r="D52" s="44">
        <v>5</v>
      </c>
      <c r="E52" s="45">
        <v>1</v>
      </c>
      <c r="F52" s="44">
        <v>5</v>
      </c>
      <c r="G52" s="45">
        <v>1</v>
      </c>
      <c r="H52" s="46" t="s">
        <v>9</v>
      </c>
    </row>
    <row r="53" spans="1:8" x14ac:dyDescent="0.25">
      <c r="A53" s="66"/>
      <c r="B53" s="43" t="s">
        <v>67</v>
      </c>
      <c r="C53" s="44">
        <v>4</v>
      </c>
      <c r="D53" s="44">
        <v>4</v>
      </c>
      <c r="E53" s="45">
        <v>1</v>
      </c>
      <c r="F53" s="44">
        <v>1</v>
      </c>
      <c r="G53" s="45">
        <v>0.25</v>
      </c>
      <c r="H53" s="46" t="s">
        <v>9</v>
      </c>
    </row>
    <row r="54" spans="1:8" x14ac:dyDescent="0.25">
      <c r="A54" s="66"/>
      <c r="B54" s="43" t="s">
        <v>68</v>
      </c>
      <c r="C54" s="44">
        <v>1</v>
      </c>
      <c r="D54" s="44">
        <v>1</v>
      </c>
      <c r="E54" s="45">
        <v>1</v>
      </c>
      <c r="F54" s="44">
        <v>0</v>
      </c>
      <c r="G54" s="45">
        <v>0</v>
      </c>
      <c r="H54" s="46" t="s">
        <v>9</v>
      </c>
    </row>
    <row r="55" spans="1:8" x14ac:dyDescent="0.25">
      <c r="A55" s="66"/>
      <c r="B55" s="43" t="s">
        <v>69</v>
      </c>
      <c r="C55" s="44">
        <v>6</v>
      </c>
      <c r="D55" s="44">
        <v>6</v>
      </c>
      <c r="E55" s="45">
        <v>1</v>
      </c>
      <c r="F55" s="44">
        <v>6</v>
      </c>
      <c r="G55" s="45">
        <v>1</v>
      </c>
      <c r="H55" s="46" t="s">
        <v>9</v>
      </c>
    </row>
    <row r="56" spans="1:8" x14ac:dyDescent="0.25">
      <c r="A56" s="67" t="s">
        <v>46</v>
      </c>
      <c r="B56" s="39" t="s">
        <v>65</v>
      </c>
      <c r="C56" s="40">
        <v>1</v>
      </c>
      <c r="D56" s="40">
        <v>1</v>
      </c>
      <c r="E56" s="41">
        <v>1</v>
      </c>
      <c r="F56" s="40">
        <v>1</v>
      </c>
      <c r="G56" s="41">
        <v>1</v>
      </c>
      <c r="H56" s="42" t="s">
        <v>9</v>
      </c>
    </row>
    <row r="57" spans="1:8" x14ac:dyDescent="0.25">
      <c r="A57" s="67"/>
      <c r="B57" s="39" t="s">
        <v>66</v>
      </c>
      <c r="C57" s="40" t="s">
        <v>9</v>
      </c>
      <c r="D57" s="40" t="s">
        <v>9</v>
      </c>
      <c r="E57" s="41" t="s">
        <v>9</v>
      </c>
      <c r="F57" s="40" t="s">
        <v>9</v>
      </c>
      <c r="G57" s="41" t="s">
        <v>9</v>
      </c>
      <c r="H57" s="42" t="s">
        <v>9</v>
      </c>
    </row>
    <row r="58" spans="1:8" x14ac:dyDescent="0.25">
      <c r="A58" s="67"/>
      <c r="B58" s="39" t="s">
        <v>67</v>
      </c>
      <c r="C58" s="40">
        <v>2</v>
      </c>
      <c r="D58" s="40">
        <v>2</v>
      </c>
      <c r="E58" s="41">
        <v>1</v>
      </c>
      <c r="F58" s="40">
        <v>2</v>
      </c>
      <c r="G58" s="41">
        <v>1</v>
      </c>
      <c r="H58" s="42" t="s">
        <v>9</v>
      </c>
    </row>
    <row r="59" spans="1:8" x14ac:dyDescent="0.25">
      <c r="A59" s="67"/>
      <c r="B59" s="39" t="s">
        <v>68</v>
      </c>
      <c r="C59" s="40">
        <v>1</v>
      </c>
      <c r="D59" s="40">
        <v>0</v>
      </c>
      <c r="E59" s="41">
        <v>0</v>
      </c>
      <c r="F59" s="40">
        <v>0</v>
      </c>
      <c r="G59" s="41">
        <v>0</v>
      </c>
      <c r="H59" s="42" t="s">
        <v>9</v>
      </c>
    </row>
    <row r="60" spans="1:8" x14ac:dyDescent="0.25">
      <c r="A60" s="67"/>
      <c r="B60" s="39" t="s">
        <v>69</v>
      </c>
      <c r="C60" s="40">
        <v>1</v>
      </c>
      <c r="D60" s="40">
        <v>1</v>
      </c>
      <c r="E60" s="41">
        <v>1</v>
      </c>
      <c r="F60" s="40">
        <v>1</v>
      </c>
      <c r="G60" s="41">
        <v>1</v>
      </c>
      <c r="H60" s="42" t="s">
        <v>9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defaultRowHeight="15" x14ac:dyDescent="0.25"/>
  <cols>
    <col min="1" max="1" width="14" style="30" customWidth="1"/>
    <col min="2" max="8" width="14" style="10" customWidth="1"/>
  </cols>
  <sheetData>
    <row r="1" spans="1:8" ht="30" x14ac:dyDescent="0.25">
      <c r="A1" s="31" t="s">
        <v>0</v>
      </c>
      <c r="B1" s="1" t="s">
        <v>31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32</v>
      </c>
      <c r="H1" s="11" t="s">
        <v>61</v>
      </c>
    </row>
    <row r="2" spans="1:8" x14ac:dyDescent="0.25">
      <c r="A2" s="54" t="s">
        <v>2</v>
      </c>
      <c r="B2" s="2" t="s">
        <v>65</v>
      </c>
      <c r="C2" s="4">
        <v>33</v>
      </c>
      <c r="D2" s="4">
        <v>31</v>
      </c>
      <c r="E2" s="14">
        <v>0.93939393939393945</v>
      </c>
      <c r="F2" s="4">
        <v>27</v>
      </c>
      <c r="G2" s="14">
        <v>0.81818181818181823</v>
      </c>
      <c r="H2" s="15" t="s">
        <v>9</v>
      </c>
    </row>
    <row r="3" spans="1:8" x14ac:dyDescent="0.25">
      <c r="A3" s="54"/>
      <c r="B3" s="2" t="s">
        <v>66</v>
      </c>
      <c r="C3" s="4">
        <v>34</v>
      </c>
      <c r="D3" s="4">
        <v>31</v>
      </c>
      <c r="E3" s="14">
        <v>0.91176470588235292</v>
      </c>
      <c r="F3" s="4">
        <v>28</v>
      </c>
      <c r="G3" s="14">
        <v>0.82352941176470584</v>
      </c>
      <c r="H3" s="15" t="s">
        <v>9</v>
      </c>
    </row>
    <row r="4" spans="1:8" x14ac:dyDescent="0.25">
      <c r="A4" s="54"/>
      <c r="B4" s="2" t="s">
        <v>67</v>
      </c>
      <c r="C4" s="4">
        <v>17</v>
      </c>
      <c r="D4" s="4">
        <v>17</v>
      </c>
      <c r="E4" s="14">
        <v>1</v>
      </c>
      <c r="F4" s="4">
        <v>14</v>
      </c>
      <c r="G4" s="14">
        <v>0.82352941176470584</v>
      </c>
      <c r="H4" s="15" t="s">
        <v>9</v>
      </c>
    </row>
    <row r="5" spans="1:8" x14ac:dyDescent="0.25">
      <c r="A5" s="54"/>
      <c r="B5" s="2" t="s">
        <v>68</v>
      </c>
      <c r="C5" s="4">
        <v>16</v>
      </c>
      <c r="D5" s="4">
        <v>13</v>
      </c>
      <c r="E5" s="14">
        <v>0.8125</v>
      </c>
      <c r="F5" s="4">
        <v>11</v>
      </c>
      <c r="G5" s="14">
        <v>0.6875</v>
      </c>
      <c r="H5" s="15" t="s">
        <v>9</v>
      </c>
    </row>
    <row r="6" spans="1:8" x14ac:dyDescent="0.25">
      <c r="A6" s="54"/>
      <c r="B6" s="2" t="s">
        <v>69</v>
      </c>
      <c r="C6" s="4">
        <v>12</v>
      </c>
      <c r="D6" s="4">
        <v>11</v>
      </c>
      <c r="E6" s="14">
        <v>0.91666666666666663</v>
      </c>
      <c r="F6" s="4">
        <v>11</v>
      </c>
      <c r="G6" s="14">
        <v>0.91666666666666663</v>
      </c>
      <c r="H6" s="15" t="s">
        <v>9</v>
      </c>
    </row>
    <row r="7" spans="1:8" x14ac:dyDescent="0.25">
      <c r="A7" s="54" t="s">
        <v>3</v>
      </c>
      <c r="B7" s="2" t="s">
        <v>65</v>
      </c>
      <c r="C7" s="4">
        <v>17</v>
      </c>
      <c r="D7" s="4">
        <v>17</v>
      </c>
      <c r="E7" s="14">
        <v>1</v>
      </c>
      <c r="F7" s="4">
        <v>15</v>
      </c>
      <c r="G7" s="14">
        <v>0.88235294117647056</v>
      </c>
      <c r="H7" s="15" t="s">
        <v>9</v>
      </c>
    </row>
    <row r="8" spans="1:8" x14ac:dyDescent="0.25">
      <c r="A8" s="54"/>
      <c r="B8" s="2" t="s">
        <v>66</v>
      </c>
      <c r="C8" s="4">
        <v>24</v>
      </c>
      <c r="D8" s="4">
        <v>22</v>
      </c>
      <c r="E8" s="14">
        <v>0.91666666666666663</v>
      </c>
      <c r="F8" s="4">
        <v>14</v>
      </c>
      <c r="G8" s="14">
        <v>0.58333333333333337</v>
      </c>
      <c r="H8" s="15" t="s">
        <v>9</v>
      </c>
    </row>
    <row r="9" spans="1:8" x14ac:dyDescent="0.25">
      <c r="A9" s="54"/>
      <c r="B9" s="2" t="s">
        <v>67</v>
      </c>
      <c r="C9" s="4">
        <v>26</v>
      </c>
      <c r="D9" s="4">
        <v>26</v>
      </c>
      <c r="E9" s="14">
        <v>1</v>
      </c>
      <c r="F9" s="4">
        <v>23</v>
      </c>
      <c r="G9" s="14">
        <v>0.88461538461538458</v>
      </c>
      <c r="H9" s="15" t="s">
        <v>9</v>
      </c>
    </row>
    <row r="10" spans="1:8" x14ac:dyDescent="0.25">
      <c r="A10" s="54"/>
      <c r="B10" s="2" t="s">
        <v>68</v>
      </c>
      <c r="C10" s="4">
        <v>14</v>
      </c>
      <c r="D10" s="4">
        <v>14</v>
      </c>
      <c r="E10" s="14">
        <v>1</v>
      </c>
      <c r="F10" s="4">
        <v>7</v>
      </c>
      <c r="G10" s="14">
        <v>0.5</v>
      </c>
      <c r="H10" s="15" t="s">
        <v>9</v>
      </c>
    </row>
    <row r="11" spans="1:8" x14ac:dyDescent="0.25">
      <c r="A11" s="54"/>
      <c r="B11" s="2" t="s">
        <v>69</v>
      </c>
      <c r="C11" s="4">
        <v>17</v>
      </c>
      <c r="D11" s="4">
        <v>16</v>
      </c>
      <c r="E11" s="14">
        <v>0.94117647058823528</v>
      </c>
      <c r="F11" s="4">
        <v>15</v>
      </c>
      <c r="G11" s="14">
        <v>0.88235294117647056</v>
      </c>
      <c r="H11" s="15" t="s">
        <v>9</v>
      </c>
    </row>
    <row r="12" spans="1:8" ht="30" x14ac:dyDescent="0.25">
      <c r="A12" s="31" t="s">
        <v>41</v>
      </c>
      <c r="B12" s="1" t="s">
        <v>31</v>
      </c>
      <c r="C12" s="11" t="s">
        <v>57</v>
      </c>
      <c r="D12" s="11" t="s">
        <v>58</v>
      </c>
      <c r="E12" s="11" t="s">
        <v>59</v>
      </c>
      <c r="F12" s="11" t="s">
        <v>60</v>
      </c>
      <c r="G12" s="11" t="s">
        <v>32</v>
      </c>
      <c r="H12" s="11" t="s">
        <v>61</v>
      </c>
    </row>
    <row r="13" spans="1:8" x14ac:dyDescent="0.25">
      <c r="A13" s="70" t="s">
        <v>42</v>
      </c>
      <c r="B13" s="2" t="s">
        <v>65</v>
      </c>
      <c r="C13" s="4">
        <v>1</v>
      </c>
      <c r="D13" s="4">
        <v>1</v>
      </c>
      <c r="E13" s="14">
        <v>1</v>
      </c>
      <c r="F13" s="4">
        <v>0</v>
      </c>
      <c r="G13" s="14">
        <v>0</v>
      </c>
      <c r="H13" s="15" t="s">
        <v>9</v>
      </c>
    </row>
    <row r="14" spans="1:8" x14ac:dyDescent="0.25">
      <c r="A14" s="71"/>
      <c r="B14" s="2" t="s">
        <v>66</v>
      </c>
      <c r="C14" s="4">
        <v>5</v>
      </c>
      <c r="D14" s="4">
        <v>4</v>
      </c>
      <c r="E14" s="14">
        <v>0.8</v>
      </c>
      <c r="F14" s="4">
        <v>3</v>
      </c>
      <c r="G14" s="14">
        <v>0.6</v>
      </c>
      <c r="H14" s="15" t="s">
        <v>9</v>
      </c>
    </row>
    <row r="15" spans="1:8" x14ac:dyDescent="0.25">
      <c r="A15" s="71"/>
      <c r="B15" s="2" t="s">
        <v>67</v>
      </c>
      <c r="C15" s="4">
        <v>4</v>
      </c>
      <c r="D15" s="4">
        <v>4</v>
      </c>
      <c r="E15" s="14">
        <v>1</v>
      </c>
      <c r="F15" s="4">
        <v>3</v>
      </c>
      <c r="G15" s="14">
        <v>0.75</v>
      </c>
      <c r="H15" s="15" t="s">
        <v>9</v>
      </c>
    </row>
    <row r="16" spans="1:8" x14ac:dyDescent="0.25">
      <c r="A16" s="71"/>
      <c r="B16" s="2" t="s">
        <v>68</v>
      </c>
      <c r="C16" s="4">
        <v>4</v>
      </c>
      <c r="D16" s="4">
        <v>4</v>
      </c>
      <c r="E16" s="14">
        <v>1</v>
      </c>
      <c r="F16" s="4">
        <v>3</v>
      </c>
      <c r="G16" s="14">
        <v>0.75</v>
      </c>
      <c r="H16" s="15" t="s">
        <v>9</v>
      </c>
    </row>
    <row r="17" spans="1:8" x14ac:dyDescent="0.25">
      <c r="A17" s="72"/>
      <c r="B17" s="2" t="s">
        <v>69</v>
      </c>
      <c r="C17" s="4">
        <v>4</v>
      </c>
      <c r="D17" s="4">
        <v>3</v>
      </c>
      <c r="E17" s="14">
        <v>0.75</v>
      </c>
      <c r="F17" s="4">
        <v>3</v>
      </c>
      <c r="G17" s="14">
        <v>0.75</v>
      </c>
      <c r="H17" s="15" t="s">
        <v>9</v>
      </c>
    </row>
    <row r="18" spans="1:8" x14ac:dyDescent="0.25">
      <c r="A18" s="73" t="s">
        <v>43</v>
      </c>
      <c r="B18" s="2" t="s">
        <v>65</v>
      </c>
      <c r="C18" s="20" t="s">
        <v>9</v>
      </c>
      <c r="D18" s="20" t="s">
        <v>9</v>
      </c>
      <c r="E18" s="14" t="s">
        <v>9</v>
      </c>
      <c r="F18" s="20" t="s">
        <v>9</v>
      </c>
      <c r="G18" s="14" t="s">
        <v>9</v>
      </c>
      <c r="H18" s="21" t="s">
        <v>9</v>
      </c>
    </row>
    <row r="19" spans="1:8" x14ac:dyDescent="0.25">
      <c r="A19" s="73"/>
      <c r="B19" s="2" t="s">
        <v>66</v>
      </c>
      <c r="C19" s="4" t="s">
        <v>9</v>
      </c>
      <c r="D19" s="4" t="s">
        <v>9</v>
      </c>
      <c r="E19" s="14" t="s">
        <v>9</v>
      </c>
      <c r="F19" s="4" t="s">
        <v>9</v>
      </c>
      <c r="G19" s="14" t="s">
        <v>9</v>
      </c>
      <c r="H19" s="15" t="s">
        <v>9</v>
      </c>
    </row>
    <row r="20" spans="1:8" x14ac:dyDescent="0.25">
      <c r="A20" s="73"/>
      <c r="B20" s="2" t="s">
        <v>67</v>
      </c>
      <c r="C20" s="20" t="s">
        <v>9</v>
      </c>
      <c r="D20" s="20" t="s">
        <v>9</v>
      </c>
      <c r="E20" s="14" t="s">
        <v>9</v>
      </c>
      <c r="F20" s="20" t="s">
        <v>9</v>
      </c>
      <c r="G20" s="14" t="s">
        <v>9</v>
      </c>
      <c r="H20" s="21" t="s">
        <v>9</v>
      </c>
    </row>
    <row r="21" spans="1:8" x14ac:dyDescent="0.25">
      <c r="A21" s="73"/>
      <c r="B21" s="2" t="s">
        <v>68</v>
      </c>
      <c r="C21" s="4" t="s">
        <v>9</v>
      </c>
      <c r="D21" s="4" t="s">
        <v>9</v>
      </c>
      <c r="E21" s="14" t="s">
        <v>9</v>
      </c>
      <c r="F21" s="4" t="s">
        <v>9</v>
      </c>
      <c r="G21" s="14" t="s">
        <v>9</v>
      </c>
      <c r="H21" s="15" t="s">
        <v>9</v>
      </c>
    </row>
    <row r="22" spans="1:8" x14ac:dyDescent="0.25">
      <c r="A22" s="73"/>
      <c r="B22" s="2" t="s">
        <v>69</v>
      </c>
      <c r="C22" s="4" t="s">
        <v>9</v>
      </c>
      <c r="D22" s="4" t="s">
        <v>9</v>
      </c>
      <c r="E22" s="14" t="s">
        <v>9</v>
      </c>
      <c r="F22" s="4" t="s">
        <v>9</v>
      </c>
      <c r="G22" s="14" t="s">
        <v>9</v>
      </c>
      <c r="H22" s="15" t="s">
        <v>9</v>
      </c>
    </row>
    <row r="23" spans="1:8" x14ac:dyDescent="0.25">
      <c r="A23" s="54" t="s">
        <v>10</v>
      </c>
      <c r="B23" s="2" t="s">
        <v>65</v>
      </c>
      <c r="C23" s="4">
        <v>3</v>
      </c>
      <c r="D23" s="4">
        <v>3</v>
      </c>
      <c r="E23" s="14">
        <v>1</v>
      </c>
      <c r="F23" s="4">
        <v>3</v>
      </c>
      <c r="G23" s="14">
        <v>1</v>
      </c>
      <c r="H23" s="15" t="s">
        <v>9</v>
      </c>
    </row>
    <row r="24" spans="1:8" x14ac:dyDescent="0.25">
      <c r="A24" s="54"/>
      <c r="B24" s="2" t="s">
        <v>66</v>
      </c>
      <c r="C24" s="20">
        <v>3</v>
      </c>
      <c r="D24" s="20">
        <v>3</v>
      </c>
      <c r="E24" s="14">
        <v>1</v>
      </c>
      <c r="F24" s="20">
        <v>3</v>
      </c>
      <c r="G24" s="14">
        <v>1</v>
      </c>
      <c r="H24" s="15" t="s">
        <v>9</v>
      </c>
    </row>
    <row r="25" spans="1:8" x14ac:dyDescent="0.25">
      <c r="A25" s="54"/>
      <c r="B25" s="2" t="s">
        <v>67</v>
      </c>
      <c r="C25" s="4">
        <v>3</v>
      </c>
      <c r="D25" s="4">
        <v>3</v>
      </c>
      <c r="E25" s="14">
        <v>1</v>
      </c>
      <c r="F25" s="4">
        <v>2</v>
      </c>
      <c r="G25" s="14">
        <v>0.66666666666666663</v>
      </c>
      <c r="H25" s="21" t="s">
        <v>9</v>
      </c>
    </row>
    <row r="26" spans="1:8" x14ac:dyDescent="0.25">
      <c r="A26" s="54"/>
      <c r="B26" s="2" t="s">
        <v>68</v>
      </c>
      <c r="C26" s="4" t="s">
        <v>9</v>
      </c>
      <c r="D26" s="4" t="s">
        <v>9</v>
      </c>
      <c r="E26" s="14" t="s">
        <v>9</v>
      </c>
      <c r="F26" s="4" t="s">
        <v>9</v>
      </c>
      <c r="G26" s="14" t="s">
        <v>9</v>
      </c>
      <c r="H26" s="15" t="s">
        <v>9</v>
      </c>
    </row>
    <row r="27" spans="1:8" x14ac:dyDescent="0.25">
      <c r="A27" s="54"/>
      <c r="B27" s="2" t="s">
        <v>69</v>
      </c>
      <c r="C27" s="4" t="s">
        <v>9</v>
      </c>
      <c r="D27" s="4" t="s">
        <v>9</v>
      </c>
      <c r="E27" s="14" t="s">
        <v>9</v>
      </c>
      <c r="F27" s="4" t="s">
        <v>9</v>
      </c>
      <c r="G27" s="14" t="s">
        <v>9</v>
      </c>
      <c r="H27" s="15" t="s">
        <v>9</v>
      </c>
    </row>
    <row r="28" spans="1:8" x14ac:dyDescent="0.25">
      <c r="A28" s="54" t="s">
        <v>11</v>
      </c>
      <c r="B28" s="2" t="s">
        <v>65</v>
      </c>
      <c r="C28" s="4" t="s">
        <v>9</v>
      </c>
      <c r="D28" s="4" t="s">
        <v>9</v>
      </c>
      <c r="E28" s="14" t="s">
        <v>9</v>
      </c>
      <c r="F28" s="4" t="s">
        <v>9</v>
      </c>
      <c r="G28" s="14" t="s">
        <v>9</v>
      </c>
      <c r="H28" s="15" t="s">
        <v>9</v>
      </c>
    </row>
    <row r="29" spans="1:8" x14ac:dyDescent="0.25">
      <c r="A29" s="54"/>
      <c r="B29" s="2" t="s">
        <v>66</v>
      </c>
      <c r="C29" s="4">
        <v>2</v>
      </c>
      <c r="D29" s="4">
        <v>2</v>
      </c>
      <c r="E29" s="14">
        <v>1</v>
      </c>
      <c r="F29" s="4">
        <v>2</v>
      </c>
      <c r="G29" s="14">
        <v>1</v>
      </c>
      <c r="H29" s="15" t="s">
        <v>9</v>
      </c>
    </row>
    <row r="30" spans="1:8" x14ac:dyDescent="0.25">
      <c r="A30" s="54"/>
      <c r="B30" s="2" t="s">
        <v>67</v>
      </c>
      <c r="C30" s="4">
        <v>1</v>
      </c>
      <c r="D30" s="4">
        <v>1</v>
      </c>
      <c r="E30" s="14">
        <v>1</v>
      </c>
      <c r="F30" s="4">
        <v>1</v>
      </c>
      <c r="G30" s="14">
        <v>1</v>
      </c>
      <c r="H30" s="15" t="s">
        <v>9</v>
      </c>
    </row>
    <row r="31" spans="1:8" x14ac:dyDescent="0.25">
      <c r="A31" s="54"/>
      <c r="B31" s="2" t="s">
        <v>68</v>
      </c>
      <c r="C31" s="4" t="s">
        <v>9</v>
      </c>
      <c r="D31" s="4" t="s">
        <v>9</v>
      </c>
      <c r="E31" s="14" t="s">
        <v>9</v>
      </c>
      <c r="F31" s="4" t="s">
        <v>9</v>
      </c>
      <c r="G31" s="14" t="s">
        <v>9</v>
      </c>
      <c r="H31" s="15" t="s">
        <v>9</v>
      </c>
    </row>
    <row r="32" spans="1:8" x14ac:dyDescent="0.25">
      <c r="A32" s="54"/>
      <c r="B32" s="2" t="s">
        <v>69</v>
      </c>
      <c r="C32" s="4" t="s">
        <v>9</v>
      </c>
      <c r="D32" s="4" t="s">
        <v>9</v>
      </c>
      <c r="E32" s="14" t="s">
        <v>9</v>
      </c>
      <c r="F32" s="4" t="s">
        <v>9</v>
      </c>
      <c r="G32" s="14" t="s">
        <v>9</v>
      </c>
      <c r="H32" s="15" t="s">
        <v>9</v>
      </c>
    </row>
    <row r="33" spans="1:8" x14ac:dyDescent="0.25">
      <c r="A33" s="54" t="s">
        <v>12</v>
      </c>
      <c r="B33" s="2" t="s">
        <v>65</v>
      </c>
      <c r="C33" s="4">
        <v>9</v>
      </c>
      <c r="D33" s="4">
        <v>9</v>
      </c>
      <c r="E33" s="14">
        <v>1</v>
      </c>
      <c r="F33" s="4">
        <v>6</v>
      </c>
      <c r="G33" s="14">
        <v>0.66666666666666663</v>
      </c>
      <c r="H33" s="15" t="s">
        <v>9</v>
      </c>
    </row>
    <row r="34" spans="1:8" x14ac:dyDescent="0.25">
      <c r="A34" s="54"/>
      <c r="B34" s="2" t="s">
        <v>66</v>
      </c>
      <c r="C34" s="4">
        <v>13</v>
      </c>
      <c r="D34" s="4">
        <v>13</v>
      </c>
      <c r="E34" s="14">
        <v>1</v>
      </c>
      <c r="F34" s="4">
        <v>7</v>
      </c>
      <c r="G34" s="14">
        <v>0.53846153846153844</v>
      </c>
      <c r="H34" s="15" t="s">
        <v>9</v>
      </c>
    </row>
    <row r="35" spans="1:8" x14ac:dyDescent="0.25">
      <c r="A35" s="54"/>
      <c r="B35" s="2" t="s">
        <v>67</v>
      </c>
      <c r="C35" s="4">
        <v>10</v>
      </c>
      <c r="D35" s="4">
        <v>10</v>
      </c>
      <c r="E35" s="14">
        <v>1</v>
      </c>
      <c r="F35" s="4">
        <v>10</v>
      </c>
      <c r="G35" s="14">
        <v>1</v>
      </c>
      <c r="H35" s="15" t="s">
        <v>9</v>
      </c>
    </row>
    <row r="36" spans="1:8" x14ac:dyDescent="0.25">
      <c r="A36" s="54"/>
      <c r="B36" s="2" t="s">
        <v>68</v>
      </c>
      <c r="C36" s="4">
        <v>5</v>
      </c>
      <c r="D36" s="4">
        <v>5</v>
      </c>
      <c r="E36" s="14">
        <v>1</v>
      </c>
      <c r="F36" s="4">
        <v>1</v>
      </c>
      <c r="G36" s="14">
        <v>0.2</v>
      </c>
      <c r="H36" s="15" t="s">
        <v>9</v>
      </c>
    </row>
    <row r="37" spans="1:8" x14ac:dyDescent="0.25">
      <c r="A37" s="54"/>
      <c r="B37" s="2" t="s">
        <v>69</v>
      </c>
      <c r="C37" s="4" t="s">
        <v>9</v>
      </c>
      <c r="D37" s="4" t="s">
        <v>9</v>
      </c>
      <c r="E37" s="14" t="s">
        <v>9</v>
      </c>
      <c r="F37" s="4" t="s">
        <v>9</v>
      </c>
      <c r="G37" s="14" t="s">
        <v>9</v>
      </c>
      <c r="H37" s="15" t="s">
        <v>9</v>
      </c>
    </row>
    <row r="38" spans="1:8" x14ac:dyDescent="0.25">
      <c r="A38" s="54" t="s">
        <v>13</v>
      </c>
      <c r="B38" s="2" t="s">
        <v>65</v>
      </c>
      <c r="C38" s="4" t="s">
        <v>9</v>
      </c>
      <c r="D38" s="4" t="s">
        <v>9</v>
      </c>
      <c r="E38" s="14" t="s">
        <v>9</v>
      </c>
      <c r="F38" s="4" t="s">
        <v>9</v>
      </c>
      <c r="G38" s="14" t="s">
        <v>9</v>
      </c>
      <c r="H38" s="15" t="s">
        <v>9</v>
      </c>
    </row>
    <row r="39" spans="1:8" x14ac:dyDescent="0.25">
      <c r="A39" s="54"/>
      <c r="B39" s="2" t="s">
        <v>66</v>
      </c>
      <c r="C39" s="4">
        <v>1</v>
      </c>
      <c r="D39" s="4">
        <v>1</v>
      </c>
      <c r="E39" s="14">
        <v>1</v>
      </c>
      <c r="F39" s="4">
        <v>0</v>
      </c>
      <c r="G39" s="14">
        <v>0</v>
      </c>
      <c r="H39" s="15" t="s">
        <v>9</v>
      </c>
    </row>
    <row r="40" spans="1:8" x14ac:dyDescent="0.25">
      <c r="A40" s="54"/>
      <c r="B40" s="2" t="s">
        <v>67</v>
      </c>
      <c r="C40" s="4" t="s">
        <v>9</v>
      </c>
      <c r="D40" s="4" t="s">
        <v>9</v>
      </c>
      <c r="E40" s="14" t="s">
        <v>9</v>
      </c>
      <c r="F40" s="4" t="s">
        <v>9</v>
      </c>
      <c r="G40" s="14" t="s">
        <v>9</v>
      </c>
      <c r="H40" s="15" t="s">
        <v>9</v>
      </c>
    </row>
    <row r="41" spans="1:8" x14ac:dyDescent="0.25">
      <c r="A41" s="54"/>
      <c r="B41" s="2" t="s">
        <v>68</v>
      </c>
      <c r="C41" s="4" t="s">
        <v>9</v>
      </c>
      <c r="D41" s="4" t="s">
        <v>9</v>
      </c>
      <c r="E41" s="14" t="s">
        <v>9</v>
      </c>
      <c r="F41" s="4" t="s">
        <v>9</v>
      </c>
      <c r="G41" s="14" t="s">
        <v>9</v>
      </c>
      <c r="H41" s="15" t="s">
        <v>9</v>
      </c>
    </row>
    <row r="42" spans="1:8" x14ac:dyDescent="0.25">
      <c r="A42" s="54"/>
      <c r="B42" s="2" t="s">
        <v>69</v>
      </c>
      <c r="C42" s="4" t="s">
        <v>9</v>
      </c>
      <c r="D42" s="4" t="s">
        <v>9</v>
      </c>
      <c r="E42" s="14" t="s">
        <v>9</v>
      </c>
      <c r="F42" s="4" t="s">
        <v>9</v>
      </c>
      <c r="G42" s="14" t="s">
        <v>9</v>
      </c>
      <c r="H42" s="15" t="s">
        <v>9</v>
      </c>
    </row>
    <row r="43" spans="1:8" x14ac:dyDescent="0.25">
      <c r="A43" s="73" t="s">
        <v>44</v>
      </c>
      <c r="B43" s="2" t="s">
        <v>65</v>
      </c>
      <c r="C43" s="4">
        <v>31</v>
      </c>
      <c r="D43" s="4">
        <v>29</v>
      </c>
      <c r="E43" s="14">
        <v>0.93548387096774188</v>
      </c>
      <c r="F43" s="4">
        <v>27</v>
      </c>
      <c r="G43" s="14">
        <v>0.87096774193548387</v>
      </c>
      <c r="H43" s="15" t="s">
        <v>9</v>
      </c>
    </row>
    <row r="44" spans="1:8" x14ac:dyDescent="0.25">
      <c r="A44" s="73"/>
      <c r="B44" s="2" t="s">
        <v>66</v>
      </c>
      <c r="C44" s="4">
        <v>29</v>
      </c>
      <c r="D44" s="4">
        <v>25</v>
      </c>
      <c r="E44" s="14">
        <v>0.86206896551724133</v>
      </c>
      <c r="F44" s="4">
        <v>22</v>
      </c>
      <c r="G44" s="14">
        <v>0.75862068965517238</v>
      </c>
      <c r="H44" s="15" t="s">
        <v>9</v>
      </c>
    </row>
    <row r="45" spans="1:8" x14ac:dyDescent="0.25">
      <c r="A45" s="73"/>
      <c r="B45" s="2" t="s">
        <v>67</v>
      </c>
      <c r="C45" s="4">
        <v>19</v>
      </c>
      <c r="D45" s="4">
        <v>19</v>
      </c>
      <c r="E45" s="14">
        <v>1</v>
      </c>
      <c r="F45" s="4">
        <v>18</v>
      </c>
      <c r="G45" s="14">
        <v>0.94736842105263153</v>
      </c>
      <c r="H45" s="15" t="s">
        <v>9</v>
      </c>
    </row>
    <row r="46" spans="1:8" x14ac:dyDescent="0.25">
      <c r="A46" s="73"/>
      <c r="B46" s="2" t="s">
        <v>68</v>
      </c>
      <c r="C46" s="4">
        <v>19</v>
      </c>
      <c r="D46" s="4">
        <v>17</v>
      </c>
      <c r="E46" s="14">
        <v>0.89473684210526316</v>
      </c>
      <c r="F46" s="4">
        <v>14</v>
      </c>
      <c r="G46" s="14">
        <v>0.73684210526315785</v>
      </c>
      <c r="H46" s="15" t="s">
        <v>9</v>
      </c>
    </row>
    <row r="47" spans="1:8" x14ac:dyDescent="0.25">
      <c r="A47" s="73"/>
      <c r="B47" s="2" t="s">
        <v>69</v>
      </c>
      <c r="C47" s="4">
        <v>18</v>
      </c>
      <c r="D47" s="4">
        <v>17</v>
      </c>
      <c r="E47" s="14">
        <v>0.94444444444444442</v>
      </c>
      <c r="F47" s="4">
        <v>16</v>
      </c>
      <c r="G47" s="14">
        <v>0.88888888888888884</v>
      </c>
      <c r="H47" s="15" t="s">
        <v>9</v>
      </c>
    </row>
    <row r="48" spans="1:8" x14ac:dyDescent="0.25">
      <c r="A48" s="73" t="s">
        <v>45</v>
      </c>
      <c r="B48" s="2" t="s">
        <v>65</v>
      </c>
      <c r="C48" s="4">
        <v>5</v>
      </c>
      <c r="D48" s="4">
        <v>5</v>
      </c>
      <c r="E48" s="14">
        <v>1</v>
      </c>
      <c r="F48" s="4">
        <v>5</v>
      </c>
      <c r="G48" s="14">
        <v>1</v>
      </c>
      <c r="H48" s="15" t="s">
        <v>9</v>
      </c>
    </row>
    <row r="49" spans="1:8" x14ac:dyDescent="0.25">
      <c r="A49" s="73"/>
      <c r="B49" s="2" t="s">
        <v>66</v>
      </c>
      <c r="C49" s="4">
        <v>5</v>
      </c>
      <c r="D49" s="4">
        <v>5</v>
      </c>
      <c r="E49" s="14">
        <v>1</v>
      </c>
      <c r="F49" s="4">
        <v>5</v>
      </c>
      <c r="G49" s="14">
        <v>1</v>
      </c>
      <c r="H49" s="15" t="s">
        <v>9</v>
      </c>
    </row>
    <row r="50" spans="1:8" x14ac:dyDescent="0.25">
      <c r="A50" s="73"/>
      <c r="B50" s="2" t="s">
        <v>67</v>
      </c>
      <c r="C50" s="4">
        <v>4</v>
      </c>
      <c r="D50" s="4">
        <v>4</v>
      </c>
      <c r="E50" s="14">
        <v>1</v>
      </c>
      <c r="F50" s="4">
        <v>1</v>
      </c>
      <c r="G50" s="14">
        <v>0.25</v>
      </c>
      <c r="H50" s="15" t="s">
        <v>9</v>
      </c>
    </row>
    <row r="51" spans="1:8" x14ac:dyDescent="0.25">
      <c r="A51" s="73"/>
      <c r="B51" s="2" t="s">
        <v>68</v>
      </c>
      <c r="C51" s="4">
        <v>1</v>
      </c>
      <c r="D51" s="4">
        <v>1</v>
      </c>
      <c r="E51" s="14">
        <v>1</v>
      </c>
      <c r="F51" s="4">
        <v>0</v>
      </c>
      <c r="G51" s="14">
        <v>0</v>
      </c>
      <c r="H51" s="15" t="s">
        <v>9</v>
      </c>
    </row>
    <row r="52" spans="1:8" x14ac:dyDescent="0.25">
      <c r="A52" s="73"/>
      <c r="B52" s="2" t="s">
        <v>69</v>
      </c>
      <c r="C52" s="4">
        <v>6</v>
      </c>
      <c r="D52" s="4">
        <v>6</v>
      </c>
      <c r="E52" s="14">
        <v>1</v>
      </c>
      <c r="F52" s="4">
        <v>6</v>
      </c>
      <c r="G52" s="14">
        <v>1</v>
      </c>
      <c r="H52" s="15" t="s">
        <v>9</v>
      </c>
    </row>
    <row r="53" spans="1:8" x14ac:dyDescent="0.25">
      <c r="A53" s="73" t="s">
        <v>46</v>
      </c>
      <c r="B53" s="2" t="s">
        <v>65</v>
      </c>
      <c r="C53" s="4">
        <v>1</v>
      </c>
      <c r="D53" s="4">
        <v>1</v>
      </c>
      <c r="E53" s="14">
        <v>1</v>
      </c>
      <c r="F53" s="4">
        <v>1</v>
      </c>
      <c r="G53" s="14">
        <v>1</v>
      </c>
      <c r="H53" s="15" t="s">
        <v>9</v>
      </c>
    </row>
    <row r="54" spans="1:8" x14ac:dyDescent="0.25">
      <c r="A54" s="73"/>
      <c r="B54" s="2" t="s">
        <v>66</v>
      </c>
      <c r="C54" s="4" t="s">
        <v>9</v>
      </c>
      <c r="D54" s="4" t="s">
        <v>9</v>
      </c>
      <c r="E54" s="14" t="s">
        <v>9</v>
      </c>
      <c r="F54" s="4" t="s">
        <v>9</v>
      </c>
      <c r="G54" s="14" t="s">
        <v>9</v>
      </c>
      <c r="H54" s="15" t="s">
        <v>9</v>
      </c>
    </row>
    <row r="55" spans="1:8" x14ac:dyDescent="0.25">
      <c r="A55" s="73"/>
      <c r="B55" s="2" t="s">
        <v>67</v>
      </c>
      <c r="C55" s="4">
        <v>2</v>
      </c>
      <c r="D55" s="4">
        <v>2</v>
      </c>
      <c r="E55" s="14">
        <v>1</v>
      </c>
      <c r="F55" s="4">
        <v>2</v>
      </c>
      <c r="G55" s="14">
        <v>1</v>
      </c>
      <c r="H55" s="15" t="s">
        <v>9</v>
      </c>
    </row>
    <row r="56" spans="1:8" x14ac:dyDescent="0.25">
      <c r="A56" s="73"/>
      <c r="B56" s="2" t="s">
        <v>68</v>
      </c>
      <c r="C56" s="4">
        <v>1</v>
      </c>
      <c r="D56" s="4">
        <v>0</v>
      </c>
      <c r="E56" s="14">
        <v>0</v>
      </c>
      <c r="F56" s="4">
        <v>0</v>
      </c>
      <c r="G56" s="14">
        <v>0</v>
      </c>
      <c r="H56" s="15" t="s">
        <v>9</v>
      </c>
    </row>
    <row r="57" spans="1:8" x14ac:dyDescent="0.25">
      <c r="A57" s="73"/>
      <c r="B57" s="2" t="s">
        <v>69</v>
      </c>
      <c r="C57" s="4">
        <v>1</v>
      </c>
      <c r="D57" s="4">
        <v>1</v>
      </c>
      <c r="E57" s="14">
        <v>1</v>
      </c>
      <c r="F57" s="4">
        <v>1</v>
      </c>
      <c r="G57" s="14">
        <v>1</v>
      </c>
      <c r="H57" s="15" t="s">
        <v>9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4" sqref="E4:E5"/>
    </sheetView>
  </sheetViews>
  <sheetFormatPr defaultRowHeight="15" x14ac:dyDescent="0.25"/>
  <cols>
    <col min="1" max="1" width="15.42578125" style="30" customWidth="1"/>
    <col min="2" max="11" width="11.7109375" style="10" customWidth="1"/>
  </cols>
  <sheetData>
    <row r="1" spans="1:11" ht="45" x14ac:dyDescent="0.25">
      <c r="A1" s="28" t="s">
        <v>31</v>
      </c>
      <c r="B1" s="11" t="s">
        <v>47</v>
      </c>
      <c r="C1" s="11" t="s">
        <v>48</v>
      </c>
      <c r="D1" s="11" t="s">
        <v>49</v>
      </c>
      <c r="E1" s="11" t="s">
        <v>50</v>
      </c>
      <c r="F1" s="11" t="s">
        <v>51</v>
      </c>
      <c r="G1" s="11" t="s">
        <v>52</v>
      </c>
      <c r="H1" s="11" t="s">
        <v>53</v>
      </c>
      <c r="I1" s="11" t="s">
        <v>54</v>
      </c>
      <c r="J1" s="11" t="s">
        <v>55</v>
      </c>
      <c r="K1" s="11" t="s">
        <v>56</v>
      </c>
    </row>
    <row r="2" spans="1:11" x14ac:dyDescent="0.25">
      <c r="A2" s="48" t="s">
        <v>65</v>
      </c>
      <c r="B2" s="22">
        <v>3</v>
      </c>
      <c r="C2" s="23">
        <v>42.499956000000005</v>
      </c>
      <c r="D2" s="24">
        <v>317.16385074626868</v>
      </c>
      <c r="E2" s="23">
        <v>1.4166652</v>
      </c>
      <c r="F2" s="23">
        <v>0.13400000000000001</v>
      </c>
      <c r="G2" s="25">
        <v>0.13400000000000001</v>
      </c>
      <c r="H2" s="24">
        <v>10.572128358208955</v>
      </c>
      <c r="I2" s="22">
        <v>43</v>
      </c>
      <c r="J2" s="22">
        <v>60</v>
      </c>
      <c r="K2" s="26">
        <v>0.71666666666666667</v>
      </c>
    </row>
    <row r="3" spans="1:11" x14ac:dyDescent="0.25">
      <c r="A3" s="48" t="s">
        <v>66</v>
      </c>
      <c r="B3" s="22">
        <v>4</v>
      </c>
      <c r="C3" s="23">
        <v>75.857054999999988</v>
      </c>
      <c r="D3" s="24">
        <v>245.49208737864075</v>
      </c>
      <c r="E3" s="23">
        <v>2.5285685</v>
      </c>
      <c r="F3" s="23">
        <v>0.309</v>
      </c>
      <c r="G3" s="25">
        <v>0.309</v>
      </c>
      <c r="H3" s="24">
        <v>8.1830695792880253</v>
      </c>
      <c r="I3" s="22">
        <v>55</v>
      </c>
      <c r="J3" s="22">
        <v>80</v>
      </c>
      <c r="K3" s="26">
        <v>0.6875</v>
      </c>
    </row>
    <row r="4" spans="1:11" x14ac:dyDescent="0.25">
      <c r="A4" s="48" t="s">
        <v>67</v>
      </c>
      <c r="B4" s="22">
        <v>3</v>
      </c>
      <c r="C4" s="25"/>
      <c r="D4" s="27"/>
      <c r="E4" s="25">
        <v>1.9039958000000001</v>
      </c>
      <c r="F4" s="25">
        <v>0</v>
      </c>
      <c r="G4" s="25">
        <v>0</v>
      </c>
      <c r="H4" s="27"/>
      <c r="I4" s="22">
        <v>43</v>
      </c>
      <c r="J4" s="22">
        <v>88</v>
      </c>
      <c r="K4" s="26">
        <v>0.48863636363636365</v>
      </c>
    </row>
    <row r="5" spans="1:11" x14ac:dyDescent="0.25">
      <c r="A5" s="48" t="s">
        <v>68</v>
      </c>
      <c r="B5" s="22">
        <v>2</v>
      </c>
      <c r="C5" s="23"/>
      <c r="D5" s="24"/>
      <c r="E5" s="23">
        <v>0.86666580000000004</v>
      </c>
      <c r="F5" s="23">
        <v>0</v>
      </c>
      <c r="G5" s="25">
        <v>0</v>
      </c>
      <c r="H5" s="24"/>
      <c r="I5" s="22">
        <v>26</v>
      </c>
      <c r="J5" s="22">
        <v>68</v>
      </c>
      <c r="K5" s="26">
        <v>0.38235294117647056</v>
      </c>
    </row>
    <row r="6" spans="1:11" x14ac:dyDescent="0.25">
      <c r="A6" s="48" t="s">
        <v>69</v>
      </c>
      <c r="B6" s="22">
        <v>1</v>
      </c>
      <c r="C6" s="23">
        <v>27.999971999999996</v>
      </c>
      <c r="D6" s="24">
        <v>419.78968515742127</v>
      </c>
      <c r="E6" s="23">
        <v>0.93333239999999995</v>
      </c>
      <c r="F6" s="23">
        <v>6.6699999999999995E-2</v>
      </c>
      <c r="G6" s="25">
        <v>6.6699999999999995E-2</v>
      </c>
      <c r="H6" s="24">
        <v>13.992989505247376</v>
      </c>
      <c r="I6" s="22">
        <v>28</v>
      </c>
      <c r="J6" s="22">
        <v>34</v>
      </c>
      <c r="K6" s="26">
        <v>0.82352941176470584</v>
      </c>
    </row>
  </sheetData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2017-09-26T23:46:25Z</cp:lastPrinted>
  <dcterms:created xsi:type="dcterms:W3CDTF">2017-09-06T15:52:15Z</dcterms:created>
  <dcterms:modified xsi:type="dcterms:W3CDTF">2018-08-17T23:58:34Z</dcterms:modified>
</cp:coreProperties>
</file>