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ounsel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6" i="1"/>
  <c r="L15" i="1"/>
  <c r="L13" i="1"/>
  <c r="L9" i="1"/>
  <c r="L7" i="1"/>
  <c r="L5" i="1"/>
  <c r="L4" i="1"/>
  <c r="K33" i="1" l="1"/>
  <c r="K30" i="1"/>
  <c r="K29" i="1"/>
  <c r="K28" i="1"/>
  <c r="K27" i="1"/>
  <c r="K26" i="1"/>
  <c r="K23" i="1"/>
  <c r="K22" i="1"/>
  <c r="K21" i="1"/>
  <c r="K20" i="1"/>
  <c r="K16" i="1"/>
  <c r="K15" i="1"/>
  <c r="K13" i="1"/>
  <c r="K9" i="1"/>
  <c r="K5" i="1"/>
  <c r="K4" i="1"/>
  <c r="K7" i="1"/>
  <c r="H35" i="1"/>
  <c r="I35" i="1" s="1"/>
  <c r="F35" i="1"/>
  <c r="G35" i="1" s="1"/>
  <c r="D35" i="1"/>
  <c r="E35" i="1" s="1"/>
  <c r="B35" i="1"/>
  <c r="C35" i="1" s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E30" i="1"/>
  <c r="C30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I16" i="1"/>
  <c r="G16" i="1"/>
  <c r="E16" i="1"/>
  <c r="C16" i="1"/>
  <c r="I15" i="1"/>
  <c r="G15" i="1"/>
  <c r="E15" i="1"/>
  <c r="C15" i="1"/>
  <c r="I13" i="1"/>
  <c r="G13" i="1"/>
  <c r="E13" i="1"/>
  <c r="C13" i="1"/>
  <c r="I11" i="1"/>
  <c r="G11" i="1"/>
  <c r="E11" i="1"/>
  <c r="C11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E6" i="1"/>
  <c r="I5" i="1"/>
  <c r="G5" i="1"/>
  <c r="E5" i="1"/>
  <c r="C5" i="1"/>
  <c r="I4" i="1"/>
  <c r="G4" i="1"/>
  <c r="E4" i="1"/>
  <c r="C4" i="1"/>
  <c r="J35" i="1" l="1"/>
  <c r="K35" i="1" s="1"/>
  <c r="J31" i="1"/>
  <c r="K31" i="1" s="1"/>
  <c r="J24" i="1"/>
  <c r="K24" i="1" s="1"/>
  <c r="J18" i="1"/>
  <c r="K18" i="1" s="1"/>
  <c r="J7" i="1"/>
</calcChain>
</file>

<file path=xl/sharedStrings.xml><?xml version="1.0" encoding="utf-8"?>
<sst xmlns="http://schemas.openxmlformats.org/spreadsheetml/2006/main" count="767" uniqueCount="72">
  <si>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</si>
  <si>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</si>
  <si>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</si>
  <si>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</si>
  <si>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</si>
  <si>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</si>
  <si>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</si>
  <si>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</si>
  <si>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</si>
  <si>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</si>
  <si>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</si>
  <si>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</si>
  <si>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</si>
  <si>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</si>
  <si>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</si>
  <si>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</si>
  <si>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</si>
  <si>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</si>
  <si>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</si>
  <si>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</si>
  <si>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</si>
  <si>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</si>
  <si>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</si>
  <si>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</si>
  <si>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</si>
  <si>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</si>
  <si>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</si>
  <si>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</si>
  <si>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</si>
  <si>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</si>
  <si>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</si>
  <si>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</si>
  <si>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</si>
  <si>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</si>
  <si>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Personal Dev Special Services
Student Characteristics</t>
  </si>
  <si>
    <t>Program</t>
  </si>
  <si>
    <t>Term</t>
  </si>
  <si>
    <t>Success Rate</t>
  </si>
  <si>
    <t>Course</t>
  </si>
  <si>
    <t>Personal Dev Speical Services
Success and Retention Rates by Course</t>
  </si>
  <si>
    <t>Personal Dev Speical Services</t>
  </si>
  <si>
    <t>PDSS-080 : Educational Assessment</t>
  </si>
  <si>
    <t>PDSS-090C : Learning Strategies Practicum</t>
  </si>
  <si>
    <t>PDSS-096 : Cognitive Communication Skills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</si>
  <si>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</si>
  <si>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</si>
  <si>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</si>
  <si>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</si>
  <si>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</si>
  <si>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</si>
  <si>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</si>
  <si>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</si>
  <si>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</si>
  <si>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</si>
  <si>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</si>
  <si>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</si>
  <si>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</si>
  <si>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</si>
  <si>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</si>
  <si>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</si>
  <si>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</si>
  <si>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</si>
  <si>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</si>
  <si>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</si>
  <si>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</si>
  <si>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</si>
  <si>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</si>
  <si>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</si>
  <si>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</si>
  <si>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Fall 2017</t>
  </si>
  <si>
    <t>PDSS-090A : Learning Strategies Practicum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</si>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</sst>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sqref="A1:L2"/>
    </sheetView>
  </sheetViews>
  <sheetFormatPr defaultRowHeight="15" x14ac:dyDescent="0.25"/>
  <cols>
    <col min="1" max="1" width="30" style="30" customWidth="1"/>
    <col min="2" max="12" width="8.28515625" style="10" customWidth="1"/>
  </cols>
  <sheetData>
    <row r="1" spans="1:12" x14ac:dyDescent="0.25">
      <c r="A1" s="51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0" x14ac:dyDescent="0.25">
      <c r="A3" s="31" t="s">
        <v>0</v>
      </c>
      <c r="B3" s="48" t="s">
        <v>1</v>
      </c>
      <c r="C3" s="49"/>
      <c r="D3" s="48" t="s">
        <v>2</v>
      </c>
      <c r="E3" s="49"/>
      <c r="F3" s="48" t="s">
        <v>3</v>
      </c>
      <c r="G3" s="49"/>
      <c r="H3" s="48" t="s">
        <v>4</v>
      </c>
      <c r="I3" s="49"/>
      <c r="J3" s="50" t="s">
        <v>69</v>
      </c>
      <c r="K3" s="50"/>
      <c r="L3" s="3" t="s">
        <v>5</v>
      </c>
    </row>
    <row r="4" spans="1:12" x14ac:dyDescent="0.25">
      <c r="A4" s="29" t="s">
        <v>6</v>
      </c>
      <c r="B4" s="4">
        <v>11</v>
      </c>
      <c r="C4" s="5">
        <f t="shared" ref="C4:C5" si="0">B4/30</f>
        <v>0.36666666666666664</v>
      </c>
      <c r="D4" s="4">
        <v>17</v>
      </c>
      <c r="E4" s="5">
        <f t="shared" ref="E4:E6" si="1">D4/35</f>
        <v>0.48571428571428571</v>
      </c>
      <c r="F4" s="4">
        <v>9</v>
      </c>
      <c r="G4" s="5">
        <f t="shared" ref="G4:G5" si="2">F4/22</f>
        <v>0.40909090909090912</v>
      </c>
      <c r="H4" s="4">
        <v>18</v>
      </c>
      <c r="I4" s="5">
        <f t="shared" ref="I4:I5" si="3">H4/31</f>
        <v>0.58064516129032262</v>
      </c>
      <c r="J4" s="4">
        <v>17</v>
      </c>
      <c r="K4" s="5">
        <f t="shared" ref="K4:K5" si="4">J4/37</f>
        <v>0.45945945945945948</v>
      </c>
      <c r="L4" s="5">
        <f>(J4-B4)/B4</f>
        <v>0.54545454545454541</v>
      </c>
    </row>
    <row r="5" spans="1:12" x14ac:dyDescent="0.25">
      <c r="A5" s="29" t="s">
        <v>7</v>
      </c>
      <c r="B5" s="4">
        <v>19</v>
      </c>
      <c r="C5" s="5">
        <f t="shared" si="0"/>
        <v>0.6333333333333333</v>
      </c>
      <c r="D5" s="4">
        <v>17</v>
      </c>
      <c r="E5" s="5">
        <f t="shared" si="1"/>
        <v>0.48571428571428571</v>
      </c>
      <c r="F5" s="4">
        <v>13</v>
      </c>
      <c r="G5" s="5">
        <f t="shared" si="2"/>
        <v>0.59090909090909094</v>
      </c>
      <c r="H5" s="4">
        <v>13</v>
      </c>
      <c r="I5" s="5">
        <f t="shared" si="3"/>
        <v>0.41935483870967744</v>
      </c>
      <c r="J5" s="4">
        <v>20</v>
      </c>
      <c r="K5" s="5">
        <f t="shared" si="4"/>
        <v>0.54054054054054057</v>
      </c>
      <c r="L5" s="5">
        <f>(J5-B5)/B5</f>
        <v>5.2631578947368418E-2</v>
      </c>
    </row>
    <row r="6" spans="1:12" x14ac:dyDescent="0.25">
      <c r="A6" s="29" t="s">
        <v>8</v>
      </c>
      <c r="B6" s="6" t="s">
        <v>13</v>
      </c>
      <c r="C6" s="7" t="s">
        <v>13</v>
      </c>
      <c r="D6" s="4">
        <v>1</v>
      </c>
      <c r="E6" s="5">
        <f t="shared" si="1"/>
        <v>2.8571428571428571E-2</v>
      </c>
      <c r="F6" s="6" t="s">
        <v>13</v>
      </c>
      <c r="G6" s="7" t="s">
        <v>13</v>
      </c>
      <c r="H6" s="6" t="s">
        <v>13</v>
      </c>
      <c r="I6" s="7" t="s">
        <v>13</v>
      </c>
      <c r="J6" s="6" t="s">
        <v>13</v>
      </c>
      <c r="K6" s="7" t="s">
        <v>13</v>
      </c>
      <c r="L6" s="5">
        <v>0</v>
      </c>
    </row>
    <row r="7" spans="1:12" s="71" customFormat="1" x14ac:dyDescent="0.25">
      <c r="A7" s="34" t="s">
        <v>9</v>
      </c>
      <c r="B7" s="8">
        <f t="shared" ref="B7" si="5">SUM(B4:B6)</f>
        <v>30</v>
      </c>
      <c r="C7" s="9">
        <f>B7/30</f>
        <v>1</v>
      </c>
      <c r="D7" s="8">
        <f t="shared" ref="D7" si="6">SUM(D4:D6)</f>
        <v>35</v>
      </c>
      <c r="E7" s="9">
        <f>D7/35</f>
        <v>1</v>
      </c>
      <c r="F7" s="8">
        <f t="shared" ref="F7" si="7">SUM(F4:F6)</f>
        <v>22</v>
      </c>
      <c r="G7" s="9">
        <f>F7/22</f>
        <v>1</v>
      </c>
      <c r="H7" s="8">
        <f>SUM(H4:H6)</f>
        <v>31</v>
      </c>
      <c r="I7" s="9">
        <f>H7/31</f>
        <v>1</v>
      </c>
      <c r="J7" s="8">
        <f>SUM(J4:J6)</f>
        <v>37</v>
      </c>
      <c r="K7" s="9">
        <f>J7/37</f>
        <v>1</v>
      </c>
      <c r="L7" s="9">
        <f>(J7-B7)/B7</f>
        <v>0.23333333333333334</v>
      </c>
    </row>
    <row r="8" spans="1:12" ht="30" x14ac:dyDescent="0.25">
      <c r="A8" s="31" t="s">
        <v>10</v>
      </c>
      <c r="B8" s="48" t="s">
        <v>1</v>
      </c>
      <c r="C8" s="49"/>
      <c r="D8" s="48" t="s">
        <v>2</v>
      </c>
      <c r="E8" s="49"/>
      <c r="F8" s="48" t="s">
        <v>3</v>
      </c>
      <c r="G8" s="49"/>
      <c r="H8" s="48" t="s">
        <v>4</v>
      </c>
      <c r="I8" s="49"/>
      <c r="J8" s="50" t="s">
        <v>69</v>
      </c>
      <c r="K8" s="50"/>
      <c r="L8" s="3" t="s">
        <v>5</v>
      </c>
    </row>
    <row r="9" spans="1:12" x14ac:dyDescent="0.25">
      <c r="A9" s="29" t="s">
        <v>11</v>
      </c>
      <c r="B9" s="4">
        <v>4</v>
      </c>
      <c r="C9" s="5">
        <f>B9/30</f>
        <v>0.13333333333333333</v>
      </c>
      <c r="D9" s="4">
        <v>2</v>
      </c>
      <c r="E9" s="5">
        <f>D9/35</f>
        <v>5.7142857142857141E-2</v>
      </c>
      <c r="F9" s="4">
        <v>1</v>
      </c>
      <c r="G9" s="5">
        <f>F9/22</f>
        <v>4.5454545454545456E-2</v>
      </c>
      <c r="H9" s="4">
        <v>2</v>
      </c>
      <c r="I9" s="5">
        <f>H9/31</f>
        <v>6.4516129032258063E-2</v>
      </c>
      <c r="J9" s="4">
        <v>8</v>
      </c>
      <c r="K9" s="5">
        <f t="shared" ref="K9:K18" si="8">J9/37</f>
        <v>0.21621621621621623</v>
      </c>
      <c r="L9" s="5">
        <f>(J9-B9)/B9</f>
        <v>1</v>
      </c>
    </row>
    <row r="10" spans="1:12" x14ac:dyDescent="0.25">
      <c r="A10" s="29" t="s">
        <v>12</v>
      </c>
      <c r="B10" s="6" t="s">
        <v>13</v>
      </c>
      <c r="C10" s="7" t="s">
        <v>13</v>
      </c>
      <c r="D10" s="6" t="s">
        <v>13</v>
      </c>
      <c r="E10" s="7" t="s">
        <v>13</v>
      </c>
      <c r="F10" s="6" t="s">
        <v>13</v>
      </c>
      <c r="G10" s="7" t="s">
        <v>13</v>
      </c>
      <c r="H10" s="6" t="s">
        <v>13</v>
      </c>
      <c r="I10" s="7" t="s">
        <v>13</v>
      </c>
      <c r="J10" s="6" t="s">
        <v>13</v>
      </c>
      <c r="K10" s="7" t="s">
        <v>13</v>
      </c>
      <c r="L10" s="7">
        <v>0</v>
      </c>
    </row>
    <row r="11" spans="1:12" x14ac:dyDescent="0.25">
      <c r="A11" s="29" t="s">
        <v>14</v>
      </c>
      <c r="B11" s="4">
        <v>1</v>
      </c>
      <c r="C11" s="5">
        <f t="shared" ref="C11" si="9">B11/30</f>
        <v>3.3333333333333333E-2</v>
      </c>
      <c r="D11" s="4">
        <v>1</v>
      </c>
      <c r="E11" s="5">
        <f t="shared" ref="E11" si="10">D11/35</f>
        <v>2.8571428571428571E-2</v>
      </c>
      <c r="F11" s="4">
        <v>1</v>
      </c>
      <c r="G11" s="5">
        <f t="shared" ref="G11" si="11">F11/22</f>
        <v>4.5454545454545456E-2</v>
      </c>
      <c r="H11" s="4">
        <v>1</v>
      </c>
      <c r="I11" s="5">
        <f t="shared" ref="I11" si="12">H11/31</f>
        <v>3.2258064516129031E-2</v>
      </c>
      <c r="J11" s="6" t="s">
        <v>13</v>
      </c>
      <c r="K11" s="7" t="s">
        <v>13</v>
      </c>
      <c r="L11" s="5">
        <v>-1</v>
      </c>
    </row>
    <row r="12" spans="1:12" x14ac:dyDescent="0.25">
      <c r="A12" s="29" t="s">
        <v>15</v>
      </c>
      <c r="B12" s="6" t="s">
        <v>13</v>
      </c>
      <c r="C12" s="7" t="s">
        <v>13</v>
      </c>
      <c r="D12" s="6" t="s">
        <v>13</v>
      </c>
      <c r="E12" s="7" t="s">
        <v>13</v>
      </c>
      <c r="F12" s="6" t="s">
        <v>13</v>
      </c>
      <c r="G12" s="7" t="s">
        <v>13</v>
      </c>
      <c r="H12" s="6" t="s">
        <v>13</v>
      </c>
      <c r="I12" s="7" t="s">
        <v>13</v>
      </c>
      <c r="J12" s="6" t="s">
        <v>13</v>
      </c>
      <c r="K12" s="7" t="s">
        <v>13</v>
      </c>
      <c r="L12" s="5">
        <v>0</v>
      </c>
    </row>
    <row r="13" spans="1:12" x14ac:dyDescent="0.25">
      <c r="A13" s="29" t="s">
        <v>16</v>
      </c>
      <c r="B13" s="4">
        <v>10</v>
      </c>
      <c r="C13" s="5">
        <f t="shared" ref="C13" si="13">B13/30</f>
        <v>0.33333333333333331</v>
      </c>
      <c r="D13" s="4">
        <v>7</v>
      </c>
      <c r="E13" s="5">
        <f t="shared" ref="E13" si="14">D13/35</f>
        <v>0.2</v>
      </c>
      <c r="F13" s="4">
        <v>2</v>
      </c>
      <c r="G13" s="5">
        <f t="shared" ref="G13" si="15">F13/22</f>
        <v>9.0909090909090912E-2</v>
      </c>
      <c r="H13" s="4">
        <v>5</v>
      </c>
      <c r="I13" s="5">
        <f t="shared" ref="I13" si="16">H13/31</f>
        <v>0.16129032258064516</v>
      </c>
      <c r="J13" s="4">
        <v>3</v>
      </c>
      <c r="K13" s="5">
        <f t="shared" si="8"/>
        <v>8.1081081081081086E-2</v>
      </c>
      <c r="L13" s="5">
        <f>(J13-B13)/B13</f>
        <v>-0.7</v>
      </c>
    </row>
    <row r="14" spans="1:12" x14ac:dyDescent="0.25">
      <c r="A14" s="29" t="s">
        <v>17</v>
      </c>
      <c r="B14" s="6" t="s">
        <v>13</v>
      </c>
      <c r="C14" s="7" t="s">
        <v>13</v>
      </c>
      <c r="D14" s="6" t="s">
        <v>13</v>
      </c>
      <c r="E14" s="7" t="s">
        <v>13</v>
      </c>
      <c r="F14" s="6" t="s">
        <v>13</v>
      </c>
      <c r="G14" s="7" t="s">
        <v>13</v>
      </c>
      <c r="H14" s="6" t="s">
        <v>13</v>
      </c>
      <c r="I14" s="7" t="s">
        <v>13</v>
      </c>
      <c r="J14" s="6" t="s">
        <v>13</v>
      </c>
      <c r="K14" s="7" t="s">
        <v>13</v>
      </c>
      <c r="L14" s="5">
        <v>0</v>
      </c>
    </row>
    <row r="15" spans="1:12" x14ac:dyDescent="0.25">
      <c r="A15" s="29" t="s">
        <v>18</v>
      </c>
      <c r="B15" s="4">
        <v>14</v>
      </c>
      <c r="C15" s="5">
        <f t="shared" ref="C15:C16" si="17">B15/30</f>
        <v>0.46666666666666667</v>
      </c>
      <c r="D15" s="4">
        <v>21</v>
      </c>
      <c r="E15" s="5">
        <f t="shared" ref="E15:E16" si="18">D15/35</f>
        <v>0.6</v>
      </c>
      <c r="F15" s="4">
        <v>16</v>
      </c>
      <c r="G15" s="5">
        <f t="shared" ref="G15:G18" si="19">F15/22</f>
        <v>0.72727272727272729</v>
      </c>
      <c r="H15" s="4">
        <v>20</v>
      </c>
      <c r="I15" s="5">
        <f t="shared" ref="I15:I18" si="20">H15/31</f>
        <v>0.64516129032258063</v>
      </c>
      <c r="J15" s="4">
        <v>22</v>
      </c>
      <c r="K15" s="5">
        <f t="shared" si="8"/>
        <v>0.59459459459459463</v>
      </c>
      <c r="L15" s="5">
        <f>(J15-B15)/B15</f>
        <v>0.5714285714285714</v>
      </c>
    </row>
    <row r="16" spans="1:12" x14ac:dyDescent="0.25">
      <c r="A16" s="29" t="s">
        <v>19</v>
      </c>
      <c r="B16" s="4">
        <v>1</v>
      </c>
      <c r="C16" s="5">
        <f t="shared" si="17"/>
        <v>3.3333333333333333E-2</v>
      </c>
      <c r="D16" s="4">
        <v>4</v>
      </c>
      <c r="E16" s="5">
        <f t="shared" si="18"/>
        <v>0.11428571428571428</v>
      </c>
      <c r="F16" s="4">
        <v>1</v>
      </c>
      <c r="G16" s="5">
        <f t="shared" si="19"/>
        <v>4.5454545454545456E-2</v>
      </c>
      <c r="H16" s="4">
        <v>2</v>
      </c>
      <c r="I16" s="5">
        <f t="shared" si="20"/>
        <v>6.4516129032258063E-2</v>
      </c>
      <c r="J16" s="4">
        <v>4</v>
      </c>
      <c r="K16" s="5">
        <f t="shared" si="8"/>
        <v>0.10810810810810811</v>
      </c>
      <c r="L16" s="5">
        <f>(J16-B16)/B16</f>
        <v>3</v>
      </c>
    </row>
    <row r="17" spans="1:12" x14ac:dyDescent="0.25">
      <c r="A17" s="29" t="s">
        <v>20</v>
      </c>
      <c r="B17" s="6" t="s">
        <v>13</v>
      </c>
      <c r="C17" s="7" t="s">
        <v>13</v>
      </c>
      <c r="D17" s="6" t="s">
        <v>13</v>
      </c>
      <c r="E17" s="7" t="s">
        <v>13</v>
      </c>
      <c r="F17" s="4">
        <v>1</v>
      </c>
      <c r="G17" s="5">
        <f t="shared" si="19"/>
        <v>4.5454545454545456E-2</v>
      </c>
      <c r="H17" s="4">
        <v>1</v>
      </c>
      <c r="I17" s="5">
        <f t="shared" si="20"/>
        <v>3.2258064516129031E-2</v>
      </c>
      <c r="J17" s="6" t="s">
        <v>13</v>
      </c>
      <c r="K17" s="7" t="s">
        <v>13</v>
      </c>
      <c r="L17" s="5">
        <v>0</v>
      </c>
    </row>
    <row r="18" spans="1:12" s="71" customFormat="1" x14ac:dyDescent="0.25">
      <c r="A18" s="34" t="s">
        <v>9</v>
      </c>
      <c r="B18" s="8">
        <f t="shared" ref="B18" si="21">SUM(B9:B17)</f>
        <v>30</v>
      </c>
      <c r="C18" s="9">
        <f t="shared" ref="C18" si="22">B18/30</f>
        <v>1</v>
      </c>
      <c r="D18" s="8">
        <f t="shared" ref="D18" si="23">SUM(D9:D17)</f>
        <v>35</v>
      </c>
      <c r="E18" s="9">
        <f t="shared" ref="E18" si="24">D18/35</f>
        <v>1</v>
      </c>
      <c r="F18" s="8">
        <f t="shared" ref="F18" si="25">SUM(F9:F17)</f>
        <v>22</v>
      </c>
      <c r="G18" s="9">
        <f t="shared" si="19"/>
        <v>1</v>
      </c>
      <c r="H18" s="8">
        <f t="shared" ref="H18" si="26">SUM(H9:H17)</f>
        <v>31</v>
      </c>
      <c r="I18" s="9">
        <f t="shared" si="20"/>
        <v>1</v>
      </c>
      <c r="J18" s="8">
        <f t="shared" ref="J18" si="27">SUM(J9:J17)</f>
        <v>37</v>
      </c>
      <c r="K18" s="9">
        <f t="shared" si="8"/>
        <v>1</v>
      </c>
      <c r="L18" s="9">
        <f>(J18-B18)/B18</f>
        <v>0.23333333333333334</v>
      </c>
    </row>
    <row r="19" spans="1:12" ht="30" x14ac:dyDescent="0.25">
      <c r="A19" s="31" t="s">
        <v>21</v>
      </c>
      <c r="B19" s="48" t="s">
        <v>1</v>
      </c>
      <c r="C19" s="49"/>
      <c r="D19" s="48" t="s">
        <v>2</v>
      </c>
      <c r="E19" s="49"/>
      <c r="F19" s="48" t="s">
        <v>3</v>
      </c>
      <c r="G19" s="49"/>
      <c r="H19" s="48" t="s">
        <v>4</v>
      </c>
      <c r="I19" s="49"/>
      <c r="J19" s="50" t="s">
        <v>69</v>
      </c>
      <c r="K19" s="50"/>
      <c r="L19" s="3" t="s">
        <v>5</v>
      </c>
    </row>
    <row r="20" spans="1:12" x14ac:dyDescent="0.25">
      <c r="A20" s="29" t="s">
        <v>22</v>
      </c>
      <c r="B20" s="4">
        <v>9</v>
      </c>
      <c r="C20" s="5">
        <f t="shared" ref="C20:C24" si="28">B20/30</f>
        <v>0.3</v>
      </c>
      <c r="D20" s="4">
        <v>3</v>
      </c>
      <c r="E20" s="5">
        <f t="shared" ref="E20:E24" si="29">D20/35</f>
        <v>8.5714285714285715E-2</v>
      </c>
      <c r="F20" s="4">
        <v>3</v>
      </c>
      <c r="G20" s="5">
        <f t="shared" ref="G20:G24" si="30">F20/22</f>
        <v>0.13636363636363635</v>
      </c>
      <c r="H20" s="4">
        <v>3</v>
      </c>
      <c r="I20" s="5">
        <f t="shared" ref="I20:I24" si="31">H20/31</f>
        <v>9.6774193548387094E-2</v>
      </c>
      <c r="J20" s="4">
        <v>9</v>
      </c>
      <c r="K20" s="5">
        <f t="shared" ref="K20:K24" si="32">J20/37</f>
        <v>0.24324324324324326</v>
      </c>
      <c r="L20" s="5">
        <f>(J20-B20)/B20</f>
        <v>0</v>
      </c>
    </row>
    <row r="21" spans="1:12" x14ac:dyDescent="0.25">
      <c r="A21" s="29" t="s">
        <v>23</v>
      </c>
      <c r="B21" s="4">
        <v>8</v>
      </c>
      <c r="C21" s="5">
        <f t="shared" si="28"/>
        <v>0.26666666666666666</v>
      </c>
      <c r="D21" s="4">
        <v>2</v>
      </c>
      <c r="E21" s="5">
        <f t="shared" si="29"/>
        <v>5.7142857142857141E-2</v>
      </c>
      <c r="F21" s="4">
        <v>1</v>
      </c>
      <c r="G21" s="5">
        <f t="shared" si="30"/>
        <v>4.5454545454545456E-2</v>
      </c>
      <c r="H21" s="4">
        <v>3</v>
      </c>
      <c r="I21" s="5">
        <f t="shared" si="31"/>
        <v>9.6774193548387094E-2</v>
      </c>
      <c r="J21" s="4">
        <v>6</v>
      </c>
      <c r="K21" s="5">
        <f t="shared" si="32"/>
        <v>0.16216216216216217</v>
      </c>
      <c r="L21" s="5">
        <f>(J21-B21)/B21</f>
        <v>-0.25</v>
      </c>
    </row>
    <row r="22" spans="1:12" x14ac:dyDescent="0.25">
      <c r="A22" s="29" t="s">
        <v>24</v>
      </c>
      <c r="B22" s="4">
        <v>2</v>
      </c>
      <c r="C22" s="5">
        <f t="shared" si="28"/>
        <v>6.6666666666666666E-2</v>
      </c>
      <c r="D22" s="4">
        <v>6</v>
      </c>
      <c r="E22" s="5">
        <f t="shared" si="29"/>
        <v>0.17142857142857143</v>
      </c>
      <c r="F22" s="4">
        <v>3</v>
      </c>
      <c r="G22" s="5">
        <f t="shared" si="30"/>
        <v>0.13636363636363635</v>
      </c>
      <c r="H22" s="4">
        <v>7</v>
      </c>
      <c r="I22" s="5">
        <f t="shared" si="31"/>
        <v>0.22580645161290322</v>
      </c>
      <c r="J22" s="4">
        <v>3</v>
      </c>
      <c r="K22" s="5">
        <f t="shared" si="32"/>
        <v>8.1081081081081086E-2</v>
      </c>
      <c r="L22" s="5">
        <f>(J22-B22)/B22</f>
        <v>0.5</v>
      </c>
    </row>
    <row r="23" spans="1:12" x14ac:dyDescent="0.25">
      <c r="A23" s="29" t="s">
        <v>25</v>
      </c>
      <c r="B23" s="4">
        <v>11</v>
      </c>
      <c r="C23" s="5">
        <f t="shared" si="28"/>
        <v>0.36666666666666664</v>
      </c>
      <c r="D23" s="4">
        <v>24</v>
      </c>
      <c r="E23" s="5">
        <f t="shared" si="29"/>
        <v>0.68571428571428572</v>
      </c>
      <c r="F23" s="4">
        <v>15</v>
      </c>
      <c r="G23" s="5">
        <f t="shared" si="30"/>
        <v>0.68181818181818177</v>
      </c>
      <c r="H23" s="4">
        <v>18</v>
      </c>
      <c r="I23" s="5">
        <f t="shared" si="31"/>
        <v>0.58064516129032262</v>
      </c>
      <c r="J23" s="4">
        <v>19</v>
      </c>
      <c r="K23" s="5">
        <f t="shared" si="32"/>
        <v>0.51351351351351349</v>
      </c>
      <c r="L23" s="5">
        <f>(J23-B23)/B23</f>
        <v>0.72727272727272729</v>
      </c>
    </row>
    <row r="24" spans="1:12" s="71" customFormat="1" x14ac:dyDescent="0.25">
      <c r="A24" s="34" t="s">
        <v>9</v>
      </c>
      <c r="B24" s="8">
        <f t="shared" ref="B24" si="33">SUM(B20:B23)</f>
        <v>30</v>
      </c>
      <c r="C24" s="9">
        <f t="shared" si="28"/>
        <v>1</v>
      </c>
      <c r="D24" s="8">
        <f t="shared" ref="D24" si="34">SUM(D20:D23)</f>
        <v>35</v>
      </c>
      <c r="E24" s="9">
        <f t="shared" si="29"/>
        <v>1</v>
      </c>
      <c r="F24" s="8">
        <f t="shared" ref="F24" si="35">SUM(F20:F23)</f>
        <v>22</v>
      </c>
      <c r="G24" s="9">
        <f t="shared" si="30"/>
        <v>1</v>
      </c>
      <c r="H24" s="8">
        <f t="shared" ref="H24" si="36">SUM(H20:H23)</f>
        <v>31</v>
      </c>
      <c r="I24" s="9">
        <f t="shared" si="31"/>
        <v>1</v>
      </c>
      <c r="J24" s="8">
        <f t="shared" ref="J24" si="37">SUM(J20:J23)</f>
        <v>37</v>
      </c>
      <c r="K24" s="9">
        <f t="shared" si="32"/>
        <v>1</v>
      </c>
      <c r="L24" s="9">
        <f>(J24-B24)/B24</f>
        <v>0.23333333333333334</v>
      </c>
    </row>
    <row r="25" spans="1:12" ht="30" x14ac:dyDescent="0.25">
      <c r="A25" s="35" t="s">
        <v>26</v>
      </c>
      <c r="B25" s="48" t="s">
        <v>1</v>
      </c>
      <c r="C25" s="49"/>
      <c r="D25" s="48" t="s">
        <v>2</v>
      </c>
      <c r="E25" s="49"/>
      <c r="F25" s="48" t="s">
        <v>3</v>
      </c>
      <c r="G25" s="49"/>
      <c r="H25" s="48" t="s">
        <v>4</v>
      </c>
      <c r="I25" s="49"/>
      <c r="J25" s="50" t="s">
        <v>69</v>
      </c>
      <c r="K25" s="50"/>
      <c r="L25" s="3" t="s">
        <v>5</v>
      </c>
    </row>
    <row r="26" spans="1:12" x14ac:dyDescent="0.25">
      <c r="A26" s="29" t="s">
        <v>27</v>
      </c>
      <c r="B26" s="4">
        <v>7</v>
      </c>
      <c r="C26" s="5">
        <f t="shared" ref="C26:C31" si="38">B26/30</f>
        <v>0.23333333333333334</v>
      </c>
      <c r="D26" s="4">
        <v>7</v>
      </c>
      <c r="E26" s="5">
        <f t="shared" ref="E26:E31" si="39">D26/35</f>
        <v>0.2</v>
      </c>
      <c r="F26" s="4">
        <v>9</v>
      </c>
      <c r="G26" s="5">
        <f t="shared" ref="G26:G29" si="40">F26/22</f>
        <v>0.40909090909090912</v>
      </c>
      <c r="H26" s="4">
        <v>8</v>
      </c>
      <c r="I26" s="5">
        <f t="shared" ref="I26:I28" si="41">H26/31</f>
        <v>0.25806451612903225</v>
      </c>
      <c r="J26" s="4">
        <v>7</v>
      </c>
      <c r="K26" s="5">
        <f t="shared" ref="K26:K31" si="42">J26/37</f>
        <v>0.1891891891891892</v>
      </c>
      <c r="L26" s="5">
        <f>(J26-B26)/B26</f>
        <v>0</v>
      </c>
    </row>
    <row r="27" spans="1:12" x14ac:dyDescent="0.25">
      <c r="A27" s="29" t="s">
        <v>28</v>
      </c>
      <c r="B27" s="4">
        <v>10</v>
      </c>
      <c r="C27" s="5">
        <f t="shared" si="38"/>
        <v>0.33333333333333331</v>
      </c>
      <c r="D27" s="4">
        <v>5</v>
      </c>
      <c r="E27" s="5">
        <f t="shared" si="39"/>
        <v>0.14285714285714285</v>
      </c>
      <c r="F27" s="4">
        <v>1</v>
      </c>
      <c r="G27" s="5">
        <f t="shared" si="40"/>
        <v>4.5454545454545456E-2</v>
      </c>
      <c r="H27" s="4">
        <v>1</v>
      </c>
      <c r="I27" s="5">
        <f t="shared" si="41"/>
        <v>3.2258064516129031E-2</v>
      </c>
      <c r="J27" s="4">
        <v>1</v>
      </c>
      <c r="K27" s="5">
        <f t="shared" si="42"/>
        <v>2.7027027027027029E-2</v>
      </c>
      <c r="L27" s="5">
        <f>(J27-B27)/B27</f>
        <v>-0.9</v>
      </c>
    </row>
    <row r="28" spans="1:12" x14ac:dyDescent="0.25">
      <c r="A28" s="29" t="s">
        <v>29</v>
      </c>
      <c r="B28" s="4">
        <v>6</v>
      </c>
      <c r="C28" s="5">
        <f t="shared" si="38"/>
        <v>0.2</v>
      </c>
      <c r="D28" s="4">
        <v>12</v>
      </c>
      <c r="E28" s="5">
        <f t="shared" si="39"/>
        <v>0.34285714285714286</v>
      </c>
      <c r="F28" s="4">
        <v>11</v>
      </c>
      <c r="G28" s="5">
        <f t="shared" si="40"/>
        <v>0.5</v>
      </c>
      <c r="H28" s="4">
        <v>20</v>
      </c>
      <c r="I28" s="5">
        <f t="shared" si="41"/>
        <v>0.64516129032258063</v>
      </c>
      <c r="J28" s="4">
        <v>21</v>
      </c>
      <c r="K28" s="5">
        <f t="shared" si="42"/>
        <v>0.56756756756756754</v>
      </c>
      <c r="L28" s="5">
        <f>(J28-B28)/B28</f>
        <v>2.5</v>
      </c>
    </row>
    <row r="29" spans="1:12" x14ac:dyDescent="0.25">
      <c r="A29" s="29" t="s">
        <v>30</v>
      </c>
      <c r="B29" s="4">
        <v>2</v>
      </c>
      <c r="C29" s="5">
        <f t="shared" si="38"/>
        <v>6.6666666666666666E-2</v>
      </c>
      <c r="D29" s="4">
        <v>3</v>
      </c>
      <c r="E29" s="5">
        <f t="shared" si="39"/>
        <v>8.5714285714285715E-2</v>
      </c>
      <c r="F29" s="4">
        <v>1</v>
      </c>
      <c r="G29" s="5">
        <f t="shared" si="40"/>
        <v>4.5454545454545456E-2</v>
      </c>
      <c r="H29" s="6" t="s">
        <v>13</v>
      </c>
      <c r="I29" s="7" t="s">
        <v>13</v>
      </c>
      <c r="J29" s="6">
        <v>2</v>
      </c>
      <c r="K29" s="7">
        <f t="shared" si="42"/>
        <v>5.4054054054054057E-2</v>
      </c>
      <c r="L29" s="5">
        <f>(J29-B29)/B29</f>
        <v>0</v>
      </c>
    </row>
    <row r="30" spans="1:12" x14ac:dyDescent="0.25">
      <c r="A30" s="29" t="s">
        <v>31</v>
      </c>
      <c r="B30" s="4">
        <v>5</v>
      </c>
      <c r="C30" s="5">
        <f t="shared" si="38"/>
        <v>0.16666666666666666</v>
      </c>
      <c r="D30" s="4">
        <v>8</v>
      </c>
      <c r="E30" s="5">
        <f t="shared" si="39"/>
        <v>0.22857142857142856</v>
      </c>
      <c r="F30" s="6" t="s">
        <v>13</v>
      </c>
      <c r="G30" s="7" t="s">
        <v>13</v>
      </c>
      <c r="H30" s="4">
        <v>2</v>
      </c>
      <c r="I30" s="5">
        <f t="shared" ref="I30:I31" si="43">H30/31</f>
        <v>6.4516129032258063E-2</v>
      </c>
      <c r="J30" s="4">
        <v>6</v>
      </c>
      <c r="K30" s="5">
        <f t="shared" si="42"/>
        <v>0.16216216216216217</v>
      </c>
      <c r="L30" s="5">
        <f>(J30-B30)/B30</f>
        <v>0.2</v>
      </c>
    </row>
    <row r="31" spans="1:12" s="71" customFormat="1" x14ac:dyDescent="0.25">
      <c r="A31" s="34" t="s">
        <v>9</v>
      </c>
      <c r="B31" s="8">
        <f t="shared" ref="B31" si="44">SUM(B26:B30)</f>
        <v>30</v>
      </c>
      <c r="C31" s="9">
        <f t="shared" si="38"/>
        <v>1</v>
      </c>
      <c r="D31" s="8">
        <f t="shared" ref="D31" si="45">SUM(D26:D30)</f>
        <v>35</v>
      </c>
      <c r="E31" s="9">
        <f t="shared" si="39"/>
        <v>1</v>
      </c>
      <c r="F31" s="8">
        <f t="shared" ref="F31" si="46">SUM(F26:F30)</f>
        <v>22</v>
      </c>
      <c r="G31" s="9">
        <f t="shared" ref="G31" si="47">F31/22</f>
        <v>1</v>
      </c>
      <c r="H31" s="8">
        <f t="shared" ref="H31" si="48">SUM(H26:H30)</f>
        <v>31</v>
      </c>
      <c r="I31" s="9">
        <f t="shared" si="43"/>
        <v>1</v>
      </c>
      <c r="J31" s="8">
        <f t="shared" ref="J31" si="49">SUM(J26:J30)</f>
        <v>37</v>
      </c>
      <c r="K31" s="9">
        <f t="shared" si="42"/>
        <v>1</v>
      </c>
      <c r="L31" s="9">
        <f>(J31-B31)/B31</f>
        <v>0.23333333333333334</v>
      </c>
    </row>
    <row r="32" spans="1:12" ht="30" x14ac:dyDescent="0.25">
      <c r="A32" s="31" t="s">
        <v>32</v>
      </c>
      <c r="B32" s="48" t="s">
        <v>1</v>
      </c>
      <c r="C32" s="49"/>
      <c r="D32" s="48" t="s">
        <v>2</v>
      </c>
      <c r="E32" s="49"/>
      <c r="F32" s="48" t="s">
        <v>3</v>
      </c>
      <c r="G32" s="49"/>
      <c r="H32" s="48" t="s">
        <v>4</v>
      </c>
      <c r="I32" s="49"/>
      <c r="J32" s="50" t="s">
        <v>69</v>
      </c>
      <c r="K32" s="50"/>
      <c r="L32" s="3" t="s">
        <v>5</v>
      </c>
    </row>
    <row r="33" spans="1:12" ht="30" x14ac:dyDescent="0.25">
      <c r="A33" s="36" t="s">
        <v>68</v>
      </c>
      <c r="B33" s="4">
        <v>29</v>
      </c>
      <c r="C33" s="5">
        <f t="shared" ref="C33:C35" si="50">B33/30</f>
        <v>0.96666666666666667</v>
      </c>
      <c r="D33" s="4">
        <v>34</v>
      </c>
      <c r="E33" s="5">
        <f t="shared" ref="E33:E35" si="51">D33/35</f>
        <v>0.97142857142857142</v>
      </c>
      <c r="F33" s="4">
        <v>21</v>
      </c>
      <c r="G33" s="5">
        <f t="shared" ref="G33:G35" si="52">F33/22</f>
        <v>0.95454545454545459</v>
      </c>
      <c r="H33" s="4">
        <v>31</v>
      </c>
      <c r="I33" s="5">
        <f t="shared" ref="I33:I35" si="53">H33/31</f>
        <v>1</v>
      </c>
      <c r="J33" s="4">
        <v>37</v>
      </c>
      <c r="K33" s="5">
        <f t="shared" ref="K33:K35" si="54">J33/37</f>
        <v>1</v>
      </c>
      <c r="L33" s="5">
        <f>(J33-B33)/B33</f>
        <v>0.27586206896551724</v>
      </c>
    </row>
    <row r="34" spans="1:12" x14ac:dyDescent="0.25">
      <c r="A34" s="29" t="s">
        <v>33</v>
      </c>
      <c r="B34" s="4">
        <v>1</v>
      </c>
      <c r="C34" s="5">
        <f t="shared" si="50"/>
        <v>3.3333333333333333E-2</v>
      </c>
      <c r="D34" s="4">
        <v>1</v>
      </c>
      <c r="E34" s="5">
        <f t="shared" si="51"/>
        <v>2.8571428571428571E-2</v>
      </c>
      <c r="F34" s="4">
        <v>1</v>
      </c>
      <c r="G34" s="5">
        <f t="shared" si="52"/>
        <v>4.5454545454545456E-2</v>
      </c>
      <c r="H34" s="6" t="s">
        <v>13</v>
      </c>
      <c r="I34" s="7" t="s">
        <v>13</v>
      </c>
      <c r="J34" s="6" t="s">
        <v>13</v>
      </c>
      <c r="K34" s="7" t="s">
        <v>13</v>
      </c>
      <c r="L34" s="5">
        <v>-1</v>
      </c>
    </row>
    <row r="35" spans="1:12" s="71" customFormat="1" x14ac:dyDescent="0.25">
      <c r="A35" s="34" t="s">
        <v>9</v>
      </c>
      <c r="B35" s="8">
        <f t="shared" ref="B35" si="55">SUM(B33:B34)</f>
        <v>30</v>
      </c>
      <c r="C35" s="9">
        <f t="shared" si="50"/>
        <v>1</v>
      </c>
      <c r="D35" s="8">
        <f t="shared" ref="D35" si="56">SUM(D33:D34)</f>
        <v>35</v>
      </c>
      <c r="E35" s="9">
        <f t="shared" si="51"/>
        <v>1</v>
      </c>
      <c r="F35" s="8">
        <f t="shared" ref="F35" si="57">SUM(F33:F34)</f>
        <v>22</v>
      </c>
      <c r="G35" s="9">
        <f t="shared" si="52"/>
        <v>1</v>
      </c>
      <c r="H35" s="8">
        <f t="shared" ref="H35" si="58">SUM(H33:H34)</f>
        <v>31</v>
      </c>
      <c r="I35" s="9">
        <f t="shared" si="53"/>
        <v>1</v>
      </c>
      <c r="J35" s="8">
        <f t="shared" ref="J35" si="59">SUM(J33:J34)</f>
        <v>37</v>
      </c>
      <c r="K35" s="9">
        <f t="shared" si="54"/>
        <v>1</v>
      </c>
      <c r="L35" s="9">
        <f>(J35-B35)/B35</f>
        <v>0.23333333333333334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ageMargins left="0.7" right="0.7" top="0.75" bottom="0.75" header="0.3" footer="0.3"/>
  <pageSetup orientation="portrait" verticalDpi="0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H2"/>
    </sheetView>
  </sheetViews>
  <sheetFormatPr defaultRowHeight="15" x14ac:dyDescent="0.25"/>
  <cols>
    <col min="1" max="1" width="38.140625" style="30" customWidth="1"/>
    <col min="2" max="2" width="18.5703125" style="10" customWidth="1"/>
    <col min="3" max="8" width="13.140625" style="10" customWidth="1"/>
  </cols>
  <sheetData>
    <row r="1" spans="1:8" x14ac:dyDescent="0.25">
      <c r="A1" s="51" t="s">
        <v>39</v>
      </c>
      <c r="B1" s="51"/>
      <c r="C1" s="51"/>
      <c r="D1" s="51"/>
      <c r="E1" s="51"/>
      <c r="F1" s="51"/>
      <c r="G1" s="51"/>
      <c r="H1" s="51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32" t="s">
        <v>35</v>
      </c>
      <c r="B3" s="1" t="s">
        <v>36</v>
      </c>
      <c r="C3" s="11" t="s">
        <v>63</v>
      </c>
      <c r="D3" s="11" t="s">
        <v>64</v>
      </c>
      <c r="E3" s="11" t="s">
        <v>65</v>
      </c>
      <c r="F3" s="11" t="s">
        <v>66</v>
      </c>
      <c r="G3" s="11" t="s">
        <v>37</v>
      </c>
      <c r="H3" s="11" t="s">
        <v>67</v>
      </c>
    </row>
    <row r="4" spans="1:8" x14ac:dyDescent="0.25">
      <c r="A4" s="56" t="s">
        <v>40</v>
      </c>
      <c r="B4" s="2" t="s">
        <v>1</v>
      </c>
      <c r="C4" s="4">
        <v>31</v>
      </c>
      <c r="D4" s="4">
        <v>28</v>
      </c>
      <c r="E4" s="12">
        <v>0.90322580645161288</v>
      </c>
      <c r="F4" s="4">
        <v>23</v>
      </c>
      <c r="G4" s="12">
        <v>0.74193548387096775</v>
      </c>
      <c r="H4" s="13" t="s">
        <v>13</v>
      </c>
    </row>
    <row r="5" spans="1:8" x14ac:dyDescent="0.25">
      <c r="A5" s="57"/>
      <c r="B5" s="2" t="s">
        <v>2</v>
      </c>
      <c r="C5" s="4">
        <v>37</v>
      </c>
      <c r="D5" s="4">
        <v>34</v>
      </c>
      <c r="E5" s="12">
        <v>0.91891891891891897</v>
      </c>
      <c r="F5" s="4">
        <v>28</v>
      </c>
      <c r="G5" s="12">
        <v>0.7567567567567568</v>
      </c>
      <c r="H5" s="15" t="s">
        <v>13</v>
      </c>
    </row>
    <row r="6" spans="1:8" x14ac:dyDescent="0.25">
      <c r="A6" s="57"/>
      <c r="B6" s="2" t="s">
        <v>3</v>
      </c>
      <c r="C6" s="4">
        <v>22</v>
      </c>
      <c r="D6" s="4">
        <v>21</v>
      </c>
      <c r="E6" s="12">
        <v>0.95454545454545459</v>
      </c>
      <c r="F6" s="4">
        <v>19</v>
      </c>
      <c r="G6" s="12">
        <v>0.86363636363636365</v>
      </c>
      <c r="H6" s="15" t="s">
        <v>13</v>
      </c>
    </row>
    <row r="7" spans="1:8" x14ac:dyDescent="0.25">
      <c r="A7" s="57"/>
      <c r="B7" s="2" t="s">
        <v>4</v>
      </c>
      <c r="C7" s="4">
        <v>32</v>
      </c>
      <c r="D7" s="4">
        <v>30</v>
      </c>
      <c r="E7" s="12">
        <v>0.9375</v>
      </c>
      <c r="F7" s="4">
        <v>19</v>
      </c>
      <c r="G7" s="12">
        <v>0.59375</v>
      </c>
      <c r="H7" s="15" t="s">
        <v>13</v>
      </c>
    </row>
    <row r="8" spans="1:8" x14ac:dyDescent="0.25">
      <c r="A8" s="58"/>
      <c r="B8" s="2" t="s">
        <v>69</v>
      </c>
      <c r="C8" s="4">
        <v>39</v>
      </c>
      <c r="D8" s="4">
        <v>36</v>
      </c>
      <c r="E8" s="12">
        <v>0.92307692307692313</v>
      </c>
      <c r="F8" s="4">
        <v>26</v>
      </c>
      <c r="G8" s="12">
        <v>0.66666666666666663</v>
      </c>
      <c r="H8" s="15" t="s">
        <v>13</v>
      </c>
    </row>
    <row r="10" spans="1:8" ht="30" x14ac:dyDescent="0.25">
      <c r="A10" s="31" t="s">
        <v>38</v>
      </c>
      <c r="B10" s="1" t="s">
        <v>36</v>
      </c>
      <c r="C10" s="11" t="s">
        <v>63</v>
      </c>
      <c r="D10" s="11" t="s">
        <v>64</v>
      </c>
      <c r="E10" s="11" t="s">
        <v>65</v>
      </c>
      <c r="F10" s="11" t="s">
        <v>66</v>
      </c>
      <c r="G10" s="11" t="s">
        <v>37</v>
      </c>
      <c r="H10" s="11" t="s">
        <v>67</v>
      </c>
    </row>
    <row r="11" spans="1:8" x14ac:dyDescent="0.25">
      <c r="A11" s="54" t="s">
        <v>41</v>
      </c>
      <c r="B11" s="2" t="s">
        <v>1</v>
      </c>
      <c r="C11" s="4">
        <v>7</v>
      </c>
      <c r="D11" s="4">
        <v>6</v>
      </c>
      <c r="E11" s="14">
        <v>0.8571428571428571</v>
      </c>
      <c r="F11" s="4">
        <v>4</v>
      </c>
      <c r="G11" s="14">
        <v>0.5714285714285714</v>
      </c>
      <c r="H11" s="15" t="s">
        <v>13</v>
      </c>
    </row>
    <row r="12" spans="1:8" x14ac:dyDescent="0.25">
      <c r="A12" s="54"/>
      <c r="B12" s="2" t="s">
        <v>2</v>
      </c>
      <c r="C12" s="4" t="s">
        <v>13</v>
      </c>
      <c r="D12" s="4" t="s">
        <v>13</v>
      </c>
      <c r="E12" s="14" t="s">
        <v>13</v>
      </c>
      <c r="F12" s="4" t="s">
        <v>13</v>
      </c>
      <c r="G12" s="14" t="s">
        <v>13</v>
      </c>
      <c r="H12" s="15" t="s">
        <v>13</v>
      </c>
    </row>
    <row r="13" spans="1:8" x14ac:dyDescent="0.25">
      <c r="A13" s="54"/>
      <c r="B13" s="2" t="s">
        <v>3</v>
      </c>
      <c r="C13" s="4" t="s">
        <v>13</v>
      </c>
      <c r="D13" s="4" t="s">
        <v>13</v>
      </c>
      <c r="E13" s="14" t="s">
        <v>13</v>
      </c>
      <c r="F13" s="4" t="s">
        <v>13</v>
      </c>
      <c r="G13" s="14" t="s">
        <v>13</v>
      </c>
      <c r="H13" s="15" t="s">
        <v>13</v>
      </c>
    </row>
    <row r="14" spans="1:8" x14ac:dyDescent="0.25">
      <c r="A14" s="54"/>
      <c r="B14" s="2" t="s">
        <v>4</v>
      </c>
      <c r="C14" s="4" t="s">
        <v>13</v>
      </c>
      <c r="D14" s="4" t="s">
        <v>13</v>
      </c>
      <c r="E14" s="14" t="s">
        <v>13</v>
      </c>
      <c r="F14" s="4" t="s">
        <v>13</v>
      </c>
      <c r="G14" s="14" t="s">
        <v>13</v>
      </c>
      <c r="H14" s="15" t="s">
        <v>13</v>
      </c>
    </row>
    <row r="15" spans="1:8" x14ac:dyDescent="0.25">
      <c r="A15" s="54"/>
      <c r="B15" s="2" t="s">
        <v>69</v>
      </c>
      <c r="C15" s="4" t="s">
        <v>13</v>
      </c>
      <c r="D15" s="4" t="s">
        <v>13</v>
      </c>
      <c r="E15" s="14" t="s">
        <v>13</v>
      </c>
      <c r="F15" s="4" t="s">
        <v>13</v>
      </c>
      <c r="G15" s="14" t="s">
        <v>13</v>
      </c>
      <c r="H15" s="15" t="s">
        <v>13</v>
      </c>
    </row>
    <row r="16" spans="1:8" ht="30" x14ac:dyDescent="0.25">
      <c r="A16" s="33"/>
      <c r="B16" s="1" t="s">
        <v>36</v>
      </c>
      <c r="C16" s="11" t="s">
        <v>63</v>
      </c>
      <c r="D16" s="11" t="s">
        <v>64</v>
      </c>
      <c r="E16" s="11" t="s">
        <v>65</v>
      </c>
      <c r="F16" s="11" t="s">
        <v>66</v>
      </c>
      <c r="G16" s="11" t="s">
        <v>37</v>
      </c>
      <c r="H16" s="11" t="s">
        <v>67</v>
      </c>
    </row>
    <row r="17" spans="1:8" x14ac:dyDescent="0.25">
      <c r="A17" s="54" t="s">
        <v>70</v>
      </c>
      <c r="B17" s="2" t="s">
        <v>1</v>
      </c>
      <c r="C17" s="4" t="s">
        <v>13</v>
      </c>
      <c r="D17" s="4" t="s">
        <v>13</v>
      </c>
      <c r="E17" s="14" t="s">
        <v>13</v>
      </c>
      <c r="F17" s="4" t="s">
        <v>13</v>
      </c>
      <c r="G17" s="14" t="s">
        <v>13</v>
      </c>
      <c r="H17" s="15" t="s">
        <v>13</v>
      </c>
    </row>
    <row r="18" spans="1:8" x14ac:dyDescent="0.25">
      <c r="A18" s="54"/>
      <c r="B18" s="2" t="s">
        <v>2</v>
      </c>
      <c r="C18" s="4" t="s">
        <v>13</v>
      </c>
      <c r="D18" s="4" t="s">
        <v>13</v>
      </c>
      <c r="E18" s="14" t="s">
        <v>13</v>
      </c>
      <c r="F18" s="4" t="s">
        <v>13</v>
      </c>
      <c r="G18" s="14" t="s">
        <v>13</v>
      </c>
      <c r="H18" s="15" t="s">
        <v>13</v>
      </c>
    </row>
    <row r="19" spans="1:8" x14ac:dyDescent="0.25">
      <c r="A19" s="54"/>
      <c r="B19" s="2" t="s">
        <v>3</v>
      </c>
      <c r="C19" s="4" t="s">
        <v>13</v>
      </c>
      <c r="D19" s="4" t="s">
        <v>13</v>
      </c>
      <c r="E19" s="14" t="s">
        <v>13</v>
      </c>
      <c r="F19" s="4" t="s">
        <v>13</v>
      </c>
      <c r="G19" s="14" t="s">
        <v>13</v>
      </c>
      <c r="H19" s="15" t="s">
        <v>13</v>
      </c>
    </row>
    <row r="20" spans="1:8" x14ac:dyDescent="0.25">
      <c r="A20" s="54"/>
      <c r="B20" s="2" t="s">
        <v>4</v>
      </c>
      <c r="C20" s="4" t="s">
        <v>13</v>
      </c>
      <c r="D20" s="4" t="s">
        <v>13</v>
      </c>
      <c r="E20" s="14" t="s">
        <v>13</v>
      </c>
      <c r="F20" s="4" t="s">
        <v>13</v>
      </c>
      <c r="G20" s="14" t="s">
        <v>13</v>
      </c>
      <c r="H20" s="15" t="s">
        <v>13</v>
      </c>
    </row>
    <row r="21" spans="1:8" x14ac:dyDescent="0.25">
      <c r="A21" s="54"/>
      <c r="B21" s="2" t="s">
        <v>69</v>
      </c>
      <c r="C21" s="4">
        <v>9</v>
      </c>
      <c r="D21" s="4">
        <v>8</v>
      </c>
      <c r="E21" s="14">
        <v>0.88888888888888884</v>
      </c>
      <c r="F21" s="4">
        <v>7</v>
      </c>
      <c r="G21" s="14">
        <v>0.77777777777777779</v>
      </c>
      <c r="H21" s="15" t="s">
        <v>13</v>
      </c>
    </row>
    <row r="22" spans="1:8" ht="30" x14ac:dyDescent="0.25">
      <c r="A22" s="33"/>
      <c r="B22" s="1" t="s">
        <v>36</v>
      </c>
      <c r="C22" s="11" t="s">
        <v>63</v>
      </c>
      <c r="D22" s="11" t="s">
        <v>64</v>
      </c>
      <c r="E22" s="11" t="s">
        <v>65</v>
      </c>
      <c r="F22" s="11" t="s">
        <v>66</v>
      </c>
      <c r="G22" s="11" t="s">
        <v>37</v>
      </c>
      <c r="H22" s="11" t="s">
        <v>67</v>
      </c>
    </row>
    <row r="23" spans="1:8" x14ac:dyDescent="0.25">
      <c r="A23" s="54" t="s">
        <v>42</v>
      </c>
      <c r="B23" s="2" t="s">
        <v>1</v>
      </c>
      <c r="C23" s="4">
        <v>7</v>
      </c>
      <c r="D23" s="4">
        <v>7</v>
      </c>
      <c r="E23" s="14">
        <v>1</v>
      </c>
      <c r="F23" s="4">
        <v>4</v>
      </c>
      <c r="G23" s="14">
        <v>0.5714285714285714</v>
      </c>
      <c r="H23" s="15" t="s">
        <v>13</v>
      </c>
    </row>
    <row r="24" spans="1:8" x14ac:dyDescent="0.25">
      <c r="A24" s="54"/>
      <c r="B24" s="2" t="s">
        <v>2</v>
      </c>
      <c r="C24" s="4">
        <v>12</v>
      </c>
      <c r="D24" s="4">
        <v>11</v>
      </c>
      <c r="E24" s="14">
        <v>0.91666666666666663</v>
      </c>
      <c r="F24" s="4">
        <v>6</v>
      </c>
      <c r="G24" s="14">
        <v>0.5</v>
      </c>
      <c r="H24" s="15" t="s">
        <v>13</v>
      </c>
    </row>
    <row r="25" spans="1:8" x14ac:dyDescent="0.25">
      <c r="A25" s="54"/>
      <c r="B25" s="2" t="s">
        <v>3</v>
      </c>
      <c r="C25" s="2" t="s">
        <v>13</v>
      </c>
      <c r="D25" s="2" t="s">
        <v>13</v>
      </c>
      <c r="E25" s="16" t="s">
        <v>13</v>
      </c>
      <c r="F25" s="2" t="s">
        <v>13</v>
      </c>
      <c r="G25" s="16" t="s">
        <v>13</v>
      </c>
      <c r="H25" s="2" t="s">
        <v>13</v>
      </c>
    </row>
    <row r="26" spans="1:8" x14ac:dyDescent="0.25">
      <c r="A26" s="54"/>
      <c r="B26" s="2" t="s">
        <v>4</v>
      </c>
      <c r="C26" s="4">
        <v>15</v>
      </c>
      <c r="D26" s="4">
        <v>13</v>
      </c>
      <c r="E26" s="14">
        <v>0.8666666666666667</v>
      </c>
      <c r="F26" s="4">
        <v>4</v>
      </c>
      <c r="G26" s="14">
        <v>0.26666666666666666</v>
      </c>
      <c r="H26" s="15" t="s">
        <v>13</v>
      </c>
    </row>
    <row r="27" spans="1:8" x14ac:dyDescent="0.25">
      <c r="A27" s="54"/>
      <c r="B27" s="2" t="s">
        <v>69</v>
      </c>
      <c r="C27" s="2" t="s">
        <v>13</v>
      </c>
      <c r="D27" s="2" t="s">
        <v>13</v>
      </c>
      <c r="E27" s="16" t="s">
        <v>13</v>
      </c>
      <c r="F27" s="2" t="s">
        <v>13</v>
      </c>
      <c r="G27" s="16" t="s">
        <v>13</v>
      </c>
      <c r="H27" s="2" t="s">
        <v>13</v>
      </c>
    </row>
    <row r="28" spans="1:8" ht="30" x14ac:dyDescent="0.25">
      <c r="A28" s="33"/>
      <c r="B28" s="1" t="s">
        <v>36</v>
      </c>
      <c r="C28" s="11" t="s">
        <v>63</v>
      </c>
      <c r="D28" s="11" t="s">
        <v>64</v>
      </c>
      <c r="E28" s="11" t="s">
        <v>65</v>
      </c>
      <c r="F28" s="11" t="s">
        <v>66</v>
      </c>
      <c r="G28" s="11" t="s">
        <v>37</v>
      </c>
      <c r="H28" s="11" t="s">
        <v>67</v>
      </c>
    </row>
    <row r="29" spans="1:8" x14ac:dyDescent="0.25">
      <c r="A29" s="54" t="s">
        <v>43</v>
      </c>
      <c r="B29" s="2" t="s">
        <v>1</v>
      </c>
      <c r="C29" s="4">
        <v>17</v>
      </c>
      <c r="D29" s="4">
        <v>15</v>
      </c>
      <c r="E29" s="14">
        <v>0.88235294117647056</v>
      </c>
      <c r="F29" s="4">
        <v>15</v>
      </c>
      <c r="G29" s="14">
        <v>0.88235294117647056</v>
      </c>
      <c r="H29" s="15" t="s">
        <v>13</v>
      </c>
    </row>
    <row r="30" spans="1:8" x14ac:dyDescent="0.25">
      <c r="A30" s="54"/>
      <c r="B30" s="2" t="s">
        <v>2</v>
      </c>
      <c r="C30" s="4">
        <v>25</v>
      </c>
      <c r="D30" s="4">
        <v>23</v>
      </c>
      <c r="E30" s="14">
        <v>0.92</v>
      </c>
      <c r="F30" s="4">
        <v>22</v>
      </c>
      <c r="G30" s="14">
        <v>0.88</v>
      </c>
      <c r="H30" s="15" t="s">
        <v>13</v>
      </c>
    </row>
    <row r="31" spans="1:8" x14ac:dyDescent="0.25">
      <c r="A31" s="54"/>
      <c r="B31" s="2" t="s">
        <v>3</v>
      </c>
      <c r="C31" s="4">
        <v>22</v>
      </c>
      <c r="D31" s="4">
        <v>21</v>
      </c>
      <c r="E31" s="14">
        <v>0.95454545454545459</v>
      </c>
      <c r="F31" s="4">
        <v>19</v>
      </c>
      <c r="G31" s="14">
        <v>0.86363636363636365</v>
      </c>
      <c r="H31" s="15" t="s">
        <v>13</v>
      </c>
    </row>
    <row r="32" spans="1:8" x14ac:dyDescent="0.25">
      <c r="A32" s="54"/>
      <c r="B32" s="2" t="s">
        <v>4</v>
      </c>
      <c r="C32" s="4">
        <v>17</v>
      </c>
      <c r="D32" s="4">
        <v>17</v>
      </c>
      <c r="E32" s="14">
        <v>1</v>
      </c>
      <c r="F32" s="4">
        <v>15</v>
      </c>
      <c r="G32" s="14">
        <v>0.88235294117647056</v>
      </c>
      <c r="H32" s="15" t="s">
        <v>13</v>
      </c>
    </row>
    <row r="33" spans="1:8" x14ac:dyDescent="0.25">
      <c r="A33" s="54"/>
      <c r="B33" s="2" t="s">
        <v>69</v>
      </c>
      <c r="C33" s="4">
        <v>30</v>
      </c>
      <c r="D33" s="4">
        <v>28</v>
      </c>
      <c r="E33" s="14">
        <v>0.93333333333333335</v>
      </c>
      <c r="F33" s="4">
        <v>19</v>
      </c>
      <c r="G33" s="14">
        <v>0.6333333333333333</v>
      </c>
      <c r="H33" s="15" t="s">
        <v>13</v>
      </c>
    </row>
  </sheetData>
  <mergeCells count="6">
    <mergeCell ref="A29:A33"/>
    <mergeCell ref="A1:H2"/>
    <mergeCell ref="A4:A8"/>
    <mergeCell ref="A11:A15"/>
    <mergeCell ref="A17:A21"/>
    <mergeCell ref="A23:A27"/>
  </mergeCells>
  <pageMargins left="0.7" right="0.7" top="0.75" bottom="0.75" header="0.3" footer="0.3"/>
  <pageSetup fitToHeight="0"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/>
  </sheetViews>
  <sheetFormatPr defaultRowHeight="15" x14ac:dyDescent="0.25"/>
  <cols>
    <col min="1" max="1" width="20" style="30" customWidth="1"/>
    <col min="2" max="2" width="16.7109375" style="10" customWidth="1"/>
    <col min="3" max="4" width="13.7109375" style="10" customWidth="1"/>
    <col min="5" max="5" width="13.7109375" style="18" customWidth="1"/>
    <col min="6" max="6" width="13.7109375" style="10" customWidth="1"/>
    <col min="7" max="7" width="13.7109375" style="18" customWidth="1"/>
    <col min="8" max="8" width="13.7109375" style="19" customWidth="1"/>
  </cols>
  <sheetData>
    <row r="1" spans="1:8" ht="30" x14ac:dyDescent="0.25">
      <c r="A1" s="31" t="s">
        <v>44</v>
      </c>
      <c r="B1" s="1" t="s">
        <v>36</v>
      </c>
      <c r="C1" s="11" t="s">
        <v>63</v>
      </c>
      <c r="D1" s="11" t="s">
        <v>64</v>
      </c>
      <c r="E1" s="11" t="s">
        <v>65</v>
      </c>
      <c r="F1" s="11" t="s">
        <v>66</v>
      </c>
      <c r="G1" s="11" t="s">
        <v>37</v>
      </c>
      <c r="H1" s="11" t="s">
        <v>67</v>
      </c>
    </row>
    <row r="2" spans="1:8" x14ac:dyDescent="0.25">
      <c r="A2" s="54" t="s">
        <v>45</v>
      </c>
      <c r="B2" s="39" t="s">
        <v>1</v>
      </c>
      <c r="C2" s="4">
        <v>31</v>
      </c>
      <c r="D2" s="4">
        <v>28</v>
      </c>
      <c r="E2" s="14">
        <v>0.90322580645161288</v>
      </c>
      <c r="F2" s="4">
        <v>23</v>
      </c>
      <c r="G2" s="14">
        <v>0.74193548387096775</v>
      </c>
      <c r="H2" s="21" t="s">
        <v>13</v>
      </c>
    </row>
    <row r="3" spans="1:8" x14ac:dyDescent="0.25">
      <c r="A3" s="54"/>
      <c r="B3" s="39" t="s">
        <v>2</v>
      </c>
      <c r="C3" s="4">
        <v>37</v>
      </c>
      <c r="D3" s="4">
        <v>34</v>
      </c>
      <c r="E3" s="14">
        <v>0.91891891891891897</v>
      </c>
      <c r="F3" s="4">
        <v>28</v>
      </c>
      <c r="G3" s="14">
        <v>0.7567567567567568</v>
      </c>
      <c r="H3" s="21" t="s">
        <v>13</v>
      </c>
    </row>
    <row r="4" spans="1:8" x14ac:dyDescent="0.25">
      <c r="A4" s="54"/>
      <c r="B4" s="39" t="s">
        <v>3</v>
      </c>
      <c r="C4" s="4">
        <v>22</v>
      </c>
      <c r="D4" s="4">
        <v>21</v>
      </c>
      <c r="E4" s="14">
        <v>0.95454545454545459</v>
      </c>
      <c r="F4" s="4">
        <v>19</v>
      </c>
      <c r="G4" s="14">
        <v>0.86363636363636365</v>
      </c>
      <c r="H4" s="21" t="s">
        <v>13</v>
      </c>
    </row>
    <row r="5" spans="1:8" x14ac:dyDescent="0.25">
      <c r="A5" s="54"/>
      <c r="B5" s="39" t="s">
        <v>4</v>
      </c>
      <c r="C5" s="4">
        <v>32</v>
      </c>
      <c r="D5" s="4">
        <v>30</v>
      </c>
      <c r="E5" s="14">
        <v>0.9375</v>
      </c>
      <c r="F5" s="4">
        <v>19</v>
      </c>
      <c r="G5" s="14">
        <v>0.59375</v>
      </c>
      <c r="H5" s="21" t="s">
        <v>13</v>
      </c>
    </row>
    <row r="6" spans="1:8" x14ac:dyDescent="0.25">
      <c r="A6" s="54"/>
      <c r="B6" s="39" t="s">
        <v>69</v>
      </c>
      <c r="C6" s="4">
        <v>39</v>
      </c>
      <c r="D6" s="4">
        <v>36</v>
      </c>
      <c r="E6" s="14">
        <v>0.92307692307692313</v>
      </c>
      <c r="F6" s="4">
        <v>26</v>
      </c>
      <c r="G6" s="14">
        <v>0.66666666666666663</v>
      </c>
      <c r="H6" s="21" t="s">
        <v>13</v>
      </c>
    </row>
    <row r="7" spans="1:8" x14ac:dyDescent="0.25">
      <c r="A7" s="54" t="s">
        <v>46</v>
      </c>
      <c r="B7" s="39" t="s">
        <v>1</v>
      </c>
      <c r="C7" s="6" t="s">
        <v>13</v>
      </c>
      <c r="D7" s="6" t="s">
        <v>13</v>
      </c>
      <c r="E7" s="17" t="s">
        <v>13</v>
      </c>
      <c r="F7" s="6" t="s">
        <v>13</v>
      </c>
      <c r="G7" s="17" t="s">
        <v>13</v>
      </c>
      <c r="H7" s="72" t="s">
        <v>13</v>
      </c>
    </row>
    <row r="8" spans="1:8" x14ac:dyDescent="0.25">
      <c r="A8" s="54"/>
      <c r="B8" s="39" t="s">
        <v>2</v>
      </c>
      <c r="C8" s="6" t="s">
        <v>13</v>
      </c>
      <c r="D8" s="6" t="s">
        <v>13</v>
      </c>
      <c r="E8" s="17" t="s">
        <v>13</v>
      </c>
      <c r="F8" s="6" t="s">
        <v>13</v>
      </c>
      <c r="G8" s="17" t="s">
        <v>13</v>
      </c>
      <c r="H8" s="72" t="s">
        <v>13</v>
      </c>
    </row>
    <row r="9" spans="1:8" x14ac:dyDescent="0.25">
      <c r="A9" s="54"/>
      <c r="B9" s="39" t="s">
        <v>3</v>
      </c>
      <c r="C9" s="6" t="s">
        <v>13</v>
      </c>
      <c r="D9" s="6" t="s">
        <v>13</v>
      </c>
      <c r="E9" s="17" t="s">
        <v>13</v>
      </c>
      <c r="F9" s="6" t="s">
        <v>13</v>
      </c>
      <c r="G9" s="17" t="s">
        <v>13</v>
      </c>
      <c r="H9" s="72" t="s">
        <v>13</v>
      </c>
    </row>
    <row r="10" spans="1:8" x14ac:dyDescent="0.25">
      <c r="A10" s="54"/>
      <c r="B10" s="39" t="s">
        <v>4</v>
      </c>
      <c r="C10" s="6" t="s">
        <v>13</v>
      </c>
      <c r="D10" s="6" t="s">
        <v>13</v>
      </c>
      <c r="E10" s="17" t="s">
        <v>13</v>
      </c>
      <c r="F10" s="6" t="s">
        <v>13</v>
      </c>
      <c r="G10" s="17" t="s">
        <v>13</v>
      </c>
      <c r="H10" s="72" t="s">
        <v>13</v>
      </c>
    </row>
    <row r="11" spans="1:8" x14ac:dyDescent="0.25">
      <c r="A11" s="54"/>
      <c r="B11" s="39" t="s">
        <v>69</v>
      </c>
      <c r="C11" s="6" t="s">
        <v>13</v>
      </c>
      <c r="D11" s="6" t="s">
        <v>13</v>
      </c>
      <c r="E11" s="17" t="s">
        <v>13</v>
      </c>
      <c r="F11" s="6" t="s">
        <v>13</v>
      </c>
      <c r="G11" s="17" t="s">
        <v>13</v>
      </c>
      <c r="H11" s="72" t="s">
        <v>13</v>
      </c>
    </row>
    <row r="14" spans="1:8" ht="30.75" customHeight="1" x14ac:dyDescent="0.25">
      <c r="A14" s="63" t="s">
        <v>45</v>
      </c>
      <c r="B14" s="63"/>
      <c r="C14" s="63"/>
      <c r="D14" s="63"/>
      <c r="E14" s="63"/>
      <c r="F14" s="63"/>
      <c r="G14" s="63"/>
      <c r="H14" s="63"/>
    </row>
    <row r="15" spans="1:8" ht="30" x14ac:dyDescent="0.25">
      <c r="A15" s="31" t="s">
        <v>47</v>
      </c>
      <c r="B15" s="37" t="s">
        <v>36</v>
      </c>
      <c r="C15" s="11" t="s">
        <v>63</v>
      </c>
      <c r="D15" s="11" t="s">
        <v>64</v>
      </c>
      <c r="E15" s="11" t="s">
        <v>65</v>
      </c>
      <c r="F15" s="11" t="s">
        <v>66</v>
      </c>
      <c r="G15" s="11" t="s">
        <v>37</v>
      </c>
      <c r="H15" s="11" t="s">
        <v>67</v>
      </c>
    </row>
    <row r="16" spans="1:8" x14ac:dyDescent="0.25">
      <c r="A16" s="64" t="s">
        <v>48</v>
      </c>
      <c r="B16" s="39" t="s">
        <v>1</v>
      </c>
      <c r="C16" s="40">
        <v>5</v>
      </c>
      <c r="D16" s="40">
        <v>4</v>
      </c>
      <c r="E16" s="41">
        <v>0.8</v>
      </c>
      <c r="F16" s="40">
        <v>1</v>
      </c>
      <c r="G16" s="41">
        <v>0.2</v>
      </c>
      <c r="H16" s="42" t="s">
        <v>13</v>
      </c>
    </row>
    <row r="17" spans="1:8" x14ac:dyDescent="0.25">
      <c r="A17" s="65"/>
      <c r="B17" s="39" t="s">
        <v>2</v>
      </c>
      <c r="C17" s="40">
        <v>2</v>
      </c>
      <c r="D17" s="40">
        <v>2</v>
      </c>
      <c r="E17" s="41">
        <v>1</v>
      </c>
      <c r="F17" s="40">
        <v>1</v>
      </c>
      <c r="G17" s="41">
        <v>0.5</v>
      </c>
      <c r="H17" s="42" t="s">
        <v>13</v>
      </c>
    </row>
    <row r="18" spans="1:8" x14ac:dyDescent="0.25">
      <c r="A18" s="65"/>
      <c r="B18" s="39" t="s">
        <v>3</v>
      </c>
      <c r="C18" s="40">
        <v>1</v>
      </c>
      <c r="D18" s="40">
        <v>1</v>
      </c>
      <c r="E18" s="41">
        <v>1</v>
      </c>
      <c r="F18" s="40">
        <v>0</v>
      </c>
      <c r="G18" s="41">
        <v>0</v>
      </c>
      <c r="H18" s="42" t="s">
        <v>13</v>
      </c>
    </row>
    <row r="19" spans="1:8" x14ac:dyDescent="0.25">
      <c r="A19" s="65"/>
      <c r="B19" s="39" t="s">
        <v>4</v>
      </c>
      <c r="C19" s="40">
        <v>2</v>
      </c>
      <c r="D19" s="40">
        <v>1</v>
      </c>
      <c r="E19" s="41">
        <v>0.5</v>
      </c>
      <c r="F19" s="40">
        <v>0</v>
      </c>
      <c r="G19" s="41">
        <v>0</v>
      </c>
      <c r="H19" s="42" t="s">
        <v>13</v>
      </c>
    </row>
    <row r="20" spans="1:8" x14ac:dyDescent="0.25">
      <c r="A20" s="66"/>
      <c r="B20" s="39" t="s">
        <v>69</v>
      </c>
      <c r="C20" s="40">
        <v>8</v>
      </c>
      <c r="D20" s="40">
        <v>7</v>
      </c>
      <c r="E20" s="41">
        <v>0.875</v>
      </c>
      <c r="F20" s="40">
        <v>4</v>
      </c>
      <c r="G20" s="41">
        <v>0.5</v>
      </c>
      <c r="H20" s="42" t="s">
        <v>13</v>
      </c>
    </row>
    <row r="21" spans="1:8" x14ac:dyDescent="0.25">
      <c r="A21" s="59" t="s">
        <v>49</v>
      </c>
      <c r="B21" s="43" t="s">
        <v>1</v>
      </c>
      <c r="C21" s="44" t="s">
        <v>13</v>
      </c>
      <c r="D21" s="44" t="s">
        <v>13</v>
      </c>
      <c r="E21" s="45" t="s">
        <v>13</v>
      </c>
      <c r="F21" s="44" t="s">
        <v>13</v>
      </c>
      <c r="G21" s="45" t="s">
        <v>13</v>
      </c>
      <c r="H21" s="46" t="s">
        <v>13</v>
      </c>
    </row>
    <row r="22" spans="1:8" x14ac:dyDescent="0.25">
      <c r="A22" s="59"/>
      <c r="B22" s="43" t="s">
        <v>2</v>
      </c>
      <c r="C22" s="44" t="s">
        <v>13</v>
      </c>
      <c r="D22" s="44" t="s">
        <v>13</v>
      </c>
      <c r="E22" s="45" t="s">
        <v>13</v>
      </c>
      <c r="F22" s="44" t="s">
        <v>13</v>
      </c>
      <c r="G22" s="45" t="s">
        <v>13</v>
      </c>
      <c r="H22" s="46" t="s">
        <v>13</v>
      </c>
    </row>
    <row r="23" spans="1:8" x14ac:dyDescent="0.25">
      <c r="A23" s="59"/>
      <c r="B23" s="43" t="s">
        <v>3</v>
      </c>
      <c r="C23" s="44" t="s">
        <v>13</v>
      </c>
      <c r="D23" s="44" t="s">
        <v>13</v>
      </c>
      <c r="E23" s="45" t="s">
        <v>13</v>
      </c>
      <c r="F23" s="44" t="s">
        <v>13</v>
      </c>
      <c r="G23" s="45" t="s">
        <v>13</v>
      </c>
      <c r="H23" s="46" t="s">
        <v>13</v>
      </c>
    </row>
    <row r="24" spans="1:8" x14ac:dyDescent="0.25">
      <c r="A24" s="59"/>
      <c r="B24" s="43" t="s">
        <v>4</v>
      </c>
      <c r="C24" s="44" t="s">
        <v>13</v>
      </c>
      <c r="D24" s="44" t="s">
        <v>13</v>
      </c>
      <c r="E24" s="45" t="s">
        <v>13</v>
      </c>
      <c r="F24" s="44" t="s">
        <v>13</v>
      </c>
      <c r="G24" s="45" t="s">
        <v>13</v>
      </c>
      <c r="H24" s="46" t="s">
        <v>13</v>
      </c>
    </row>
    <row r="25" spans="1:8" x14ac:dyDescent="0.25">
      <c r="A25" s="59"/>
      <c r="B25" s="43" t="s">
        <v>69</v>
      </c>
      <c r="C25" s="44" t="s">
        <v>13</v>
      </c>
      <c r="D25" s="44" t="s">
        <v>13</v>
      </c>
      <c r="E25" s="45" t="s">
        <v>13</v>
      </c>
      <c r="F25" s="44" t="s">
        <v>13</v>
      </c>
      <c r="G25" s="45" t="s">
        <v>13</v>
      </c>
      <c r="H25" s="46" t="s">
        <v>13</v>
      </c>
    </row>
    <row r="26" spans="1:8" x14ac:dyDescent="0.25">
      <c r="A26" s="61" t="s">
        <v>14</v>
      </c>
      <c r="B26" s="39" t="s">
        <v>1</v>
      </c>
      <c r="C26" s="40">
        <v>1</v>
      </c>
      <c r="D26" s="40">
        <v>1</v>
      </c>
      <c r="E26" s="41">
        <v>1</v>
      </c>
      <c r="F26" s="40">
        <v>1</v>
      </c>
      <c r="G26" s="41">
        <v>1</v>
      </c>
      <c r="H26" s="42" t="s">
        <v>13</v>
      </c>
    </row>
    <row r="27" spans="1:8" x14ac:dyDescent="0.25">
      <c r="A27" s="61"/>
      <c r="B27" s="39" t="s">
        <v>2</v>
      </c>
      <c r="C27" s="40">
        <v>1</v>
      </c>
      <c r="D27" s="40">
        <v>0</v>
      </c>
      <c r="E27" s="41">
        <v>0</v>
      </c>
      <c r="F27" s="40">
        <v>0</v>
      </c>
      <c r="G27" s="41">
        <v>0</v>
      </c>
      <c r="H27" s="42" t="s">
        <v>13</v>
      </c>
    </row>
    <row r="28" spans="1:8" x14ac:dyDescent="0.25">
      <c r="A28" s="61"/>
      <c r="B28" s="39" t="s">
        <v>3</v>
      </c>
      <c r="C28" s="40">
        <v>1</v>
      </c>
      <c r="D28" s="40">
        <v>1</v>
      </c>
      <c r="E28" s="41">
        <v>1</v>
      </c>
      <c r="F28" s="40">
        <v>1</v>
      </c>
      <c r="G28" s="41">
        <v>1</v>
      </c>
      <c r="H28" s="42" t="s">
        <v>13</v>
      </c>
    </row>
    <row r="29" spans="1:8" x14ac:dyDescent="0.25">
      <c r="A29" s="61"/>
      <c r="B29" s="39" t="s">
        <v>4</v>
      </c>
      <c r="C29" s="40">
        <v>1</v>
      </c>
      <c r="D29" s="40">
        <v>1</v>
      </c>
      <c r="E29" s="41">
        <v>1</v>
      </c>
      <c r="F29" s="40">
        <v>1</v>
      </c>
      <c r="G29" s="41">
        <v>1</v>
      </c>
      <c r="H29" s="42" t="s">
        <v>13</v>
      </c>
    </row>
    <row r="30" spans="1:8" x14ac:dyDescent="0.25">
      <c r="A30" s="61"/>
      <c r="B30" s="39" t="s">
        <v>69</v>
      </c>
      <c r="C30" s="40" t="s">
        <v>13</v>
      </c>
      <c r="D30" s="40" t="s">
        <v>13</v>
      </c>
      <c r="E30" s="41" t="s">
        <v>13</v>
      </c>
      <c r="F30" s="40" t="s">
        <v>13</v>
      </c>
      <c r="G30" s="41" t="s">
        <v>13</v>
      </c>
      <c r="H30" s="42" t="s">
        <v>13</v>
      </c>
    </row>
    <row r="31" spans="1:8" x14ac:dyDescent="0.25">
      <c r="A31" s="62" t="s">
        <v>15</v>
      </c>
      <c r="B31" s="43" t="s">
        <v>1</v>
      </c>
      <c r="C31" s="44" t="s">
        <v>13</v>
      </c>
      <c r="D31" s="44" t="s">
        <v>13</v>
      </c>
      <c r="E31" s="45" t="s">
        <v>13</v>
      </c>
      <c r="F31" s="44" t="s">
        <v>13</v>
      </c>
      <c r="G31" s="45" t="s">
        <v>13</v>
      </c>
      <c r="H31" s="46" t="s">
        <v>13</v>
      </c>
    </row>
    <row r="32" spans="1:8" x14ac:dyDescent="0.25">
      <c r="A32" s="62"/>
      <c r="B32" s="43" t="s">
        <v>2</v>
      </c>
      <c r="C32" s="44" t="s">
        <v>13</v>
      </c>
      <c r="D32" s="44" t="s">
        <v>13</v>
      </c>
      <c r="E32" s="45" t="s">
        <v>13</v>
      </c>
      <c r="F32" s="44" t="s">
        <v>13</v>
      </c>
      <c r="G32" s="45" t="s">
        <v>13</v>
      </c>
      <c r="H32" s="46" t="s">
        <v>13</v>
      </c>
    </row>
    <row r="33" spans="1:8" x14ac:dyDescent="0.25">
      <c r="A33" s="62"/>
      <c r="B33" s="43" t="s">
        <v>3</v>
      </c>
      <c r="C33" s="44" t="s">
        <v>13</v>
      </c>
      <c r="D33" s="44" t="s">
        <v>13</v>
      </c>
      <c r="E33" s="45" t="s">
        <v>13</v>
      </c>
      <c r="F33" s="44" t="s">
        <v>13</v>
      </c>
      <c r="G33" s="45" t="s">
        <v>13</v>
      </c>
      <c r="H33" s="46" t="s">
        <v>13</v>
      </c>
    </row>
    <row r="34" spans="1:8" x14ac:dyDescent="0.25">
      <c r="A34" s="62"/>
      <c r="B34" s="43" t="s">
        <v>4</v>
      </c>
      <c r="C34" s="44" t="s">
        <v>13</v>
      </c>
      <c r="D34" s="44" t="s">
        <v>13</v>
      </c>
      <c r="E34" s="45" t="s">
        <v>13</v>
      </c>
      <c r="F34" s="44" t="s">
        <v>13</v>
      </c>
      <c r="G34" s="45" t="s">
        <v>13</v>
      </c>
      <c r="H34" s="46" t="s">
        <v>13</v>
      </c>
    </row>
    <row r="35" spans="1:8" x14ac:dyDescent="0.25">
      <c r="A35" s="62"/>
      <c r="B35" s="43" t="s">
        <v>69</v>
      </c>
      <c r="C35" s="44" t="s">
        <v>13</v>
      </c>
      <c r="D35" s="44" t="s">
        <v>13</v>
      </c>
      <c r="E35" s="45" t="s">
        <v>13</v>
      </c>
      <c r="F35" s="44" t="s">
        <v>13</v>
      </c>
      <c r="G35" s="45" t="s">
        <v>13</v>
      </c>
      <c r="H35" s="46" t="s">
        <v>13</v>
      </c>
    </row>
    <row r="36" spans="1:8" x14ac:dyDescent="0.25">
      <c r="A36" s="61" t="s">
        <v>16</v>
      </c>
      <c r="B36" s="39" t="s">
        <v>1</v>
      </c>
      <c r="C36" s="40">
        <v>10</v>
      </c>
      <c r="D36" s="40">
        <v>10</v>
      </c>
      <c r="E36" s="41">
        <v>1</v>
      </c>
      <c r="F36" s="40">
        <v>8</v>
      </c>
      <c r="G36" s="41">
        <v>0.8</v>
      </c>
      <c r="H36" s="42" t="s">
        <v>13</v>
      </c>
    </row>
    <row r="37" spans="1:8" x14ac:dyDescent="0.25">
      <c r="A37" s="61"/>
      <c r="B37" s="39" t="s">
        <v>2</v>
      </c>
      <c r="C37" s="40">
        <v>9</v>
      </c>
      <c r="D37" s="40">
        <v>9</v>
      </c>
      <c r="E37" s="41">
        <v>1</v>
      </c>
      <c r="F37" s="40">
        <v>8</v>
      </c>
      <c r="G37" s="41">
        <v>0.88888888888888884</v>
      </c>
      <c r="H37" s="42" t="s">
        <v>13</v>
      </c>
    </row>
    <row r="38" spans="1:8" x14ac:dyDescent="0.25">
      <c r="A38" s="61"/>
      <c r="B38" s="39" t="s">
        <v>3</v>
      </c>
      <c r="C38" s="40">
        <v>2</v>
      </c>
      <c r="D38" s="40">
        <v>2</v>
      </c>
      <c r="E38" s="41">
        <v>1</v>
      </c>
      <c r="F38" s="40">
        <v>2</v>
      </c>
      <c r="G38" s="41">
        <v>1</v>
      </c>
      <c r="H38" s="42" t="s">
        <v>13</v>
      </c>
    </row>
    <row r="39" spans="1:8" x14ac:dyDescent="0.25">
      <c r="A39" s="61"/>
      <c r="B39" s="39" t="s">
        <v>4</v>
      </c>
      <c r="C39" s="40">
        <v>6</v>
      </c>
      <c r="D39" s="40">
        <v>6</v>
      </c>
      <c r="E39" s="41">
        <v>1</v>
      </c>
      <c r="F39" s="40">
        <v>0</v>
      </c>
      <c r="G39" s="41">
        <v>0</v>
      </c>
      <c r="H39" s="42" t="s">
        <v>13</v>
      </c>
    </row>
    <row r="40" spans="1:8" x14ac:dyDescent="0.25">
      <c r="A40" s="61"/>
      <c r="B40" s="39" t="s">
        <v>69</v>
      </c>
      <c r="C40" s="40">
        <v>5</v>
      </c>
      <c r="D40" s="40">
        <v>5</v>
      </c>
      <c r="E40" s="41">
        <v>1</v>
      </c>
      <c r="F40" s="40">
        <v>3</v>
      </c>
      <c r="G40" s="41">
        <v>0.6</v>
      </c>
      <c r="H40" s="42" t="s">
        <v>13</v>
      </c>
    </row>
    <row r="41" spans="1:8" x14ac:dyDescent="0.25">
      <c r="A41" s="62" t="s">
        <v>17</v>
      </c>
      <c r="B41" s="43" t="s">
        <v>1</v>
      </c>
      <c r="C41" s="44" t="s">
        <v>13</v>
      </c>
      <c r="D41" s="44" t="s">
        <v>13</v>
      </c>
      <c r="E41" s="45" t="s">
        <v>13</v>
      </c>
      <c r="F41" s="44" t="s">
        <v>13</v>
      </c>
      <c r="G41" s="45" t="s">
        <v>13</v>
      </c>
      <c r="H41" s="46" t="s">
        <v>13</v>
      </c>
    </row>
    <row r="42" spans="1:8" x14ac:dyDescent="0.25">
      <c r="A42" s="62"/>
      <c r="B42" s="43" t="s">
        <v>2</v>
      </c>
      <c r="C42" s="44" t="s">
        <v>13</v>
      </c>
      <c r="D42" s="44" t="s">
        <v>13</v>
      </c>
      <c r="E42" s="45" t="s">
        <v>13</v>
      </c>
      <c r="F42" s="44" t="s">
        <v>13</v>
      </c>
      <c r="G42" s="45" t="s">
        <v>13</v>
      </c>
      <c r="H42" s="46" t="s">
        <v>13</v>
      </c>
    </row>
    <row r="43" spans="1:8" x14ac:dyDescent="0.25">
      <c r="A43" s="62"/>
      <c r="B43" s="43" t="s">
        <v>3</v>
      </c>
      <c r="C43" s="44" t="s">
        <v>13</v>
      </c>
      <c r="D43" s="44" t="s">
        <v>13</v>
      </c>
      <c r="E43" s="45" t="s">
        <v>13</v>
      </c>
      <c r="F43" s="44" t="s">
        <v>13</v>
      </c>
      <c r="G43" s="45" t="s">
        <v>13</v>
      </c>
      <c r="H43" s="46" t="s">
        <v>13</v>
      </c>
    </row>
    <row r="44" spans="1:8" x14ac:dyDescent="0.25">
      <c r="A44" s="62"/>
      <c r="B44" s="43" t="s">
        <v>4</v>
      </c>
      <c r="C44" s="44" t="s">
        <v>13</v>
      </c>
      <c r="D44" s="44" t="s">
        <v>13</v>
      </c>
      <c r="E44" s="45" t="s">
        <v>13</v>
      </c>
      <c r="F44" s="44" t="s">
        <v>13</v>
      </c>
      <c r="G44" s="45" t="s">
        <v>13</v>
      </c>
      <c r="H44" s="46" t="s">
        <v>13</v>
      </c>
    </row>
    <row r="45" spans="1:8" x14ac:dyDescent="0.25">
      <c r="A45" s="62"/>
      <c r="B45" s="43" t="s">
        <v>69</v>
      </c>
      <c r="C45" s="44" t="s">
        <v>13</v>
      </c>
      <c r="D45" s="44" t="s">
        <v>13</v>
      </c>
      <c r="E45" s="45" t="s">
        <v>13</v>
      </c>
      <c r="F45" s="44" t="s">
        <v>13</v>
      </c>
      <c r="G45" s="45" t="s">
        <v>13</v>
      </c>
      <c r="H45" s="46" t="s">
        <v>13</v>
      </c>
    </row>
    <row r="46" spans="1:8" x14ac:dyDescent="0.25">
      <c r="A46" s="60" t="s">
        <v>71</v>
      </c>
      <c r="B46" s="39" t="s">
        <v>1</v>
      </c>
      <c r="C46" s="40">
        <v>14</v>
      </c>
      <c r="D46" s="40">
        <v>12</v>
      </c>
      <c r="E46" s="41">
        <v>0.8571428571428571</v>
      </c>
      <c r="F46" s="40">
        <v>12</v>
      </c>
      <c r="G46" s="41">
        <v>0.8571428571428571</v>
      </c>
      <c r="H46" s="42" t="s">
        <v>13</v>
      </c>
    </row>
    <row r="47" spans="1:8" x14ac:dyDescent="0.25">
      <c r="A47" s="60"/>
      <c r="B47" s="39" t="s">
        <v>2</v>
      </c>
      <c r="C47" s="40">
        <v>21</v>
      </c>
      <c r="D47" s="40">
        <v>19</v>
      </c>
      <c r="E47" s="41">
        <v>0.90476190476190477</v>
      </c>
      <c r="F47" s="40">
        <v>15</v>
      </c>
      <c r="G47" s="41">
        <v>0.7142857142857143</v>
      </c>
      <c r="H47" s="42" t="s">
        <v>13</v>
      </c>
    </row>
    <row r="48" spans="1:8" x14ac:dyDescent="0.25">
      <c r="A48" s="60"/>
      <c r="B48" s="39" t="s">
        <v>3</v>
      </c>
      <c r="C48" s="40">
        <v>16</v>
      </c>
      <c r="D48" s="40">
        <v>15</v>
      </c>
      <c r="E48" s="41">
        <v>0.9375</v>
      </c>
      <c r="F48" s="40">
        <v>14</v>
      </c>
      <c r="G48" s="41">
        <v>0.875</v>
      </c>
      <c r="H48" s="42" t="s">
        <v>13</v>
      </c>
    </row>
    <row r="49" spans="1:8" x14ac:dyDescent="0.25">
      <c r="A49" s="60"/>
      <c r="B49" s="39" t="s">
        <v>4</v>
      </c>
      <c r="C49" s="40">
        <v>20</v>
      </c>
      <c r="D49" s="40">
        <v>20</v>
      </c>
      <c r="E49" s="41">
        <v>1</v>
      </c>
      <c r="F49" s="40">
        <v>17</v>
      </c>
      <c r="G49" s="41">
        <v>0.85</v>
      </c>
      <c r="H49" s="42" t="s">
        <v>13</v>
      </c>
    </row>
    <row r="50" spans="1:8" x14ac:dyDescent="0.25">
      <c r="A50" s="60"/>
      <c r="B50" s="39" t="s">
        <v>69</v>
      </c>
      <c r="C50" s="40">
        <v>22</v>
      </c>
      <c r="D50" s="40">
        <v>20</v>
      </c>
      <c r="E50" s="41">
        <v>0.90909090909090906</v>
      </c>
      <c r="F50" s="40">
        <v>16</v>
      </c>
      <c r="G50" s="41">
        <v>0.72727272727272729</v>
      </c>
      <c r="H50" s="42" t="s">
        <v>13</v>
      </c>
    </row>
    <row r="51" spans="1:8" x14ac:dyDescent="0.25">
      <c r="A51" s="59" t="s">
        <v>51</v>
      </c>
      <c r="B51" s="43" t="s">
        <v>1</v>
      </c>
      <c r="C51" s="47">
        <v>1</v>
      </c>
      <c r="D51" s="44">
        <v>1</v>
      </c>
      <c r="E51" s="45">
        <v>1</v>
      </c>
      <c r="F51" s="44">
        <v>1</v>
      </c>
      <c r="G51" s="45">
        <v>1</v>
      </c>
      <c r="H51" s="46" t="s">
        <v>13</v>
      </c>
    </row>
    <row r="52" spans="1:8" x14ac:dyDescent="0.25">
      <c r="A52" s="59"/>
      <c r="B52" s="43" t="s">
        <v>2</v>
      </c>
      <c r="C52" s="44">
        <v>4</v>
      </c>
      <c r="D52" s="44">
        <v>4</v>
      </c>
      <c r="E52" s="45">
        <v>1</v>
      </c>
      <c r="F52" s="44">
        <v>4</v>
      </c>
      <c r="G52" s="45">
        <v>1</v>
      </c>
      <c r="H52" s="46" t="s">
        <v>13</v>
      </c>
    </row>
    <row r="53" spans="1:8" x14ac:dyDescent="0.25">
      <c r="A53" s="59"/>
      <c r="B53" s="43" t="s">
        <v>3</v>
      </c>
      <c r="C53" s="44">
        <v>1</v>
      </c>
      <c r="D53" s="44">
        <v>1</v>
      </c>
      <c r="E53" s="45">
        <v>1</v>
      </c>
      <c r="F53" s="44">
        <v>1</v>
      </c>
      <c r="G53" s="45">
        <v>1</v>
      </c>
      <c r="H53" s="46" t="s">
        <v>13</v>
      </c>
    </row>
    <row r="54" spans="1:8" x14ac:dyDescent="0.25">
      <c r="A54" s="59"/>
      <c r="B54" s="43" t="s">
        <v>4</v>
      </c>
      <c r="C54" s="44">
        <v>2</v>
      </c>
      <c r="D54" s="44">
        <v>2</v>
      </c>
      <c r="E54" s="45">
        <v>1</v>
      </c>
      <c r="F54" s="44">
        <v>1</v>
      </c>
      <c r="G54" s="45">
        <v>0.5</v>
      </c>
      <c r="H54" s="46" t="s">
        <v>13</v>
      </c>
    </row>
    <row r="55" spans="1:8" x14ac:dyDescent="0.25">
      <c r="A55" s="59"/>
      <c r="B55" s="43" t="s">
        <v>69</v>
      </c>
      <c r="C55" s="44">
        <v>4</v>
      </c>
      <c r="D55" s="44">
        <v>4</v>
      </c>
      <c r="E55" s="45">
        <v>1</v>
      </c>
      <c r="F55" s="44">
        <v>3</v>
      </c>
      <c r="G55" s="45">
        <v>0.75</v>
      </c>
      <c r="H55" s="46" t="s">
        <v>13</v>
      </c>
    </row>
    <row r="56" spans="1:8" x14ac:dyDescent="0.25">
      <c r="A56" s="60" t="s">
        <v>52</v>
      </c>
      <c r="B56" s="39" t="s">
        <v>1</v>
      </c>
      <c r="C56" s="40" t="s">
        <v>13</v>
      </c>
      <c r="D56" s="40" t="s">
        <v>13</v>
      </c>
      <c r="E56" s="41" t="s">
        <v>13</v>
      </c>
      <c r="F56" s="40" t="s">
        <v>13</v>
      </c>
      <c r="G56" s="41" t="s">
        <v>13</v>
      </c>
      <c r="H56" s="42" t="s">
        <v>13</v>
      </c>
    </row>
    <row r="57" spans="1:8" x14ac:dyDescent="0.25">
      <c r="A57" s="60"/>
      <c r="B57" s="39" t="s">
        <v>2</v>
      </c>
      <c r="C57" s="40" t="s">
        <v>13</v>
      </c>
      <c r="D57" s="40" t="s">
        <v>13</v>
      </c>
      <c r="E57" s="41" t="s">
        <v>13</v>
      </c>
      <c r="F57" s="40" t="s">
        <v>13</v>
      </c>
      <c r="G57" s="41" t="s">
        <v>13</v>
      </c>
      <c r="H57" s="42" t="s">
        <v>13</v>
      </c>
    </row>
    <row r="58" spans="1:8" x14ac:dyDescent="0.25">
      <c r="A58" s="60"/>
      <c r="B58" s="39" t="s">
        <v>3</v>
      </c>
      <c r="C58" s="40">
        <v>1</v>
      </c>
      <c r="D58" s="40">
        <v>1</v>
      </c>
      <c r="E58" s="41">
        <v>1</v>
      </c>
      <c r="F58" s="40">
        <v>1</v>
      </c>
      <c r="G58" s="41">
        <v>1</v>
      </c>
      <c r="H58" s="42" t="s">
        <v>13</v>
      </c>
    </row>
    <row r="59" spans="1:8" x14ac:dyDescent="0.25">
      <c r="A59" s="60"/>
      <c r="B59" s="39" t="s">
        <v>4</v>
      </c>
      <c r="C59" s="40">
        <v>1</v>
      </c>
      <c r="D59" s="40">
        <v>0</v>
      </c>
      <c r="E59" s="41">
        <v>0</v>
      </c>
      <c r="F59" s="40">
        <v>0</v>
      </c>
      <c r="G59" s="41">
        <v>0</v>
      </c>
      <c r="H59" s="42" t="s">
        <v>13</v>
      </c>
    </row>
    <row r="60" spans="1:8" x14ac:dyDescent="0.25">
      <c r="A60" s="60"/>
      <c r="B60" s="39" t="s">
        <v>69</v>
      </c>
      <c r="C60" s="40" t="s">
        <v>13</v>
      </c>
      <c r="D60" s="40" t="s">
        <v>13</v>
      </c>
      <c r="E60" s="41" t="s">
        <v>13</v>
      </c>
      <c r="F60" s="40" t="s">
        <v>13</v>
      </c>
      <c r="G60" s="41" t="s">
        <v>13</v>
      </c>
      <c r="H60" s="42" t="s">
        <v>13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ageMargins left="0.7" right="0.7" top="0.75" bottom="0.75" header="0.3" footer="0.3"/>
  <pageSetup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defaultRowHeight="15" x14ac:dyDescent="0.25"/>
  <cols>
    <col min="1" max="1" width="14" style="30" customWidth="1"/>
    <col min="2" max="8" width="14" style="10" customWidth="1"/>
  </cols>
  <sheetData>
    <row r="1" spans="1:8" ht="30" x14ac:dyDescent="0.25">
      <c r="A1" s="31" t="s">
        <v>0</v>
      </c>
      <c r="B1" s="1" t="s">
        <v>36</v>
      </c>
      <c r="C1" s="11" t="s">
        <v>63</v>
      </c>
      <c r="D1" s="11" t="s">
        <v>64</v>
      </c>
      <c r="E1" s="11" t="s">
        <v>65</v>
      </c>
      <c r="F1" s="11" t="s">
        <v>66</v>
      </c>
      <c r="G1" s="11" t="s">
        <v>37</v>
      </c>
      <c r="H1" s="11" t="s">
        <v>67</v>
      </c>
    </row>
    <row r="2" spans="1:8" x14ac:dyDescent="0.25">
      <c r="A2" s="54" t="s">
        <v>6</v>
      </c>
      <c r="B2" s="2" t="s">
        <v>1</v>
      </c>
      <c r="C2" s="4">
        <v>11</v>
      </c>
      <c r="D2" s="4">
        <v>10</v>
      </c>
      <c r="E2" s="14">
        <v>0.90909090909090906</v>
      </c>
      <c r="F2" s="4">
        <v>8</v>
      </c>
      <c r="G2" s="14">
        <v>0.72727272727272729</v>
      </c>
      <c r="H2" s="15" t="s">
        <v>13</v>
      </c>
    </row>
    <row r="3" spans="1:8" x14ac:dyDescent="0.25">
      <c r="A3" s="54"/>
      <c r="B3" s="2" t="s">
        <v>2</v>
      </c>
      <c r="C3" s="4">
        <v>18</v>
      </c>
      <c r="D3" s="4">
        <v>16</v>
      </c>
      <c r="E3" s="14">
        <v>0.88888888888888884</v>
      </c>
      <c r="F3" s="4">
        <v>13</v>
      </c>
      <c r="G3" s="14">
        <v>0.72222222222222221</v>
      </c>
      <c r="H3" s="15" t="s">
        <v>13</v>
      </c>
    </row>
    <row r="4" spans="1:8" x14ac:dyDescent="0.25">
      <c r="A4" s="54"/>
      <c r="B4" s="2" t="s">
        <v>3</v>
      </c>
      <c r="C4" s="4">
        <v>9</v>
      </c>
      <c r="D4" s="4">
        <v>9</v>
      </c>
      <c r="E4" s="14">
        <v>1</v>
      </c>
      <c r="F4" s="4">
        <v>9</v>
      </c>
      <c r="G4" s="14">
        <v>1</v>
      </c>
      <c r="H4" s="15" t="s">
        <v>13</v>
      </c>
    </row>
    <row r="5" spans="1:8" x14ac:dyDescent="0.25">
      <c r="A5" s="54"/>
      <c r="B5" s="2" t="s">
        <v>4</v>
      </c>
      <c r="C5" s="4">
        <v>18</v>
      </c>
      <c r="D5" s="4">
        <v>17</v>
      </c>
      <c r="E5" s="14">
        <v>0.94444444444444442</v>
      </c>
      <c r="F5" s="4">
        <v>11</v>
      </c>
      <c r="G5" s="14">
        <v>0.61111111111111116</v>
      </c>
      <c r="H5" s="15" t="s">
        <v>13</v>
      </c>
    </row>
    <row r="6" spans="1:8" x14ac:dyDescent="0.25">
      <c r="A6" s="54"/>
      <c r="B6" s="2" t="s">
        <v>69</v>
      </c>
      <c r="C6" s="4">
        <v>17</v>
      </c>
      <c r="D6" s="4">
        <v>16</v>
      </c>
      <c r="E6" s="14">
        <v>0.94117647058823528</v>
      </c>
      <c r="F6" s="4">
        <v>14</v>
      </c>
      <c r="G6" s="14">
        <v>0.82352941176470584</v>
      </c>
      <c r="H6" s="15" t="s">
        <v>13</v>
      </c>
    </row>
    <row r="7" spans="1:8" x14ac:dyDescent="0.25">
      <c r="A7" s="54" t="s">
        <v>7</v>
      </c>
      <c r="B7" s="2" t="s">
        <v>1</v>
      </c>
      <c r="C7" s="4">
        <v>20</v>
      </c>
      <c r="D7" s="4">
        <v>18</v>
      </c>
      <c r="E7" s="14">
        <v>0.9</v>
      </c>
      <c r="F7" s="4">
        <v>15</v>
      </c>
      <c r="G7" s="14">
        <v>0.75</v>
      </c>
      <c r="H7" s="15" t="s">
        <v>13</v>
      </c>
    </row>
    <row r="8" spans="1:8" x14ac:dyDescent="0.25">
      <c r="A8" s="54"/>
      <c r="B8" s="2" t="s">
        <v>2</v>
      </c>
      <c r="C8" s="4">
        <v>18</v>
      </c>
      <c r="D8" s="4">
        <v>17</v>
      </c>
      <c r="E8" s="14">
        <v>0.94444444444444442</v>
      </c>
      <c r="F8" s="4">
        <v>15</v>
      </c>
      <c r="G8" s="14">
        <v>0.83333333333333337</v>
      </c>
      <c r="H8" s="15" t="s">
        <v>13</v>
      </c>
    </row>
    <row r="9" spans="1:8" x14ac:dyDescent="0.25">
      <c r="A9" s="54"/>
      <c r="B9" s="2" t="s">
        <v>3</v>
      </c>
      <c r="C9" s="4">
        <v>13</v>
      </c>
      <c r="D9" s="4">
        <v>12</v>
      </c>
      <c r="E9" s="14">
        <v>0.92307692307692313</v>
      </c>
      <c r="F9" s="4">
        <v>10</v>
      </c>
      <c r="G9" s="14">
        <v>0.76923076923076927</v>
      </c>
      <c r="H9" s="15" t="s">
        <v>13</v>
      </c>
    </row>
    <row r="10" spans="1:8" x14ac:dyDescent="0.25">
      <c r="A10" s="54"/>
      <c r="B10" s="2" t="s">
        <v>4</v>
      </c>
      <c r="C10" s="4">
        <v>14</v>
      </c>
      <c r="D10" s="4">
        <v>13</v>
      </c>
      <c r="E10" s="14">
        <v>0.9285714285714286</v>
      </c>
      <c r="F10" s="4">
        <v>8</v>
      </c>
      <c r="G10" s="14">
        <v>0.5714285714285714</v>
      </c>
      <c r="H10" s="15" t="s">
        <v>13</v>
      </c>
    </row>
    <row r="11" spans="1:8" x14ac:dyDescent="0.25">
      <c r="A11" s="54"/>
      <c r="B11" s="2" t="s">
        <v>69</v>
      </c>
      <c r="C11" s="4">
        <v>22</v>
      </c>
      <c r="D11" s="4">
        <v>20</v>
      </c>
      <c r="E11" s="14">
        <v>0.90909090909090906</v>
      </c>
      <c r="F11" s="4">
        <v>12</v>
      </c>
      <c r="G11" s="14">
        <v>0.54545454545454541</v>
      </c>
      <c r="H11" s="15" t="s">
        <v>13</v>
      </c>
    </row>
    <row r="12" spans="1:8" ht="30" x14ac:dyDescent="0.25">
      <c r="A12" s="31" t="s">
        <v>47</v>
      </c>
      <c r="B12" s="1" t="s">
        <v>36</v>
      </c>
      <c r="C12" s="11" t="s">
        <v>63</v>
      </c>
      <c r="D12" s="11" t="s">
        <v>64</v>
      </c>
      <c r="E12" s="11" t="s">
        <v>65</v>
      </c>
      <c r="F12" s="11" t="s">
        <v>66</v>
      </c>
      <c r="G12" s="11" t="s">
        <v>37</v>
      </c>
      <c r="H12" s="11" t="s">
        <v>67</v>
      </c>
    </row>
    <row r="13" spans="1:8" x14ac:dyDescent="0.25">
      <c r="A13" s="68" t="s">
        <v>48</v>
      </c>
      <c r="B13" s="2" t="s">
        <v>1</v>
      </c>
      <c r="C13" s="4">
        <v>5</v>
      </c>
      <c r="D13" s="4">
        <v>4</v>
      </c>
      <c r="E13" s="14">
        <v>0.8</v>
      </c>
      <c r="F13" s="4">
        <v>1</v>
      </c>
      <c r="G13" s="14">
        <v>0.2</v>
      </c>
      <c r="H13" s="15" t="s">
        <v>13</v>
      </c>
    </row>
    <row r="14" spans="1:8" x14ac:dyDescent="0.25">
      <c r="A14" s="69"/>
      <c r="B14" s="2" t="s">
        <v>2</v>
      </c>
      <c r="C14" s="4">
        <v>2</v>
      </c>
      <c r="D14" s="4">
        <v>2</v>
      </c>
      <c r="E14" s="14">
        <v>1</v>
      </c>
      <c r="F14" s="4">
        <v>1</v>
      </c>
      <c r="G14" s="14">
        <v>0.5</v>
      </c>
      <c r="H14" s="15" t="s">
        <v>13</v>
      </c>
    </row>
    <row r="15" spans="1:8" x14ac:dyDescent="0.25">
      <c r="A15" s="69"/>
      <c r="B15" s="2" t="s">
        <v>3</v>
      </c>
      <c r="C15" s="4">
        <v>1</v>
      </c>
      <c r="D15" s="4">
        <v>1</v>
      </c>
      <c r="E15" s="14">
        <v>1</v>
      </c>
      <c r="F15" s="4">
        <v>0</v>
      </c>
      <c r="G15" s="14">
        <v>0</v>
      </c>
      <c r="H15" s="15" t="s">
        <v>13</v>
      </c>
    </row>
    <row r="16" spans="1:8" x14ac:dyDescent="0.25">
      <c r="A16" s="69"/>
      <c r="B16" s="2" t="s">
        <v>4</v>
      </c>
      <c r="C16" s="4">
        <v>2</v>
      </c>
      <c r="D16" s="4">
        <v>1</v>
      </c>
      <c r="E16" s="14">
        <v>0.5</v>
      </c>
      <c r="F16" s="4">
        <v>0</v>
      </c>
      <c r="G16" s="14">
        <v>0</v>
      </c>
      <c r="H16" s="15" t="s">
        <v>13</v>
      </c>
    </row>
    <row r="17" spans="1:8" x14ac:dyDescent="0.25">
      <c r="A17" s="70"/>
      <c r="B17" s="2" t="s">
        <v>69</v>
      </c>
      <c r="C17" s="4">
        <v>8</v>
      </c>
      <c r="D17" s="4">
        <v>7</v>
      </c>
      <c r="E17" s="14">
        <v>0.875</v>
      </c>
      <c r="F17" s="4">
        <v>4</v>
      </c>
      <c r="G17" s="14">
        <v>0.5</v>
      </c>
      <c r="H17" s="15" t="s">
        <v>13</v>
      </c>
    </row>
    <row r="18" spans="1:8" x14ac:dyDescent="0.25">
      <c r="A18" s="67" t="s">
        <v>49</v>
      </c>
      <c r="B18" s="2" t="s">
        <v>1</v>
      </c>
      <c r="C18" s="20" t="s">
        <v>13</v>
      </c>
      <c r="D18" s="20" t="s">
        <v>13</v>
      </c>
      <c r="E18" s="14" t="s">
        <v>13</v>
      </c>
      <c r="F18" s="20" t="s">
        <v>13</v>
      </c>
      <c r="G18" s="14" t="s">
        <v>13</v>
      </c>
      <c r="H18" s="21" t="s">
        <v>13</v>
      </c>
    </row>
    <row r="19" spans="1:8" x14ac:dyDescent="0.25">
      <c r="A19" s="67"/>
      <c r="B19" s="2" t="s">
        <v>2</v>
      </c>
      <c r="C19" s="4" t="s">
        <v>13</v>
      </c>
      <c r="D19" s="4" t="s">
        <v>13</v>
      </c>
      <c r="E19" s="14" t="s">
        <v>13</v>
      </c>
      <c r="F19" s="4" t="s">
        <v>13</v>
      </c>
      <c r="G19" s="14" t="s">
        <v>13</v>
      </c>
      <c r="H19" s="15" t="s">
        <v>13</v>
      </c>
    </row>
    <row r="20" spans="1:8" x14ac:dyDescent="0.25">
      <c r="A20" s="67"/>
      <c r="B20" s="2" t="s">
        <v>3</v>
      </c>
      <c r="C20" s="20" t="s">
        <v>13</v>
      </c>
      <c r="D20" s="20" t="s">
        <v>13</v>
      </c>
      <c r="E20" s="14" t="s">
        <v>13</v>
      </c>
      <c r="F20" s="20" t="s">
        <v>13</v>
      </c>
      <c r="G20" s="14" t="s">
        <v>13</v>
      </c>
      <c r="H20" s="21" t="s">
        <v>13</v>
      </c>
    </row>
    <row r="21" spans="1:8" x14ac:dyDescent="0.25">
      <c r="A21" s="67"/>
      <c r="B21" s="2" t="s">
        <v>4</v>
      </c>
      <c r="C21" s="4" t="s">
        <v>13</v>
      </c>
      <c r="D21" s="4" t="s">
        <v>13</v>
      </c>
      <c r="E21" s="14" t="s">
        <v>13</v>
      </c>
      <c r="F21" s="4" t="s">
        <v>13</v>
      </c>
      <c r="G21" s="14" t="s">
        <v>13</v>
      </c>
      <c r="H21" s="15" t="s">
        <v>13</v>
      </c>
    </row>
    <row r="22" spans="1:8" x14ac:dyDescent="0.25">
      <c r="A22" s="67"/>
      <c r="B22" s="2" t="s">
        <v>69</v>
      </c>
      <c r="C22" s="4" t="s">
        <v>13</v>
      </c>
      <c r="D22" s="4" t="s">
        <v>13</v>
      </c>
      <c r="E22" s="14" t="s">
        <v>13</v>
      </c>
      <c r="F22" s="4" t="s">
        <v>13</v>
      </c>
      <c r="G22" s="14" t="s">
        <v>13</v>
      </c>
      <c r="H22" s="15" t="s">
        <v>13</v>
      </c>
    </row>
    <row r="23" spans="1:8" x14ac:dyDescent="0.25">
      <c r="A23" s="54" t="s">
        <v>14</v>
      </c>
      <c r="B23" s="2" t="s">
        <v>1</v>
      </c>
      <c r="C23" s="4">
        <v>1</v>
      </c>
      <c r="D23" s="4">
        <v>1</v>
      </c>
      <c r="E23" s="14">
        <v>1</v>
      </c>
      <c r="F23" s="4">
        <v>1</v>
      </c>
      <c r="G23" s="14">
        <v>1</v>
      </c>
      <c r="H23" s="15" t="s">
        <v>13</v>
      </c>
    </row>
    <row r="24" spans="1:8" x14ac:dyDescent="0.25">
      <c r="A24" s="54"/>
      <c r="B24" s="2" t="s">
        <v>2</v>
      </c>
      <c r="C24" s="20">
        <v>1</v>
      </c>
      <c r="D24" s="20">
        <v>0</v>
      </c>
      <c r="E24" s="14">
        <v>0</v>
      </c>
      <c r="F24" s="20">
        <v>0</v>
      </c>
      <c r="G24" s="14">
        <v>0</v>
      </c>
      <c r="H24" s="15" t="s">
        <v>13</v>
      </c>
    </row>
    <row r="25" spans="1:8" x14ac:dyDescent="0.25">
      <c r="A25" s="54"/>
      <c r="B25" s="2" t="s">
        <v>3</v>
      </c>
      <c r="C25" s="4">
        <v>1</v>
      </c>
      <c r="D25" s="4">
        <v>1</v>
      </c>
      <c r="E25" s="14">
        <v>1</v>
      </c>
      <c r="F25" s="4">
        <v>1</v>
      </c>
      <c r="G25" s="14">
        <v>1</v>
      </c>
      <c r="H25" s="21" t="s">
        <v>13</v>
      </c>
    </row>
    <row r="26" spans="1:8" x14ac:dyDescent="0.25">
      <c r="A26" s="54"/>
      <c r="B26" s="2" t="s">
        <v>4</v>
      </c>
      <c r="C26" s="4">
        <v>1</v>
      </c>
      <c r="D26" s="4">
        <v>1</v>
      </c>
      <c r="E26" s="14">
        <v>1</v>
      </c>
      <c r="F26" s="4">
        <v>1</v>
      </c>
      <c r="G26" s="14">
        <v>1</v>
      </c>
      <c r="H26" s="15" t="s">
        <v>13</v>
      </c>
    </row>
    <row r="27" spans="1:8" x14ac:dyDescent="0.25">
      <c r="A27" s="54"/>
      <c r="B27" s="2" t="s">
        <v>69</v>
      </c>
      <c r="C27" s="4" t="s">
        <v>13</v>
      </c>
      <c r="D27" s="4" t="s">
        <v>13</v>
      </c>
      <c r="E27" s="14" t="s">
        <v>13</v>
      </c>
      <c r="F27" s="4" t="s">
        <v>13</v>
      </c>
      <c r="G27" s="14" t="s">
        <v>13</v>
      </c>
      <c r="H27" s="15" t="s">
        <v>13</v>
      </c>
    </row>
    <row r="28" spans="1:8" x14ac:dyDescent="0.25">
      <c r="A28" s="54" t="s">
        <v>15</v>
      </c>
      <c r="B28" s="2" t="s">
        <v>1</v>
      </c>
      <c r="C28" s="4" t="s">
        <v>13</v>
      </c>
      <c r="D28" s="4" t="s">
        <v>13</v>
      </c>
      <c r="E28" s="14" t="s">
        <v>13</v>
      </c>
      <c r="F28" s="4" t="s">
        <v>13</v>
      </c>
      <c r="G28" s="14" t="s">
        <v>13</v>
      </c>
      <c r="H28" s="15" t="s">
        <v>13</v>
      </c>
    </row>
    <row r="29" spans="1:8" x14ac:dyDescent="0.25">
      <c r="A29" s="54"/>
      <c r="B29" s="2" t="s">
        <v>2</v>
      </c>
      <c r="C29" s="4" t="s">
        <v>13</v>
      </c>
      <c r="D29" s="4" t="s">
        <v>13</v>
      </c>
      <c r="E29" s="14" t="s">
        <v>13</v>
      </c>
      <c r="F29" s="4" t="s">
        <v>13</v>
      </c>
      <c r="G29" s="14" t="s">
        <v>13</v>
      </c>
      <c r="H29" s="15" t="s">
        <v>13</v>
      </c>
    </row>
    <row r="30" spans="1:8" x14ac:dyDescent="0.25">
      <c r="A30" s="54"/>
      <c r="B30" s="2" t="s">
        <v>3</v>
      </c>
      <c r="C30" s="4" t="s">
        <v>13</v>
      </c>
      <c r="D30" s="4" t="s">
        <v>13</v>
      </c>
      <c r="E30" s="14" t="s">
        <v>13</v>
      </c>
      <c r="F30" s="4" t="s">
        <v>13</v>
      </c>
      <c r="G30" s="14" t="s">
        <v>13</v>
      </c>
      <c r="H30" s="15" t="s">
        <v>13</v>
      </c>
    </row>
    <row r="31" spans="1:8" x14ac:dyDescent="0.25">
      <c r="A31" s="54"/>
      <c r="B31" s="2" t="s">
        <v>4</v>
      </c>
      <c r="C31" s="4" t="s">
        <v>13</v>
      </c>
      <c r="D31" s="4" t="s">
        <v>13</v>
      </c>
      <c r="E31" s="14" t="s">
        <v>13</v>
      </c>
      <c r="F31" s="4" t="s">
        <v>13</v>
      </c>
      <c r="G31" s="14" t="s">
        <v>13</v>
      </c>
      <c r="H31" s="15" t="s">
        <v>13</v>
      </c>
    </row>
    <row r="32" spans="1:8" x14ac:dyDescent="0.25">
      <c r="A32" s="54"/>
      <c r="B32" s="2" t="s">
        <v>69</v>
      </c>
      <c r="C32" s="4" t="s">
        <v>13</v>
      </c>
      <c r="D32" s="4" t="s">
        <v>13</v>
      </c>
      <c r="E32" s="14" t="s">
        <v>13</v>
      </c>
      <c r="F32" s="4" t="s">
        <v>13</v>
      </c>
      <c r="G32" s="14" t="s">
        <v>13</v>
      </c>
      <c r="H32" s="15" t="s">
        <v>13</v>
      </c>
    </row>
    <row r="33" spans="1:8" x14ac:dyDescent="0.25">
      <c r="A33" s="54" t="s">
        <v>16</v>
      </c>
      <c r="B33" s="2" t="s">
        <v>1</v>
      </c>
      <c r="C33" s="4">
        <v>10</v>
      </c>
      <c r="D33" s="4">
        <v>10</v>
      </c>
      <c r="E33" s="14">
        <v>1</v>
      </c>
      <c r="F33" s="4">
        <v>8</v>
      </c>
      <c r="G33" s="14">
        <v>0.8</v>
      </c>
      <c r="H33" s="15" t="s">
        <v>13</v>
      </c>
    </row>
    <row r="34" spans="1:8" x14ac:dyDescent="0.25">
      <c r="A34" s="54"/>
      <c r="B34" s="2" t="s">
        <v>2</v>
      </c>
      <c r="C34" s="4">
        <v>9</v>
      </c>
      <c r="D34" s="4">
        <v>9</v>
      </c>
      <c r="E34" s="14">
        <v>1</v>
      </c>
      <c r="F34" s="4">
        <v>8</v>
      </c>
      <c r="G34" s="14">
        <v>0.88888888888888884</v>
      </c>
      <c r="H34" s="15" t="s">
        <v>13</v>
      </c>
    </row>
    <row r="35" spans="1:8" x14ac:dyDescent="0.25">
      <c r="A35" s="54"/>
      <c r="B35" s="2" t="s">
        <v>3</v>
      </c>
      <c r="C35" s="4">
        <v>2</v>
      </c>
      <c r="D35" s="4">
        <v>2</v>
      </c>
      <c r="E35" s="14">
        <v>1</v>
      </c>
      <c r="F35" s="4">
        <v>2</v>
      </c>
      <c r="G35" s="14">
        <v>1</v>
      </c>
      <c r="H35" s="15" t="s">
        <v>13</v>
      </c>
    </row>
    <row r="36" spans="1:8" x14ac:dyDescent="0.25">
      <c r="A36" s="54"/>
      <c r="B36" s="2" t="s">
        <v>4</v>
      </c>
      <c r="C36" s="4">
        <v>6</v>
      </c>
      <c r="D36" s="4">
        <v>6</v>
      </c>
      <c r="E36" s="14">
        <v>1</v>
      </c>
      <c r="F36" s="4">
        <v>0</v>
      </c>
      <c r="G36" s="14">
        <v>0</v>
      </c>
      <c r="H36" s="15" t="s">
        <v>13</v>
      </c>
    </row>
    <row r="37" spans="1:8" x14ac:dyDescent="0.25">
      <c r="A37" s="54"/>
      <c r="B37" s="2" t="s">
        <v>69</v>
      </c>
      <c r="C37" s="4">
        <v>5</v>
      </c>
      <c r="D37" s="4">
        <v>5</v>
      </c>
      <c r="E37" s="14">
        <v>1</v>
      </c>
      <c r="F37" s="4">
        <v>3</v>
      </c>
      <c r="G37" s="14">
        <v>0.6</v>
      </c>
      <c r="H37" s="15" t="s">
        <v>13</v>
      </c>
    </row>
    <row r="38" spans="1:8" x14ac:dyDescent="0.25">
      <c r="A38" s="54" t="s">
        <v>17</v>
      </c>
      <c r="B38" s="2" t="s">
        <v>1</v>
      </c>
      <c r="C38" s="4" t="s">
        <v>13</v>
      </c>
      <c r="D38" s="4" t="s">
        <v>13</v>
      </c>
      <c r="E38" s="14" t="s">
        <v>13</v>
      </c>
      <c r="F38" s="4" t="s">
        <v>13</v>
      </c>
      <c r="G38" s="14" t="s">
        <v>13</v>
      </c>
      <c r="H38" s="15" t="s">
        <v>13</v>
      </c>
    </row>
    <row r="39" spans="1:8" x14ac:dyDescent="0.25">
      <c r="A39" s="54"/>
      <c r="B39" s="2" t="s">
        <v>2</v>
      </c>
      <c r="C39" s="4" t="s">
        <v>13</v>
      </c>
      <c r="D39" s="4" t="s">
        <v>13</v>
      </c>
      <c r="E39" s="14" t="s">
        <v>13</v>
      </c>
      <c r="F39" s="4" t="s">
        <v>13</v>
      </c>
      <c r="G39" s="14" t="s">
        <v>13</v>
      </c>
      <c r="H39" s="15" t="s">
        <v>13</v>
      </c>
    </row>
    <row r="40" spans="1:8" x14ac:dyDescent="0.25">
      <c r="A40" s="54"/>
      <c r="B40" s="2" t="s">
        <v>3</v>
      </c>
      <c r="C40" s="4" t="s">
        <v>13</v>
      </c>
      <c r="D40" s="4" t="s">
        <v>13</v>
      </c>
      <c r="E40" s="14" t="s">
        <v>13</v>
      </c>
      <c r="F40" s="4" t="s">
        <v>13</v>
      </c>
      <c r="G40" s="14" t="s">
        <v>13</v>
      </c>
      <c r="H40" s="15" t="s">
        <v>13</v>
      </c>
    </row>
    <row r="41" spans="1:8" x14ac:dyDescent="0.25">
      <c r="A41" s="54"/>
      <c r="B41" s="2" t="s">
        <v>4</v>
      </c>
      <c r="C41" s="4" t="s">
        <v>13</v>
      </c>
      <c r="D41" s="4" t="s">
        <v>13</v>
      </c>
      <c r="E41" s="14" t="s">
        <v>13</v>
      </c>
      <c r="F41" s="4" t="s">
        <v>13</v>
      </c>
      <c r="G41" s="14" t="s">
        <v>13</v>
      </c>
      <c r="H41" s="15" t="s">
        <v>13</v>
      </c>
    </row>
    <row r="42" spans="1:8" x14ac:dyDescent="0.25">
      <c r="A42" s="54"/>
      <c r="B42" s="2" t="s">
        <v>69</v>
      </c>
      <c r="C42" s="4" t="s">
        <v>13</v>
      </c>
      <c r="D42" s="4" t="s">
        <v>13</v>
      </c>
      <c r="E42" s="14" t="s">
        <v>13</v>
      </c>
      <c r="F42" s="4" t="s">
        <v>13</v>
      </c>
      <c r="G42" s="14" t="s">
        <v>13</v>
      </c>
      <c r="H42" s="15" t="s">
        <v>13</v>
      </c>
    </row>
    <row r="43" spans="1:8" x14ac:dyDescent="0.25">
      <c r="A43" s="67" t="s">
        <v>50</v>
      </c>
      <c r="B43" s="2" t="s">
        <v>1</v>
      </c>
      <c r="C43" s="4">
        <v>14</v>
      </c>
      <c r="D43" s="4">
        <v>12</v>
      </c>
      <c r="E43" s="14">
        <v>0.8571428571428571</v>
      </c>
      <c r="F43" s="4">
        <v>12</v>
      </c>
      <c r="G43" s="14">
        <v>0.8571428571428571</v>
      </c>
      <c r="H43" s="15" t="s">
        <v>13</v>
      </c>
    </row>
    <row r="44" spans="1:8" x14ac:dyDescent="0.25">
      <c r="A44" s="67"/>
      <c r="B44" s="2" t="s">
        <v>2</v>
      </c>
      <c r="C44" s="4">
        <v>21</v>
      </c>
      <c r="D44" s="4">
        <v>19</v>
      </c>
      <c r="E44" s="14">
        <v>0.90476190476190477</v>
      </c>
      <c r="F44" s="4">
        <v>15</v>
      </c>
      <c r="G44" s="14">
        <v>0.7142857142857143</v>
      </c>
      <c r="H44" s="15" t="s">
        <v>13</v>
      </c>
    </row>
    <row r="45" spans="1:8" x14ac:dyDescent="0.25">
      <c r="A45" s="67"/>
      <c r="B45" s="2" t="s">
        <v>3</v>
      </c>
      <c r="C45" s="4">
        <v>16</v>
      </c>
      <c r="D45" s="4">
        <v>15</v>
      </c>
      <c r="E45" s="14">
        <v>0.9375</v>
      </c>
      <c r="F45" s="4">
        <v>14</v>
      </c>
      <c r="G45" s="14">
        <v>0.875</v>
      </c>
      <c r="H45" s="15" t="s">
        <v>13</v>
      </c>
    </row>
    <row r="46" spans="1:8" x14ac:dyDescent="0.25">
      <c r="A46" s="67"/>
      <c r="B46" s="2" t="s">
        <v>4</v>
      </c>
      <c r="C46" s="4">
        <v>20</v>
      </c>
      <c r="D46" s="4">
        <v>20</v>
      </c>
      <c r="E46" s="14">
        <v>1</v>
      </c>
      <c r="F46" s="4">
        <v>17</v>
      </c>
      <c r="G46" s="14">
        <v>0.85</v>
      </c>
      <c r="H46" s="15" t="s">
        <v>13</v>
      </c>
    </row>
    <row r="47" spans="1:8" x14ac:dyDescent="0.25">
      <c r="A47" s="67"/>
      <c r="B47" s="2" t="s">
        <v>69</v>
      </c>
      <c r="C47" s="4">
        <v>22</v>
      </c>
      <c r="D47" s="4">
        <v>20</v>
      </c>
      <c r="E47" s="14">
        <v>0.90909090909090906</v>
      </c>
      <c r="F47" s="4">
        <v>16</v>
      </c>
      <c r="G47" s="14">
        <v>0.72727272727272729</v>
      </c>
      <c r="H47" s="15" t="s">
        <v>13</v>
      </c>
    </row>
    <row r="48" spans="1:8" x14ac:dyDescent="0.25">
      <c r="A48" s="67" t="s">
        <v>51</v>
      </c>
      <c r="B48" s="2" t="s">
        <v>1</v>
      </c>
      <c r="C48" s="4">
        <v>1</v>
      </c>
      <c r="D48" s="4">
        <v>1</v>
      </c>
      <c r="E48" s="14">
        <v>1</v>
      </c>
      <c r="F48" s="4">
        <v>1</v>
      </c>
      <c r="G48" s="14">
        <v>1</v>
      </c>
      <c r="H48" s="15" t="s">
        <v>13</v>
      </c>
    </row>
    <row r="49" spans="1:8" x14ac:dyDescent="0.25">
      <c r="A49" s="67"/>
      <c r="B49" s="2" t="s">
        <v>2</v>
      </c>
      <c r="C49" s="4">
        <v>4</v>
      </c>
      <c r="D49" s="4">
        <v>4</v>
      </c>
      <c r="E49" s="14">
        <v>1</v>
      </c>
      <c r="F49" s="4">
        <v>4</v>
      </c>
      <c r="G49" s="14">
        <v>1</v>
      </c>
      <c r="H49" s="15" t="s">
        <v>13</v>
      </c>
    </row>
    <row r="50" spans="1:8" x14ac:dyDescent="0.25">
      <c r="A50" s="67"/>
      <c r="B50" s="2" t="s">
        <v>3</v>
      </c>
      <c r="C50" s="4">
        <v>1</v>
      </c>
      <c r="D50" s="4">
        <v>1</v>
      </c>
      <c r="E50" s="14">
        <v>1</v>
      </c>
      <c r="F50" s="4">
        <v>1</v>
      </c>
      <c r="G50" s="14">
        <v>1</v>
      </c>
      <c r="H50" s="15" t="s">
        <v>13</v>
      </c>
    </row>
    <row r="51" spans="1:8" x14ac:dyDescent="0.25">
      <c r="A51" s="67"/>
      <c r="B51" s="2" t="s">
        <v>4</v>
      </c>
      <c r="C51" s="4">
        <v>2</v>
      </c>
      <c r="D51" s="4">
        <v>2</v>
      </c>
      <c r="E51" s="14">
        <v>1</v>
      </c>
      <c r="F51" s="4">
        <v>1</v>
      </c>
      <c r="G51" s="14">
        <v>0.5</v>
      </c>
      <c r="H51" s="15" t="s">
        <v>13</v>
      </c>
    </row>
    <row r="52" spans="1:8" x14ac:dyDescent="0.25">
      <c r="A52" s="67"/>
      <c r="B52" s="2" t="s">
        <v>69</v>
      </c>
      <c r="C52" s="4">
        <v>4</v>
      </c>
      <c r="D52" s="4">
        <v>4</v>
      </c>
      <c r="E52" s="14">
        <v>1</v>
      </c>
      <c r="F52" s="4">
        <v>3</v>
      </c>
      <c r="G52" s="14">
        <v>0.75</v>
      </c>
      <c r="H52" s="15" t="s">
        <v>13</v>
      </c>
    </row>
    <row r="53" spans="1:8" x14ac:dyDescent="0.25">
      <c r="A53" s="67" t="s">
        <v>52</v>
      </c>
      <c r="B53" s="2" t="s">
        <v>1</v>
      </c>
      <c r="C53" s="4" t="s">
        <v>13</v>
      </c>
      <c r="D53" s="4" t="s">
        <v>13</v>
      </c>
      <c r="E53" s="14" t="s">
        <v>13</v>
      </c>
      <c r="F53" s="4" t="s">
        <v>13</v>
      </c>
      <c r="G53" s="14" t="s">
        <v>13</v>
      </c>
      <c r="H53" s="15" t="s">
        <v>13</v>
      </c>
    </row>
    <row r="54" spans="1:8" x14ac:dyDescent="0.25">
      <c r="A54" s="67"/>
      <c r="B54" s="2" t="s">
        <v>2</v>
      </c>
      <c r="C54" s="4" t="s">
        <v>13</v>
      </c>
      <c r="D54" s="4" t="s">
        <v>13</v>
      </c>
      <c r="E54" s="14" t="s">
        <v>13</v>
      </c>
      <c r="F54" s="4" t="s">
        <v>13</v>
      </c>
      <c r="G54" s="14" t="s">
        <v>13</v>
      </c>
      <c r="H54" s="15" t="s">
        <v>13</v>
      </c>
    </row>
    <row r="55" spans="1:8" x14ac:dyDescent="0.25">
      <c r="A55" s="67"/>
      <c r="B55" s="2" t="s">
        <v>3</v>
      </c>
      <c r="C55" s="4">
        <v>1</v>
      </c>
      <c r="D55" s="4">
        <v>1</v>
      </c>
      <c r="E55" s="14">
        <v>1</v>
      </c>
      <c r="F55" s="4">
        <v>1</v>
      </c>
      <c r="G55" s="14">
        <v>1</v>
      </c>
      <c r="H55" s="15" t="s">
        <v>13</v>
      </c>
    </row>
    <row r="56" spans="1:8" x14ac:dyDescent="0.25">
      <c r="A56" s="67"/>
      <c r="B56" s="2" t="s">
        <v>4</v>
      </c>
      <c r="C56" s="4">
        <v>1</v>
      </c>
      <c r="D56" s="4">
        <v>0</v>
      </c>
      <c r="E56" s="14">
        <v>0</v>
      </c>
      <c r="F56" s="4">
        <v>0</v>
      </c>
      <c r="G56" s="14">
        <v>0</v>
      </c>
      <c r="H56" s="15" t="s">
        <v>13</v>
      </c>
    </row>
    <row r="57" spans="1:8" x14ac:dyDescent="0.25">
      <c r="A57" s="67"/>
      <c r="B57" s="2" t="s">
        <v>69</v>
      </c>
      <c r="C57" s="4" t="s">
        <v>13</v>
      </c>
      <c r="D57" s="4" t="s">
        <v>13</v>
      </c>
      <c r="E57" s="14" t="s">
        <v>13</v>
      </c>
      <c r="F57" s="4" t="s">
        <v>13</v>
      </c>
      <c r="G57" s="14" t="s">
        <v>13</v>
      </c>
      <c r="H57" s="15" t="s">
        <v>13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ageMargins left="0.7" right="0.7" top="0.75" bottom="0.75" header="0.3" footer="0.3"/>
  <pageSetup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" width="15.42578125" style="30" customWidth="1"/>
    <col min="2" max="11" width="11.7109375" style="10" customWidth="1"/>
  </cols>
  <sheetData>
    <row r="1" spans="1:11" ht="45" x14ac:dyDescent="0.25">
      <c r="A1" s="28" t="s">
        <v>36</v>
      </c>
      <c r="B1" s="11" t="s">
        <v>53</v>
      </c>
      <c r="C1" s="11" t="s">
        <v>54</v>
      </c>
      <c r="D1" s="11" t="s">
        <v>55</v>
      </c>
      <c r="E1" s="11" t="s">
        <v>56</v>
      </c>
      <c r="F1" s="11" t="s">
        <v>57</v>
      </c>
      <c r="G1" s="11" t="s">
        <v>58</v>
      </c>
      <c r="H1" s="11" t="s">
        <v>59</v>
      </c>
      <c r="I1" s="11" t="s">
        <v>60</v>
      </c>
      <c r="J1" s="11" t="s">
        <v>61</v>
      </c>
      <c r="K1" s="11" t="s">
        <v>62</v>
      </c>
    </row>
    <row r="2" spans="1:11" x14ac:dyDescent="0.25">
      <c r="A2" s="38" t="s">
        <v>1</v>
      </c>
      <c r="B2" s="22">
        <v>3</v>
      </c>
      <c r="C2" s="23">
        <v>25.999967999999999</v>
      </c>
      <c r="D2" s="24">
        <v>194.02961194029848</v>
      </c>
      <c r="E2" s="23">
        <v>0.86666559999999992</v>
      </c>
      <c r="F2" s="23">
        <v>0.13400000000000001</v>
      </c>
      <c r="G2" s="25">
        <v>0.13400000000000001</v>
      </c>
      <c r="H2" s="24">
        <v>6.4676537313432823</v>
      </c>
      <c r="I2" s="22">
        <v>28</v>
      </c>
      <c r="J2" s="22">
        <v>60</v>
      </c>
      <c r="K2" s="26">
        <v>0.46666666666666667</v>
      </c>
    </row>
    <row r="3" spans="1:11" x14ac:dyDescent="0.25">
      <c r="A3" s="38" t="s">
        <v>2</v>
      </c>
      <c r="B3" s="22">
        <v>2</v>
      </c>
      <c r="C3" s="23">
        <v>34.999965000000003</v>
      </c>
      <c r="D3" s="24">
        <v>261.19376865671643</v>
      </c>
      <c r="E3" s="23">
        <v>1.1666655000000001</v>
      </c>
      <c r="F3" s="23">
        <v>0.13400000000000001</v>
      </c>
      <c r="G3" s="25">
        <v>0.13400000000000001</v>
      </c>
      <c r="H3" s="24">
        <v>8.7064589552238818</v>
      </c>
      <c r="I3" s="22">
        <v>35</v>
      </c>
      <c r="J3" s="22">
        <v>40</v>
      </c>
      <c r="K3" s="26">
        <v>0.875</v>
      </c>
    </row>
    <row r="4" spans="1:11" x14ac:dyDescent="0.25">
      <c r="A4" s="38" t="s">
        <v>3</v>
      </c>
      <c r="B4" s="22">
        <v>1</v>
      </c>
      <c r="C4" s="25"/>
      <c r="D4" s="27"/>
      <c r="E4" s="25">
        <v>0.7333326</v>
      </c>
      <c r="F4" s="25">
        <v>0</v>
      </c>
      <c r="G4" s="25">
        <v>0</v>
      </c>
      <c r="H4" s="27"/>
      <c r="I4" s="22">
        <v>22</v>
      </c>
      <c r="J4" s="22">
        <v>42</v>
      </c>
      <c r="K4" s="26">
        <v>0.52380952380952384</v>
      </c>
    </row>
    <row r="5" spans="1:11" x14ac:dyDescent="0.25">
      <c r="A5" s="38" t="s">
        <v>4</v>
      </c>
      <c r="B5" s="22">
        <v>2</v>
      </c>
      <c r="C5" s="23"/>
      <c r="D5" s="24"/>
      <c r="E5" s="23">
        <v>1.169999</v>
      </c>
      <c r="F5" s="23">
        <v>0</v>
      </c>
      <c r="G5" s="25">
        <v>0</v>
      </c>
      <c r="H5" s="24"/>
      <c r="I5" s="22">
        <v>30</v>
      </c>
      <c r="J5" s="22">
        <v>68</v>
      </c>
      <c r="K5" s="26">
        <v>0.44117647058823528</v>
      </c>
    </row>
    <row r="6" spans="1:11" x14ac:dyDescent="0.25">
      <c r="A6" s="38" t="s">
        <v>69</v>
      </c>
      <c r="B6" s="22">
        <v>2</v>
      </c>
      <c r="C6" s="23">
        <v>45.656922000000002</v>
      </c>
      <c r="D6" s="24">
        <v>342.2557871064468</v>
      </c>
      <c r="E6" s="23">
        <v>1.5218974000000001</v>
      </c>
      <c r="F6" s="23">
        <v>0.13339999999999999</v>
      </c>
      <c r="G6" s="25">
        <v>0.13339999999999999</v>
      </c>
      <c r="H6" s="24">
        <v>11.40852623688156</v>
      </c>
      <c r="I6" s="22">
        <v>37</v>
      </c>
      <c r="J6" s="22">
        <v>68</v>
      </c>
      <c r="K6" s="26">
        <v>0.54411764705882348</v>
      </c>
    </row>
  </sheetData>
  <pageMargins left="0.7" right="0.7" top="0.75" bottom="0.75" header="0.3" footer="0.3"/>
  <pageSetup fitToHeight="0"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2017-09-26T23:46:25Z</cp:lastPrinted>
  <dcterms:created xsi:type="dcterms:W3CDTF">2017-09-06T15:52:15Z</dcterms:created>
  <dcterms:modified xsi:type="dcterms:W3CDTF">2018-08-17T23:57:03Z</dcterms:modified>
</cp:coreProperties>
</file>