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Career &amp; Technical Education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30" i="1"/>
  <c r="K29" i="1"/>
  <c r="K28" i="1"/>
  <c r="K27" i="1"/>
  <c r="K26" i="1"/>
  <c r="K23" i="1"/>
  <c r="K22" i="1"/>
  <c r="K21" i="1"/>
  <c r="K20" i="1"/>
  <c r="K17" i="1"/>
  <c r="K16" i="1"/>
  <c r="K15" i="1"/>
  <c r="K13" i="1"/>
  <c r="K12" i="1"/>
  <c r="K11" i="1"/>
  <c r="K10" i="1"/>
  <c r="K9" i="1"/>
  <c r="K6" i="1"/>
  <c r="K5" i="1"/>
  <c r="K4" i="1"/>
  <c r="K7" i="1"/>
  <c r="I34" i="1"/>
  <c r="I33" i="1"/>
  <c r="I31" i="1"/>
  <c r="I30" i="1"/>
  <c r="I29" i="1"/>
  <c r="I28" i="1"/>
  <c r="I27" i="1"/>
  <c r="I26" i="1"/>
  <c r="I23" i="1"/>
  <c r="I22" i="1"/>
  <c r="I21" i="1"/>
  <c r="I20" i="1"/>
  <c r="I17" i="1"/>
  <c r="I16" i="1"/>
  <c r="I15" i="1"/>
  <c r="I14" i="1"/>
  <c r="I13" i="1"/>
  <c r="I12" i="1"/>
  <c r="I11" i="1"/>
  <c r="I10" i="1"/>
  <c r="I9" i="1"/>
  <c r="I6" i="1"/>
  <c r="I5" i="1"/>
  <c r="I4" i="1"/>
  <c r="I7" i="1"/>
  <c r="G34" i="1"/>
  <c r="G33" i="1"/>
  <c r="G30" i="1"/>
  <c r="G29" i="1"/>
  <c r="G28" i="1"/>
  <c r="G27" i="1"/>
  <c r="G26" i="1"/>
  <c r="G23" i="1"/>
  <c r="G22" i="1"/>
  <c r="G21" i="1"/>
  <c r="G20" i="1"/>
  <c r="G17" i="1"/>
  <c r="G16" i="1"/>
  <c r="G15" i="1"/>
  <c r="G14" i="1"/>
  <c r="G13" i="1"/>
  <c r="G12" i="1"/>
  <c r="G11" i="1"/>
  <c r="G10" i="1"/>
  <c r="G9" i="1"/>
  <c r="G6" i="1"/>
  <c r="G5" i="1"/>
  <c r="G4" i="1"/>
  <c r="G7" i="1"/>
  <c r="E34" i="1"/>
  <c r="E33" i="1"/>
  <c r="E30" i="1"/>
  <c r="E29" i="1"/>
  <c r="E28" i="1"/>
  <c r="E27" i="1"/>
  <c r="E26" i="1"/>
  <c r="E23" i="1"/>
  <c r="E22" i="1"/>
  <c r="E21" i="1"/>
  <c r="E20" i="1"/>
  <c r="E17" i="1"/>
  <c r="E16" i="1"/>
  <c r="E15" i="1"/>
  <c r="E14" i="1"/>
  <c r="E13" i="1"/>
  <c r="E12" i="1"/>
  <c r="E11" i="1"/>
  <c r="E10" i="1"/>
  <c r="E9" i="1"/>
  <c r="E6" i="1"/>
  <c r="E5" i="1"/>
  <c r="E4" i="1"/>
  <c r="E7" i="1"/>
  <c r="C34" i="1"/>
  <c r="C33" i="1"/>
  <c r="C30" i="1"/>
  <c r="C29" i="1"/>
  <c r="C28" i="1"/>
  <c r="C27" i="1"/>
  <c r="C26" i="1"/>
  <c r="C23" i="1"/>
  <c r="C22" i="1"/>
  <c r="C21" i="1"/>
  <c r="C20" i="1"/>
  <c r="C17" i="1"/>
  <c r="C16" i="1"/>
  <c r="C15" i="1"/>
  <c r="C13" i="1"/>
  <c r="C12" i="1"/>
  <c r="C11" i="1"/>
  <c r="C9" i="1"/>
  <c r="C6" i="1"/>
  <c r="C5" i="1"/>
  <c r="C4" i="1"/>
  <c r="C7" i="1"/>
  <c r="L34" i="1"/>
  <c r="L33" i="1"/>
  <c r="L30" i="1"/>
  <c r="L29" i="1"/>
  <c r="L28" i="1"/>
  <c r="L27" i="1"/>
  <c r="L26" i="1"/>
  <c r="L23" i="1"/>
  <c r="L22" i="1"/>
  <c r="L21" i="1"/>
  <c r="L20" i="1"/>
  <c r="L17" i="1"/>
  <c r="L16" i="1"/>
  <c r="L15" i="1"/>
  <c r="L13" i="1"/>
  <c r="L12" i="1"/>
  <c r="L11" i="1"/>
  <c r="L9" i="1"/>
  <c r="L5" i="1"/>
  <c r="H35" i="1"/>
  <c r="I35" i="1" s="1"/>
  <c r="F35" i="1"/>
  <c r="G35" i="1" s="1"/>
  <c r="D35" i="1"/>
  <c r="E35" i="1" s="1"/>
  <c r="B35" i="1"/>
  <c r="C35" i="1" s="1"/>
  <c r="H31" i="1"/>
  <c r="F31" i="1"/>
  <c r="G31" i="1" s="1"/>
  <c r="D31" i="1"/>
  <c r="E31" i="1" s="1"/>
  <c r="B31" i="1"/>
  <c r="C31" i="1" s="1"/>
  <c r="H24" i="1"/>
  <c r="I24" i="1" s="1"/>
  <c r="F24" i="1"/>
  <c r="G24" i="1" s="1"/>
  <c r="D24" i="1"/>
  <c r="E24" i="1" s="1"/>
  <c r="B24" i="1"/>
  <c r="C24" i="1" s="1"/>
  <c r="H18" i="1"/>
  <c r="I18" i="1" s="1"/>
  <c r="F18" i="1"/>
  <c r="G18" i="1" s="1"/>
  <c r="D18" i="1"/>
  <c r="E18" i="1" s="1"/>
  <c r="B18" i="1"/>
  <c r="C18" i="1" s="1"/>
  <c r="H7" i="1"/>
  <c r="F7" i="1"/>
  <c r="D7" i="1"/>
  <c r="B7" i="1"/>
  <c r="J35" i="1" l="1"/>
  <c r="K35" i="1" s="1"/>
  <c r="J31" i="1"/>
  <c r="J24" i="1"/>
  <c r="K24" i="1" s="1"/>
  <c r="J18" i="1"/>
  <c r="K18" i="1" s="1"/>
  <c r="J7" i="1"/>
  <c r="L4" i="1"/>
  <c r="L31" i="1" l="1"/>
  <c r="K31" i="1"/>
  <c r="L35" i="1"/>
  <c r="L24" i="1"/>
  <c r="L18" i="1"/>
  <c r="L7" i="1"/>
</calcChain>
</file>

<file path=xl/sharedStrings.xml><?xml version="1.0" encoding="utf-8"?>
<sst xmlns="http://schemas.openxmlformats.org/spreadsheetml/2006/main" count="1159" uniqueCount="103">
  <si>
    <t>Gender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</si>
  <si>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</si>
  <si>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</si>
  <si>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</si>
  <si>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</si>
  <si>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</si>
  <si>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</si>
  <si>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</si>
  <si>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</si>
  <si>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</si>
  <si>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</si>
  <si>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</si>
  <si>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</si>
  <si>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</si>
  <si>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</si>
  <si>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</si>
  <si>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</si>
  <si>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</si>
  <si>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</si>
  <si>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</si>
  <si>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</si>
  <si>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</si>
  <si>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</si>
  <si>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</si>
  <si>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</si>
  <si>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</si>
  <si>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</si>
  <si>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</si>
  <si>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</si>
  <si>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</si>
  <si>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Program</t>
  </si>
  <si>
    <t>Term</t>
  </si>
  <si>
    <t>Success Rate</t>
  </si>
  <si>
    <t>Course</t>
  </si>
  <si>
    <t>Automotive
Success and Retention Rates by Course</t>
  </si>
  <si>
    <t>Automotive</t>
  </si>
  <si>
    <t>AUTO-099 : Intro to Auto Technology</t>
  </si>
  <si>
    <t>AUTO-100 : Intro to Auto Technology Lab</t>
  </si>
  <si>
    <t>AUTO-120 : Engine Performance I</t>
  </si>
  <si>
    <t>AUTO-121 : Emission Control License</t>
  </si>
  <si>
    <t>AUTO-122 : Automotive Electrical Systems</t>
  </si>
  <si>
    <t>AUTO-123 : Engine Performance II</t>
  </si>
  <si>
    <t>AUTO-124 : Engine Performance III</t>
  </si>
  <si>
    <t>AUTO-127 : Adv Auto Electrical Systems</t>
  </si>
  <si>
    <t>AUTO-130 : Auto Brakes &amp; Brake License</t>
  </si>
  <si>
    <t>AUTO-135 : Advanced Brakes</t>
  </si>
  <si>
    <t>AUTO-170 : Engine Overhaul</t>
  </si>
  <si>
    <t>AUTO-175 : Advanced Engine Overhaul</t>
  </si>
  <si>
    <t>AUTO-182 : Automotive Work Experience</t>
  </si>
  <si>
    <t>AUTO-197 : ASSET-Work Experience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</si>
  <si>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</si>
  <si>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</si>
  <si>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</si>
  <si>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</si>
  <si>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</si>
  <si>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</si>
  <si>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</si>
  <si>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</si>
  <si>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</si>
  <si>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</si>
  <si>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</si>
  <si>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</si>
  <si>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</si>
  <si>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</si>
  <si>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</si>
  <si>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</si>
  <si>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</si>
  <si>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</si>
  <si>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</si>
  <si>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2013-14</t>
  </si>
  <si>
    <t>2014-15</t>
  </si>
  <si>
    <t>2015-16</t>
  </si>
  <si>
    <t>2016-17</t>
  </si>
  <si>
    <t>Degrees Awarded</t>
  </si>
  <si>
    <t>Location</t>
  </si>
  <si>
    <t>Enrollment</t>
  </si>
  <si>
    <t>Retained</t>
  </si>
  <si>
    <t>Successful</t>
  </si>
  <si>
    <t xml:space="preserve">Retention Rate </t>
  </si>
  <si>
    <t xml:space="preserve">Course GPA </t>
  </si>
  <si>
    <t>Awards</t>
  </si>
  <si>
    <t>Academic Year</t>
  </si>
  <si>
    <t>Less than full-time (less than 12 units)</t>
  </si>
  <si>
    <t>AUTO-141 : Smog License Level I Class</t>
  </si>
  <si>
    <t>AUTO-142 : Smog License Level II Class</t>
  </si>
  <si>
    <t>AUTO-152 : Drive Train Systems</t>
  </si>
  <si>
    <t>AUTO-206 : ASEP-Work Experience</t>
  </si>
  <si>
    <t>Retention Rate</t>
  </si>
  <si>
    <t>Course GPA</t>
  </si>
  <si>
    <t>White                    
Non-Hispanic</t>
  </si>
  <si>
    <t>2017-18</t>
  </si>
  <si>
    <t>Spring 2014</t>
  </si>
  <si>
    <t>Spring 2015</t>
  </si>
  <si>
    <t>Spring 2016</t>
  </si>
  <si>
    <t>Spring 2017</t>
  </si>
  <si>
    <t>Spring 2018</t>
  </si>
  <si>
    <t>AUTO-129 : Hybrid, Electric, Alt Fuels</t>
  </si>
  <si>
    <t>AUTO-191 : ASSET-Brakes and Alignment</t>
  </si>
  <si>
    <t>AUTO-195 : ASSET-Electronic Engine Cntrl</t>
  </si>
  <si>
    <t>AUTO-202 : ASEP-Brakes and Alignment</t>
  </si>
  <si>
    <t>AUTO-205 : ASEP-Engine Performance &amp; A/C</t>
  </si>
  <si>
    <t>AUTO-180 : Automotive Service Advisor</t>
  </si>
  <si>
    <t>Automotive-Spring
Student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</si>
</sst>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9" fontId="2" fillId="2" borderId="2" xfId="0" applyNumberFormat="1" applyFont="1" applyFill="1" applyBorder="1" applyAlignment="1">
      <alignment horizontal="center" wrapText="1"/>
    </xf>
    <xf numFmtId="9" fontId="0" fillId="4" borderId="2" xfId="1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2" fontId="2" fillId="2" borderId="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3" fontId="0" fillId="4" borderId="2" xfId="0" quotePrefix="1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4" fontId="0" fillId="4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9" fontId="0" fillId="4" borderId="2" xfId="0" applyNumberFormat="1" applyFont="1" applyFill="1" applyBorder="1" applyAlignment="1">
      <alignment horizontal="center"/>
    </xf>
    <xf numFmtId="2" fontId="0" fillId="4" borderId="2" xfId="0" applyNumberFormat="1" applyFont="1" applyFill="1" applyBorder="1" applyAlignment="1">
      <alignment horizontal="center"/>
    </xf>
    <xf numFmtId="9" fontId="0" fillId="0" borderId="2" xfId="1" quotePrefix="1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2" xfId="0" quotePrefix="1" applyNumberFormat="1" applyBorder="1" applyAlignment="1">
      <alignment horizontal="center"/>
    </xf>
    <xf numFmtId="9" fontId="0" fillId="4" borderId="2" xfId="0" quotePrefix="1" applyNumberFormat="1" applyFill="1" applyBorder="1" applyAlignment="1">
      <alignment horizontal="center"/>
    </xf>
    <xf numFmtId="3" fontId="0" fillId="0" borderId="2" xfId="0" quotePrefix="1" applyNumberFormat="1" applyFill="1" applyBorder="1" applyAlignment="1">
      <alignment horizontal="center"/>
    </xf>
    <xf numFmtId="4" fontId="0" fillId="0" borderId="2" xfId="0" quotePrefix="1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N4" sqref="N4"/>
    </sheetView>
  </sheetViews>
  <sheetFormatPr defaultRowHeight="15" x14ac:dyDescent="0.25"/>
  <cols>
    <col min="1" max="1" width="30" style="35" customWidth="1"/>
    <col min="2" max="12" width="8.28515625" customWidth="1"/>
  </cols>
  <sheetData>
    <row r="1" spans="1:12" x14ac:dyDescent="0.25">
      <c r="A1" s="58" t="s">
        <v>102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30" x14ac:dyDescent="0.25">
      <c r="A3" s="37" t="s">
        <v>0</v>
      </c>
      <c r="B3" s="61" t="s">
        <v>91</v>
      </c>
      <c r="C3" s="62"/>
      <c r="D3" s="61" t="s">
        <v>92</v>
      </c>
      <c r="E3" s="62"/>
      <c r="F3" s="61" t="s">
        <v>93</v>
      </c>
      <c r="G3" s="62"/>
      <c r="H3" s="61" t="s">
        <v>94</v>
      </c>
      <c r="I3" s="62"/>
      <c r="J3" s="61" t="s">
        <v>95</v>
      </c>
      <c r="K3" s="62"/>
      <c r="L3" s="1" t="s">
        <v>1</v>
      </c>
    </row>
    <row r="4" spans="1:12" x14ac:dyDescent="0.25">
      <c r="A4" s="34" t="s">
        <v>2</v>
      </c>
      <c r="B4" s="2">
        <v>19</v>
      </c>
      <c r="C4" s="3">
        <f t="shared" ref="C4:C6" si="0">B4/259</f>
        <v>7.3359073359073365E-2</v>
      </c>
      <c r="D4" s="2">
        <v>26</v>
      </c>
      <c r="E4" s="3">
        <f t="shared" ref="E4:E6" si="1">D4/270</f>
        <v>9.6296296296296297E-2</v>
      </c>
      <c r="F4" s="2">
        <v>15</v>
      </c>
      <c r="G4" s="3">
        <f t="shared" ref="G4:G6" si="2">F4/261</f>
        <v>5.7471264367816091E-2</v>
      </c>
      <c r="H4" s="2">
        <v>20</v>
      </c>
      <c r="I4" s="3">
        <f t="shared" ref="I4:I6" si="3">H4/238</f>
        <v>8.4033613445378158E-2</v>
      </c>
      <c r="J4" s="2">
        <v>16</v>
      </c>
      <c r="K4" s="3">
        <f t="shared" ref="K4:K6" si="4">J4/212</f>
        <v>7.5471698113207544E-2</v>
      </c>
      <c r="L4" s="3">
        <f>(J4-B4)/B4</f>
        <v>-0.15789473684210525</v>
      </c>
    </row>
    <row r="5" spans="1:12" x14ac:dyDescent="0.25">
      <c r="A5" s="34" t="s">
        <v>3</v>
      </c>
      <c r="B5" s="2">
        <v>240</v>
      </c>
      <c r="C5" s="3">
        <f t="shared" si="0"/>
        <v>0.92664092664092668</v>
      </c>
      <c r="D5" s="2">
        <v>243</v>
      </c>
      <c r="E5" s="3">
        <f t="shared" si="1"/>
        <v>0.9</v>
      </c>
      <c r="F5" s="2">
        <v>243</v>
      </c>
      <c r="G5" s="3">
        <f t="shared" si="2"/>
        <v>0.93103448275862066</v>
      </c>
      <c r="H5" s="2">
        <v>217</v>
      </c>
      <c r="I5" s="3">
        <f t="shared" si="3"/>
        <v>0.91176470588235292</v>
      </c>
      <c r="J5" s="2">
        <v>193</v>
      </c>
      <c r="K5" s="3">
        <f t="shared" si="4"/>
        <v>0.910377358490566</v>
      </c>
      <c r="L5" s="3">
        <f t="shared" ref="L5:L7" si="5">(J5-B5)/B5</f>
        <v>-0.19583333333333333</v>
      </c>
    </row>
    <row r="6" spans="1:12" x14ac:dyDescent="0.25">
      <c r="A6" s="34" t="s">
        <v>4</v>
      </c>
      <c r="B6" s="22"/>
      <c r="C6" s="32">
        <f t="shared" si="0"/>
        <v>0</v>
      </c>
      <c r="D6" s="2">
        <v>1</v>
      </c>
      <c r="E6" s="3">
        <f t="shared" si="1"/>
        <v>3.7037037037037038E-3</v>
      </c>
      <c r="F6" s="2">
        <v>3</v>
      </c>
      <c r="G6" s="3">
        <f t="shared" si="2"/>
        <v>1.1494252873563218E-2</v>
      </c>
      <c r="H6" s="2">
        <v>1</v>
      </c>
      <c r="I6" s="3">
        <f t="shared" si="3"/>
        <v>4.2016806722689074E-3</v>
      </c>
      <c r="J6" s="2">
        <v>3</v>
      </c>
      <c r="K6" s="3">
        <f t="shared" si="4"/>
        <v>1.4150943396226415E-2</v>
      </c>
      <c r="L6" s="3">
        <v>1</v>
      </c>
    </row>
    <row r="7" spans="1:12" x14ac:dyDescent="0.25">
      <c r="A7" s="40" t="s">
        <v>5</v>
      </c>
      <c r="B7" s="4">
        <f t="shared" ref="B7" si="6">SUM(B4:B6)</f>
        <v>259</v>
      </c>
      <c r="C7" s="5">
        <f>B7/259</f>
        <v>1</v>
      </c>
      <c r="D7" s="4">
        <f t="shared" ref="D7" si="7">SUM(D4:D6)</f>
        <v>270</v>
      </c>
      <c r="E7" s="5">
        <f>D7/270</f>
        <v>1</v>
      </c>
      <c r="F7" s="4">
        <f>SUM(F4:F6)</f>
        <v>261</v>
      </c>
      <c r="G7" s="5">
        <f>F7/261</f>
        <v>1</v>
      </c>
      <c r="H7" s="4">
        <f>SUM(H4:H6)</f>
        <v>238</v>
      </c>
      <c r="I7" s="5">
        <f>H7/238</f>
        <v>1</v>
      </c>
      <c r="J7" s="4">
        <f>SUM(J4:J6)</f>
        <v>212</v>
      </c>
      <c r="K7" s="5">
        <f>J7/212</f>
        <v>1</v>
      </c>
      <c r="L7" s="5">
        <f t="shared" si="5"/>
        <v>-0.18146718146718147</v>
      </c>
    </row>
    <row r="8" spans="1:12" ht="30" x14ac:dyDescent="0.25">
      <c r="A8" s="37" t="s">
        <v>6</v>
      </c>
      <c r="B8" s="61" t="s">
        <v>91</v>
      </c>
      <c r="C8" s="62"/>
      <c r="D8" s="61" t="s">
        <v>92</v>
      </c>
      <c r="E8" s="62"/>
      <c r="F8" s="61" t="s">
        <v>93</v>
      </c>
      <c r="G8" s="62"/>
      <c r="H8" s="61" t="s">
        <v>94</v>
      </c>
      <c r="I8" s="62"/>
      <c r="J8" s="61" t="s">
        <v>95</v>
      </c>
      <c r="K8" s="62"/>
      <c r="L8" s="1" t="s">
        <v>1</v>
      </c>
    </row>
    <row r="9" spans="1:12" x14ac:dyDescent="0.25">
      <c r="A9" s="34" t="s">
        <v>7</v>
      </c>
      <c r="B9" s="2">
        <v>8</v>
      </c>
      <c r="C9" s="3">
        <f t="shared" ref="C9:C18" si="8">B9/259</f>
        <v>3.0888030888030889E-2</v>
      </c>
      <c r="D9" s="2">
        <v>11</v>
      </c>
      <c r="E9" s="3">
        <f t="shared" ref="E9:E18" si="9">D9/270</f>
        <v>4.0740740740740744E-2</v>
      </c>
      <c r="F9" s="2">
        <v>6</v>
      </c>
      <c r="G9" s="3">
        <f t="shared" ref="G9:G18" si="10">F9/261</f>
        <v>2.2988505747126436E-2</v>
      </c>
      <c r="H9" s="2">
        <v>9</v>
      </c>
      <c r="I9" s="3">
        <f t="shared" ref="I9:I18" si="11">H9/238</f>
        <v>3.7815126050420166E-2</v>
      </c>
      <c r="J9" s="2">
        <v>9</v>
      </c>
      <c r="K9" s="3">
        <f t="shared" ref="K9:K18" si="12">J9/212</f>
        <v>4.2452830188679243E-2</v>
      </c>
      <c r="L9" s="3">
        <f t="shared" ref="L9:L18" si="13">(J9-B9)/B9</f>
        <v>0.125</v>
      </c>
    </row>
    <row r="10" spans="1:12" x14ac:dyDescent="0.25">
      <c r="A10" s="34" t="s">
        <v>8</v>
      </c>
      <c r="B10" s="22" t="s">
        <v>9</v>
      </c>
      <c r="C10" s="22" t="s">
        <v>9</v>
      </c>
      <c r="D10" s="2">
        <v>2</v>
      </c>
      <c r="E10" s="3">
        <f t="shared" si="9"/>
        <v>7.4074074074074077E-3</v>
      </c>
      <c r="F10" s="2">
        <v>2</v>
      </c>
      <c r="G10" s="3">
        <f t="shared" si="10"/>
        <v>7.6628352490421452E-3</v>
      </c>
      <c r="H10" s="2">
        <v>1</v>
      </c>
      <c r="I10" s="3">
        <f t="shared" si="11"/>
        <v>4.2016806722689074E-3</v>
      </c>
      <c r="J10" s="2">
        <v>1</v>
      </c>
      <c r="K10" s="3">
        <f t="shared" si="12"/>
        <v>4.7169811320754715E-3</v>
      </c>
      <c r="L10" s="3">
        <v>1</v>
      </c>
    </row>
    <row r="11" spans="1:12" x14ac:dyDescent="0.25">
      <c r="A11" s="34" t="s">
        <v>10</v>
      </c>
      <c r="B11" s="2">
        <v>4</v>
      </c>
      <c r="C11" s="3">
        <f t="shared" si="8"/>
        <v>1.5444015444015444E-2</v>
      </c>
      <c r="D11" s="2">
        <v>6</v>
      </c>
      <c r="E11" s="3">
        <f t="shared" si="9"/>
        <v>2.2222222222222223E-2</v>
      </c>
      <c r="F11" s="2">
        <v>8</v>
      </c>
      <c r="G11" s="3">
        <f t="shared" si="10"/>
        <v>3.0651340996168581E-2</v>
      </c>
      <c r="H11" s="2">
        <v>10</v>
      </c>
      <c r="I11" s="3">
        <f t="shared" si="11"/>
        <v>4.2016806722689079E-2</v>
      </c>
      <c r="J11" s="2">
        <v>8</v>
      </c>
      <c r="K11" s="3">
        <f t="shared" si="12"/>
        <v>3.7735849056603772E-2</v>
      </c>
      <c r="L11" s="3">
        <f t="shared" si="13"/>
        <v>1</v>
      </c>
    </row>
    <row r="12" spans="1:12" x14ac:dyDescent="0.25">
      <c r="A12" s="34" t="s">
        <v>11</v>
      </c>
      <c r="B12" s="2">
        <v>6</v>
      </c>
      <c r="C12" s="3">
        <f t="shared" si="8"/>
        <v>2.3166023166023165E-2</v>
      </c>
      <c r="D12" s="2">
        <v>5</v>
      </c>
      <c r="E12" s="3">
        <f t="shared" si="9"/>
        <v>1.8518518518518517E-2</v>
      </c>
      <c r="F12" s="2">
        <v>7</v>
      </c>
      <c r="G12" s="3">
        <f t="shared" si="10"/>
        <v>2.681992337164751E-2</v>
      </c>
      <c r="H12" s="2">
        <v>5</v>
      </c>
      <c r="I12" s="3">
        <f t="shared" si="11"/>
        <v>2.100840336134454E-2</v>
      </c>
      <c r="J12" s="2">
        <v>3</v>
      </c>
      <c r="K12" s="3">
        <f t="shared" si="12"/>
        <v>1.4150943396226415E-2</v>
      </c>
      <c r="L12" s="3">
        <f t="shared" si="13"/>
        <v>-0.5</v>
      </c>
    </row>
    <row r="13" spans="1:12" x14ac:dyDescent="0.25">
      <c r="A13" s="34" t="s">
        <v>12</v>
      </c>
      <c r="B13" s="2">
        <v>93</v>
      </c>
      <c r="C13" s="3">
        <f t="shared" si="8"/>
        <v>0.35907335907335908</v>
      </c>
      <c r="D13" s="2">
        <v>101</v>
      </c>
      <c r="E13" s="3">
        <f t="shared" si="9"/>
        <v>0.37407407407407406</v>
      </c>
      <c r="F13" s="2">
        <v>97</v>
      </c>
      <c r="G13" s="3">
        <f t="shared" si="10"/>
        <v>0.37164750957854409</v>
      </c>
      <c r="H13" s="2">
        <v>87</v>
      </c>
      <c r="I13" s="3">
        <f t="shared" si="11"/>
        <v>0.36554621848739494</v>
      </c>
      <c r="J13" s="2">
        <v>76</v>
      </c>
      <c r="K13" s="3">
        <f t="shared" si="12"/>
        <v>0.35849056603773582</v>
      </c>
      <c r="L13" s="3">
        <f t="shared" si="13"/>
        <v>-0.18279569892473119</v>
      </c>
    </row>
    <row r="14" spans="1:12" x14ac:dyDescent="0.25">
      <c r="A14" s="34" t="s">
        <v>13</v>
      </c>
      <c r="B14" s="22" t="s">
        <v>9</v>
      </c>
      <c r="C14" s="22" t="s">
        <v>9</v>
      </c>
      <c r="D14" s="2">
        <v>1</v>
      </c>
      <c r="E14" s="3">
        <f t="shared" si="9"/>
        <v>3.7037037037037038E-3</v>
      </c>
      <c r="F14" s="2">
        <v>2</v>
      </c>
      <c r="G14" s="3">
        <f t="shared" si="10"/>
        <v>7.6628352490421452E-3</v>
      </c>
      <c r="H14" s="2">
        <v>1</v>
      </c>
      <c r="I14" s="3">
        <f t="shared" si="11"/>
        <v>4.2016806722689074E-3</v>
      </c>
      <c r="J14" s="22" t="s">
        <v>9</v>
      </c>
      <c r="K14" s="22" t="s">
        <v>9</v>
      </c>
      <c r="L14" s="3">
        <v>0</v>
      </c>
    </row>
    <row r="15" spans="1:12" x14ac:dyDescent="0.25">
      <c r="A15" s="34" t="s">
        <v>14</v>
      </c>
      <c r="B15" s="2">
        <v>116</v>
      </c>
      <c r="C15" s="3">
        <f t="shared" si="8"/>
        <v>0.44787644787644787</v>
      </c>
      <c r="D15" s="2">
        <v>114</v>
      </c>
      <c r="E15" s="3">
        <f t="shared" si="9"/>
        <v>0.42222222222222222</v>
      </c>
      <c r="F15" s="2">
        <v>117</v>
      </c>
      <c r="G15" s="3">
        <f t="shared" si="10"/>
        <v>0.44827586206896552</v>
      </c>
      <c r="H15" s="2">
        <v>105</v>
      </c>
      <c r="I15" s="3">
        <f t="shared" si="11"/>
        <v>0.44117647058823528</v>
      </c>
      <c r="J15" s="2">
        <v>100</v>
      </c>
      <c r="K15" s="3">
        <f t="shared" si="12"/>
        <v>0.47169811320754718</v>
      </c>
      <c r="L15" s="3">
        <f t="shared" si="13"/>
        <v>-0.13793103448275862</v>
      </c>
    </row>
    <row r="16" spans="1:12" x14ac:dyDescent="0.25">
      <c r="A16" s="34" t="s">
        <v>15</v>
      </c>
      <c r="B16" s="2">
        <v>26</v>
      </c>
      <c r="C16" s="3">
        <f t="shared" si="8"/>
        <v>0.10038610038610038</v>
      </c>
      <c r="D16" s="2">
        <v>25</v>
      </c>
      <c r="E16" s="3">
        <f t="shared" si="9"/>
        <v>9.2592592592592587E-2</v>
      </c>
      <c r="F16" s="2">
        <v>17</v>
      </c>
      <c r="G16" s="3">
        <f t="shared" si="10"/>
        <v>6.5134099616858232E-2</v>
      </c>
      <c r="H16" s="2">
        <v>17</v>
      </c>
      <c r="I16" s="3">
        <f t="shared" si="11"/>
        <v>7.1428571428571425E-2</v>
      </c>
      <c r="J16" s="2">
        <v>12</v>
      </c>
      <c r="K16" s="3">
        <f t="shared" si="12"/>
        <v>5.6603773584905662E-2</v>
      </c>
      <c r="L16" s="3">
        <f t="shared" si="13"/>
        <v>-0.53846153846153844</v>
      </c>
    </row>
    <row r="17" spans="1:12" x14ac:dyDescent="0.25">
      <c r="A17" s="34" t="s">
        <v>16</v>
      </c>
      <c r="B17" s="2">
        <v>6</v>
      </c>
      <c r="C17" s="3">
        <f t="shared" si="8"/>
        <v>2.3166023166023165E-2</v>
      </c>
      <c r="D17" s="2">
        <v>5</v>
      </c>
      <c r="E17" s="3">
        <f t="shared" si="9"/>
        <v>1.8518518518518517E-2</v>
      </c>
      <c r="F17" s="2">
        <v>5</v>
      </c>
      <c r="G17" s="3">
        <f t="shared" si="10"/>
        <v>1.9157088122605363E-2</v>
      </c>
      <c r="H17" s="2">
        <v>3</v>
      </c>
      <c r="I17" s="3">
        <f t="shared" si="11"/>
        <v>1.2605042016806723E-2</v>
      </c>
      <c r="J17" s="2">
        <v>3</v>
      </c>
      <c r="K17" s="3">
        <f t="shared" si="12"/>
        <v>1.4150943396226415E-2</v>
      </c>
      <c r="L17" s="3">
        <f t="shared" si="13"/>
        <v>-0.5</v>
      </c>
    </row>
    <row r="18" spans="1:12" x14ac:dyDescent="0.25">
      <c r="A18" s="41" t="s">
        <v>5</v>
      </c>
      <c r="B18" s="4">
        <f t="shared" ref="B18" si="14">SUM(B9:B17)</f>
        <v>259</v>
      </c>
      <c r="C18" s="5">
        <f t="shared" si="8"/>
        <v>1</v>
      </c>
      <c r="D18" s="4">
        <f t="shared" ref="D18" si="15">SUM(D9:D17)</f>
        <v>270</v>
      </c>
      <c r="E18" s="5">
        <f t="shared" si="9"/>
        <v>1</v>
      </c>
      <c r="F18" s="4">
        <f t="shared" ref="F18" si="16">SUM(F9:F17)</f>
        <v>261</v>
      </c>
      <c r="G18" s="5">
        <f t="shared" si="10"/>
        <v>1</v>
      </c>
      <c r="H18" s="4">
        <f t="shared" ref="H18:J18" si="17">SUM(H9:H17)</f>
        <v>238</v>
      </c>
      <c r="I18" s="5">
        <f t="shared" si="11"/>
        <v>1</v>
      </c>
      <c r="J18" s="4">
        <f t="shared" si="17"/>
        <v>212</v>
      </c>
      <c r="K18" s="5">
        <f t="shared" si="12"/>
        <v>1</v>
      </c>
      <c r="L18" s="5">
        <f t="shared" si="13"/>
        <v>-0.18146718146718147</v>
      </c>
    </row>
    <row r="19" spans="1:12" ht="30" x14ac:dyDescent="0.25">
      <c r="A19" s="37" t="s">
        <v>17</v>
      </c>
      <c r="B19" s="61" t="s">
        <v>91</v>
      </c>
      <c r="C19" s="62"/>
      <c r="D19" s="61" t="s">
        <v>92</v>
      </c>
      <c r="E19" s="62"/>
      <c r="F19" s="61" t="s">
        <v>93</v>
      </c>
      <c r="G19" s="62"/>
      <c r="H19" s="61" t="s">
        <v>94</v>
      </c>
      <c r="I19" s="62"/>
      <c r="J19" s="61" t="s">
        <v>95</v>
      </c>
      <c r="K19" s="62"/>
      <c r="L19" s="1" t="s">
        <v>1</v>
      </c>
    </row>
    <row r="20" spans="1:12" x14ac:dyDescent="0.25">
      <c r="A20" s="34" t="s">
        <v>18</v>
      </c>
      <c r="B20" s="2">
        <v>49</v>
      </c>
      <c r="C20" s="3">
        <f t="shared" ref="C20:C24" si="18">B20/259</f>
        <v>0.1891891891891892</v>
      </c>
      <c r="D20" s="2">
        <v>57</v>
      </c>
      <c r="E20" s="3">
        <f t="shared" ref="E20:E24" si="19">D20/270</f>
        <v>0.21111111111111111</v>
      </c>
      <c r="F20" s="2">
        <v>76</v>
      </c>
      <c r="G20" s="3">
        <f t="shared" ref="G20:G24" si="20">F20/261</f>
        <v>0.29118773946360155</v>
      </c>
      <c r="H20" s="2">
        <v>43</v>
      </c>
      <c r="I20" s="3">
        <f t="shared" ref="I20:I24" si="21">H20/238</f>
        <v>0.18067226890756302</v>
      </c>
      <c r="J20" s="2">
        <v>48</v>
      </c>
      <c r="K20" s="3">
        <f t="shared" ref="K20:K24" si="22">J20/212</f>
        <v>0.22641509433962265</v>
      </c>
      <c r="L20" s="3">
        <f t="shared" ref="L20:L24" si="23">(J20-B20)/B20</f>
        <v>-2.0408163265306121E-2</v>
      </c>
    </row>
    <row r="21" spans="1:12" x14ac:dyDescent="0.25">
      <c r="A21" s="34" t="s">
        <v>19</v>
      </c>
      <c r="B21" s="2">
        <v>122</v>
      </c>
      <c r="C21" s="3">
        <f t="shared" si="18"/>
        <v>0.47104247104247104</v>
      </c>
      <c r="D21" s="2">
        <v>116</v>
      </c>
      <c r="E21" s="3">
        <f t="shared" si="19"/>
        <v>0.42962962962962964</v>
      </c>
      <c r="F21" s="2">
        <v>107</v>
      </c>
      <c r="G21" s="3">
        <f t="shared" si="20"/>
        <v>0.40996168582375481</v>
      </c>
      <c r="H21" s="2">
        <v>107</v>
      </c>
      <c r="I21" s="3">
        <f t="shared" si="21"/>
        <v>0.44957983193277312</v>
      </c>
      <c r="J21" s="2">
        <v>89</v>
      </c>
      <c r="K21" s="3">
        <f t="shared" si="22"/>
        <v>0.419811320754717</v>
      </c>
      <c r="L21" s="3">
        <f t="shared" si="23"/>
        <v>-0.27049180327868855</v>
      </c>
    </row>
    <row r="22" spans="1:12" x14ac:dyDescent="0.25">
      <c r="A22" s="34" t="s">
        <v>20</v>
      </c>
      <c r="B22" s="2">
        <v>70</v>
      </c>
      <c r="C22" s="3">
        <f t="shared" si="18"/>
        <v>0.27027027027027029</v>
      </c>
      <c r="D22" s="2">
        <v>70</v>
      </c>
      <c r="E22" s="3">
        <f t="shared" si="19"/>
        <v>0.25925925925925924</v>
      </c>
      <c r="F22" s="2">
        <v>61</v>
      </c>
      <c r="G22" s="3">
        <f t="shared" si="20"/>
        <v>0.23371647509578544</v>
      </c>
      <c r="H22" s="2">
        <v>62</v>
      </c>
      <c r="I22" s="3">
        <f t="shared" si="21"/>
        <v>0.26050420168067229</v>
      </c>
      <c r="J22" s="2">
        <v>53</v>
      </c>
      <c r="K22" s="3">
        <f t="shared" si="22"/>
        <v>0.25</v>
      </c>
      <c r="L22" s="3">
        <f t="shared" si="23"/>
        <v>-0.24285714285714285</v>
      </c>
    </row>
    <row r="23" spans="1:12" x14ac:dyDescent="0.25">
      <c r="A23" s="34" t="s">
        <v>21</v>
      </c>
      <c r="B23" s="2">
        <v>18</v>
      </c>
      <c r="C23" s="3">
        <f t="shared" si="18"/>
        <v>6.9498069498069498E-2</v>
      </c>
      <c r="D23" s="2">
        <v>27</v>
      </c>
      <c r="E23" s="3">
        <f t="shared" si="19"/>
        <v>0.1</v>
      </c>
      <c r="F23" s="2">
        <v>17</v>
      </c>
      <c r="G23" s="3">
        <f t="shared" si="20"/>
        <v>6.5134099616858232E-2</v>
      </c>
      <c r="H23" s="2">
        <v>26</v>
      </c>
      <c r="I23" s="3">
        <f t="shared" si="21"/>
        <v>0.1092436974789916</v>
      </c>
      <c r="J23" s="2">
        <v>22</v>
      </c>
      <c r="K23" s="3">
        <f t="shared" si="22"/>
        <v>0.10377358490566038</v>
      </c>
      <c r="L23" s="3">
        <f t="shared" si="23"/>
        <v>0.22222222222222221</v>
      </c>
    </row>
    <row r="24" spans="1:12" x14ac:dyDescent="0.25">
      <c r="A24" s="41" t="s">
        <v>5</v>
      </c>
      <c r="B24" s="4">
        <f t="shared" ref="B24" si="24">SUM(B20:B23)</f>
        <v>259</v>
      </c>
      <c r="C24" s="5">
        <f t="shared" si="18"/>
        <v>1</v>
      </c>
      <c r="D24" s="4">
        <f t="shared" ref="D24" si="25">SUM(D20:D23)</f>
        <v>270</v>
      </c>
      <c r="E24" s="5">
        <f t="shared" si="19"/>
        <v>1</v>
      </c>
      <c r="F24" s="4">
        <f t="shared" ref="F24" si="26">SUM(F20:F23)</f>
        <v>261</v>
      </c>
      <c r="G24" s="5">
        <f t="shared" si="20"/>
        <v>1</v>
      </c>
      <c r="H24" s="4">
        <f t="shared" ref="H24:J24" si="27">SUM(H20:H23)</f>
        <v>238</v>
      </c>
      <c r="I24" s="5">
        <f t="shared" si="21"/>
        <v>1</v>
      </c>
      <c r="J24" s="4">
        <f t="shared" si="27"/>
        <v>212</v>
      </c>
      <c r="K24" s="5">
        <f t="shared" si="22"/>
        <v>1</v>
      </c>
      <c r="L24" s="5">
        <f t="shared" si="23"/>
        <v>-0.18146718146718147</v>
      </c>
    </row>
    <row r="25" spans="1:12" ht="30" x14ac:dyDescent="0.25">
      <c r="A25" s="42" t="s">
        <v>22</v>
      </c>
      <c r="B25" s="61" t="s">
        <v>91</v>
      </c>
      <c r="C25" s="62"/>
      <c r="D25" s="61" t="s">
        <v>92</v>
      </c>
      <c r="E25" s="62"/>
      <c r="F25" s="61" t="s">
        <v>93</v>
      </c>
      <c r="G25" s="62"/>
      <c r="H25" s="61" t="s">
        <v>94</v>
      </c>
      <c r="I25" s="62"/>
      <c r="J25" s="61" t="s">
        <v>95</v>
      </c>
      <c r="K25" s="62"/>
      <c r="L25" s="1" t="s">
        <v>1</v>
      </c>
    </row>
    <row r="26" spans="1:12" x14ac:dyDescent="0.25">
      <c r="A26" s="34" t="s">
        <v>23</v>
      </c>
      <c r="B26" s="2">
        <v>64</v>
      </c>
      <c r="C26" s="3">
        <f t="shared" ref="C26:C31" si="28">B26/259</f>
        <v>0.24710424710424711</v>
      </c>
      <c r="D26" s="2">
        <v>78</v>
      </c>
      <c r="E26" s="3">
        <f t="shared" ref="E26:E31" si="29">D26/270</f>
        <v>0.28888888888888886</v>
      </c>
      <c r="F26" s="2">
        <v>75</v>
      </c>
      <c r="G26" s="3">
        <f t="shared" ref="G26:G31" si="30">F26/261</f>
        <v>0.28735632183908044</v>
      </c>
      <c r="H26" s="2">
        <v>56</v>
      </c>
      <c r="I26" s="3">
        <f t="shared" ref="I26:I31" si="31">H26/238</f>
        <v>0.23529411764705882</v>
      </c>
      <c r="J26" s="2">
        <v>48</v>
      </c>
      <c r="K26" s="3">
        <f t="shared" ref="K26:K31" si="32">J26/212</f>
        <v>0.22641509433962265</v>
      </c>
      <c r="L26" s="3">
        <f t="shared" ref="L26:L31" si="33">(J26-B26)/B26</f>
        <v>-0.25</v>
      </c>
    </row>
    <row r="27" spans="1:12" x14ac:dyDescent="0.25">
      <c r="A27" s="34" t="s">
        <v>24</v>
      </c>
      <c r="B27" s="2">
        <v>12</v>
      </c>
      <c r="C27" s="3">
        <f t="shared" si="28"/>
        <v>4.633204633204633E-2</v>
      </c>
      <c r="D27" s="2">
        <v>16</v>
      </c>
      <c r="E27" s="3">
        <f t="shared" si="29"/>
        <v>5.9259259259259262E-2</v>
      </c>
      <c r="F27" s="2">
        <v>12</v>
      </c>
      <c r="G27" s="3">
        <f t="shared" si="30"/>
        <v>4.5977011494252873E-2</v>
      </c>
      <c r="H27" s="2">
        <v>7</v>
      </c>
      <c r="I27" s="3">
        <f t="shared" si="31"/>
        <v>2.9411764705882353E-2</v>
      </c>
      <c r="J27" s="2">
        <v>10</v>
      </c>
      <c r="K27" s="3">
        <f t="shared" si="32"/>
        <v>4.716981132075472E-2</v>
      </c>
      <c r="L27" s="3">
        <f t="shared" si="33"/>
        <v>-0.16666666666666666</v>
      </c>
    </row>
    <row r="28" spans="1:12" x14ac:dyDescent="0.25">
      <c r="A28" s="34" t="s">
        <v>25</v>
      </c>
      <c r="B28" s="2">
        <v>72</v>
      </c>
      <c r="C28" s="3">
        <f t="shared" si="28"/>
        <v>0.27799227799227799</v>
      </c>
      <c r="D28" s="2">
        <v>80</v>
      </c>
      <c r="E28" s="3">
        <f t="shared" si="29"/>
        <v>0.29629629629629628</v>
      </c>
      <c r="F28" s="2">
        <v>78</v>
      </c>
      <c r="G28" s="3">
        <f t="shared" si="30"/>
        <v>0.2988505747126437</v>
      </c>
      <c r="H28" s="2">
        <v>82</v>
      </c>
      <c r="I28" s="3">
        <f t="shared" si="31"/>
        <v>0.34453781512605042</v>
      </c>
      <c r="J28" s="2">
        <v>72</v>
      </c>
      <c r="K28" s="3">
        <f t="shared" si="32"/>
        <v>0.33962264150943394</v>
      </c>
      <c r="L28" s="3">
        <f t="shared" si="33"/>
        <v>0</v>
      </c>
    </row>
    <row r="29" spans="1:12" x14ac:dyDescent="0.25">
      <c r="A29" s="34" t="s">
        <v>26</v>
      </c>
      <c r="B29" s="2">
        <v>31</v>
      </c>
      <c r="C29" s="3">
        <f t="shared" si="28"/>
        <v>0.11969111969111969</v>
      </c>
      <c r="D29" s="2">
        <v>38</v>
      </c>
      <c r="E29" s="3">
        <f t="shared" si="29"/>
        <v>0.14074074074074075</v>
      </c>
      <c r="F29" s="2">
        <v>42</v>
      </c>
      <c r="G29" s="3">
        <f t="shared" si="30"/>
        <v>0.16091954022988506</v>
      </c>
      <c r="H29" s="2">
        <v>30</v>
      </c>
      <c r="I29" s="3">
        <f t="shared" si="31"/>
        <v>0.12605042016806722</v>
      </c>
      <c r="J29" s="2">
        <v>33</v>
      </c>
      <c r="K29" s="3">
        <f t="shared" si="32"/>
        <v>0.15566037735849056</v>
      </c>
      <c r="L29" s="3">
        <f t="shared" si="33"/>
        <v>6.4516129032258063E-2</v>
      </c>
    </row>
    <row r="30" spans="1:12" x14ac:dyDescent="0.25">
      <c r="A30" s="34" t="s">
        <v>27</v>
      </c>
      <c r="B30" s="2">
        <v>80</v>
      </c>
      <c r="C30" s="3">
        <f t="shared" si="28"/>
        <v>0.30888030888030887</v>
      </c>
      <c r="D30" s="2">
        <v>58</v>
      </c>
      <c r="E30" s="3">
        <f t="shared" si="29"/>
        <v>0.21481481481481482</v>
      </c>
      <c r="F30" s="2">
        <v>54</v>
      </c>
      <c r="G30" s="3">
        <f t="shared" si="30"/>
        <v>0.20689655172413793</v>
      </c>
      <c r="H30" s="2">
        <v>63</v>
      </c>
      <c r="I30" s="3">
        <f t="shared" si="31"/>
        <v>0.26470588235294118</v>
      </c>
      <c r="J30" s="2">
        <v>49</v>
      </c>
      <c r="K30" s="3">
        <f t="shared" si="32"/>
        <v>0.23113207547169812</v>
      </c>
      <c r="L30" s="3">
        <f t="shared" si="33"/>
        <v>-0.38750000000000001</v>
      </c>
    </row>
    <row r="31" spans="1:12" x14ac:dyDescent="0.25">
      <c r="A31" s="41" t="s">
        <v>5</v>
      </c>
      <c r="B31" s="4">
        <f t="shared" ref="B31" si="34">SUM(B26:B30)</f>
        <v>259</v>
      </c>
      <c r="C31" s="5">
        <f t="shared" si="28"/>
        <v>1</v>
      </c>
      <c r="D31" s="4">
        <f t="shared" ref="D31" si="35">SUM(D26:D30)</f>
        <v>270</v>
      </c>
      <c r="E31" s="5">
        <f t="shared" si="29"/>
        <v>1</v>
      </c>
      <c r="F31" s="4">
        <f t="shared" ref="F31" si="36">SUM(F26:F30)</f>
        <v>261</v>
      </c>
      <c r="G31" s="5">
        <f t="shared" si="30"/>
        <v>1</v>
      </c>
      <c r="H31" s="4">
        <f t="shared" ref="H31:J31" si="37">SUM(H26:H30)</f>
        <v>238</v>
      </c>
      <c r="I31" s="5">
        <f t="shared" si="31"/>
        <v>1</v>
      </c>
      <c r="J31" s="4">
        <f t="shared" si="37"/>
        <v>212</v>
      </c>
      <c r="K31" s="5">
        <f t="shared" si="32"/>
        <v>1</v>
      </c>
      <c r="L31" s="5">
        <f t="shared" si="33"/>
        <v>-0.18146718146718147</v>
      </c>
    </row>
    <row r="32" spans="1:12" ht="30" x14ac:dyDescent="0.25">
      <c r="A32" s="37" t="s">
        <v>28</v>
      </c>
      <c r="B32" s="61" t="s">
        <v>91</v>
      </c>
      <c r="C32" s="62"/>
      <c r="D32" s="61" t="s">
        <v>92</v>
      </c>
      <c r="E32" s="62"/>
      <c r="F32" s="61" t="s">
        <v>93</v>
      </c>
      <c r="G32" s="62"/>
      <c r="H32" s="61" t="s">
        <v>94</v>
      </c>
      <c r="I32" s="62"/>
      <c r="J32" s="61" t="s">
        <v>95</v>
      </c>
      <c r="K32" s="62"/>
      <c r="L32" s="1" t="s">
        <v>1</v>
      </c>
    </row>
    <row r="33" spans="1:12" ht="30" x14ac:dyDescent="0.25">
      <c r="A33" s="43" t="s">
        <v>82</v>
      </c>
      <c r="B33" s="2">
        <v>217</v>
      </c>
      <c r="C33" s="3">
        <f t="shared" ref="C33:C35" si="38">B33/259</f>
        <v>0.83783783783783783</v>
      </c>
      <c r="D33" s="2">
        <v>220</v>
      </c>
      <c r="E33" s="3">
        <f t="shared" ref="E33:E35" si="39">D33/270</f>
        <v>0.81481481481481477</v>
      </c>
      <c r="F33" s="2">
        <v>202</v>
      </c>
      <c r="G33" s="3">
        <f t="shared" ref="G33:G35" si="40">F33/261</f>
        <v>0.77394636015325668</v>
      </c>
      <c r="H33" s="2">
        <v>172</v>
      </c>
      <c r="I33" s="3">
        <f t="shared" ref="I33:I35" si="41">H33/238</f>
        <v>0.72268907563025209</v>
      </c>
      <c r="J33" s="2">
        <v>169</v>
      </c>
      <c r="K33" s="3">
        <f t="shared" ref="K33:K35" si="42">J33/212</f>
        <v>0.79716981132075471</v>
      </c>
      <c r="L33" s="3">
        <f t="shared" ref="L33:L35" si="43">(J33-B33)/B33</f>
        <v>-0.22119815668202766</v>
      </c>
    </row>
    <row r="34" spans="1:12" x14ac:dyDescent="0.25">
      <c r="A34" s="34" t="s">
        <v>29</v>
      </c>
      <c r="B34" s="2">
        <v>42</v>
      </c>
      <c r="C34" s="3">
        <f t="shared" si="38"/>
        <v>0.16216216216216217</v>
      </c>
      <c r="D34" s="2">
        <v>50</v>
      </c>
      <c r="E34" s="3">
        <f t="shared" si="39"/>
        <v>0.18518518518518517</v>
      </c>
      <c r="F34" s="2">
        <v>59</v>
      </c>
      <c r="G34" s="3">
        <f t="shared" si="40"/>
        <v>0.22605363984674329</v>
      </c>
      <c r="H34" s="2">
        <v>66</v>
      </c>
      <c r="I34" s="3">
        <f t="shared" si="41"/>
        <v>0.27731092436974791</v>
      </c>
      <c r="J34" s="2">
        <v>43</v>
      </c>
      <c r="K34" s="3">
        <f t="shared" si="42"/>
        <v>0.20283018867924529</v>
      </c>
      <c r="L34" s="3">
        <f t="shared" si="43"/>
        <v>2.3809523809523808E-2</v>
      </c>
    </row>
    <row r="35" spans="1:12" x14ac:dyDescent="0.25">
      <c r="A35" s="41" t="s">
        <v>5</v>
      </c>
      <c r="B35" s="4">
        <f t="shared" ref="B35" si="44">SUM(B33:B34)</f>
        <v>259</v>
      </c>
      <c r="C35" s="5">
        <f t="shared" si="38"/>
        <v>1</v>
      </c>
      <c r="D35" s="4">
        <f t="shared" ref="D35" si="45">SUM(D33:D34)</f>
        <v>270</v>
      </c>
      <c r="E35" s="5">
        <f t="shared" si="39"/>
        <v>1</v>
      </c>
      <c r="F35" s="4">
        <f t="shared" ref="F35" si="46">SUM(F33:F34)</f>
        <v>261</v>
      </c>
      <c r="G35" s="5">
        <f t="shared" si="40"/>
        <v>1</v>
      </c>
      <c r="H35" s="4">
        <f t="shared" ref="H35:J35" si="47">SUM(H33:H34)</f>
        <v>238</v>
      </c>
      <c r="I35" s="5">
        <f t="shared" si="41"/>
        <v>1</v>
      </c>
      <c r="J35" s="4">
        <f t="shared" si="47"/>
        <v>212</v>
      </c>
      <c r="K35" s="5">
        <f t="shared" si="42"/>
        <v>1</v>
      </c>
      <c r="L35" s="5">
        <f t="shared" si="43"/>
        <v>-0.18146718146718147</v>
      </c>
    </row>
  </sheetData>
  <mergeCells count="26">
    <mergeCell ref="B32:C32"/>
    <mergeCell ref="D32:E32"/>
    <mergeCell ref="F32:G32"/>
    <mergeCell ref="H32:I32"/>
    <mergeCell ref="J32:K32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2018-2019</oddHeader>
    <oddFooter>&amp;CInstitutional Effectiveness, Success, and Equity Office (September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topLeftCell="A112" workbookViewId="0">
      <selection activeCell="J21" sqref="J21"/>
    </sheetView>
  </sheetViews>
  <sheetFormatPr defaultRowHeight="15" x14ac:dyDescent="0.25"/>
  <cols>
    <col min="1" max="1" width="33.42578125" style="35" customWidth="1"/>
    <col min="2" max="2" width="13.42578125" customWidth="1"/>
    <col min="3" max="4" width="13.140625" customWidth="1"/>
    <col min="5" max="5" width="13.140625" style="16" customWidth="1"/>
    <col min="6" max="6" width="13.140625" customWidth="1"/>
    <col min="7" max="7" width="13.140625" style="16" customWidth="1"/>
    <col min="8" max="8" width="13.140625" style="19" customWidth="1"/>
  </cols>
  <sheetData>
    <row r="1" spans="1:8" x14ac:dyDescent="0.25">
      <c r="A1" s="58" t="s">
        <v>34</v>
      </c>
      <c r="B1" s="58"/>
      <c r="C1" s="58"/>
      <c r="D1" s="58"/>
      <c r="E1" s="58"/>
      <c r="F1" s="58"/>
      <c r="G1" s="58"/>
      <c r="H1" s="58"/>
    </row>
    <row r="2" spans="1:8" ht="25.5" customHeight="1" x14ac:dyDescent="0.25">
      <c r="A2" s="64"/>
      <c r="B2" s="64"/>
      <c r="C2" s="64"/>
      <c r="D2" s="64"/>
      <c r="E2" s="64"/>
      <c r="F2" s="64"/>
      <c r="G2" s="64"/>
      <c r="H2" s="64"/>
    </row>
    <row r="3" spans="1:8" ht="30" x14ac:dyDescent="0.25">
      <c r="A3" s="38" t="s">
        <v>30</v>
      </c>
      <c r="B3" s="6" t="s">
        <v>31</v>
      </c>
      <c r="C3" s="7" t="s">
        <v>75</v>
      </c>
      <c r="D3" s="7" t="s">
        <v>76</v>
      </c>
      <c r="E3" s="13" t="s">
        <v>78</v>
      </c>
      <c r="F3" s="7" t="s">
        <v>77</v>
      </c>
      <c r="G3" s="13" t="s">
        <v>32</v>
      </c>
      <c r="H3" s="17" t="s">
        <v>79</v>
      </c>
    </row>
    <row r="4" spans="1:8" x14ac:dyDescent="0.25">
      <c r="A4" s="65" t="s">
        <v>35</v>
      </c>
      <c r="B4" s="20" t="s">
        <v>91</v>
      </c>
      <c r="C4" s="2">
        <v>381</v>
      </c>
      <c r="D4" s="2">
        <v>334</v>
      </c>
      <c r="E4" s="14">
        <v>0.87664041994750652</v>
      </c>
      <c r="F4" s="2">
        <v>282</v>
      </c>
      <c r="G4" s="14">
        <v>0.74015748031496065</v>
      </c>
      <c r="H4" s="9" t="s">
        <v>9</v>
      </c>
    </row>
    <row r="5" spans="1:8" x14ac:dyDescent="0.25">
      <c r="A5" s="66"/>
      <c r="B5" s="20" t="s">
        <v>92</v>
      </c>
      <c r="C5" s="2">
        <v>415</v>
      </c>
      <c r="D5" s="2">
        <v>370</v>
      </c>
      <c r="E5" s="14">
        <v>0.89156626506024095</v>
      </c>
      <c r="F5" s="2">
        <v>312</v>
      </c>
      <c r="G5" s="14">
        <v>0.75180722891566265</v>
      </c>
      <c r="H5" s="11" t="s">
        <v>9</v>
      </c>
    </row>
    <row r="6" spans="1:8" x14ac:dyDescent="0.25">
      <c r="A6" s="66"/>
      <c r="B6" s="20" t="s">
        <v>93</v>
      </c>
      <c r="C6" s="2">
        <v>430</v>
      </c>
      <c r="D6" s="2">
        <v>376</v>
      </c>
      <c r="E6" s="14">
        <v>0.87441860465116283</v>
      </c>
      <c r="F6" s="2">
        <v>335</v>
      </c>
      <c r="G6" s="14">
        <v>0.77906976744186052</v>
      </c>
      <c r="H6" s="11" t="s">
        <v>9</v>
      </c>
    </row>
    <row r="7" spans="1:8" x14ac:dyDescent="0.25">
      <c r="A7" s="66"/>
      <c r="B7" s="20" t="s">
        <v>94</v>
      </c>
      <c r="C7" s="2">
        <v>368</v>
      </c>
      <c r="D7" s="2">
        <v>334</v>
      </c>
      <c r="E7" s="14">
        <v>0.90760869565217395</v>
      </c>
      <c r="F7" s="2">
        <v>292</v>
      </c>
      <c r="G7" s="14">
        <v>0.79347826086956519</v>
      </c>
      <c r="H7" s="11" t="s">
        <v>9</v>
      </c>
    </row>
    <row r="8" spans="1:8" x14ac:dyDescent="0.25">
      <c r="A8" s="67"/>
      <c r="B8" s="20" t="s">
        <v>95</v>
      </c>
      <c r="C8" s="2">
        <v>339</v>
      </c>
      <c r="D8" s="2">
        <v>308</v>
      </c>
      <c r="E8" s="14">
        <v>0.90855457227138647</v>
      </c>
      <c r="F8" s="2">
        <v>275</v>
      </c>
      <c r="G8" s="14">
        <v>0.8112094395280236</v>
      </c>
      <c r="H8" s="11" t="s">
        <v>9</v>
      </c>
    </row>
    <row r="9" spans="1:8" x14ac:dyDescent="0.25">
      <c r="C9" s="12"/>
      <c r="D9" s="12"/>
      <c r="E9" s="15"/>
      <c r="F9" s="12"/>
      <c r="G9" s="15"/>
      <c r="H9" s="18"/>
    </row>
    <row r="10" spans="1:8" ht="30" x14ac:dyDescent="0.25">
      <c r="A10" s="37" t="s">
        <v>33</v>
      </c>
      <c r="B10" s="21" t="s">
        <v>31</v>
      </c>
      <c r="C10" s="7" t="s">
        <v>75</v>
      </c>
      <c r="D10" s="7" t="s">
        <v>76</v>
      </c>
      <c r="E10" s="13" t="s">
        <v>78</v>
      </c>
      <c r="F10" s="7" t="s">
        <v>77</v>
      </c>
      <c r="G10" s="13" t="s">
        <v>32</v>
      </c>
      <c r="H10" s="17" t="s">
        <v>79</v>
      </c>
    </row>
    <row r="11" spans="1:8" x14ac:dyDescent="0.25">
      <c r="A11" s="63" t="s">
        <v>36</v>
      </c>
      <c r="B11" s="20" t="s">
        <v>91</v>
      </c>
      <c r="C11" s="2">
        <v>61</v>
      </c>
      <c r="D11" s="2">
        <v>52</v>
      </c>
      <c r="E11" s="10">
        <v>0.85245901639344257</v>
      </c>
      <c r="F11" s="2">
        <v>39</v>
      </c>
      <c r="G11" s="10">
        <v>0.63934426229508201</v>
      </c>
      <c r="H11" s="11">
        <v>2.5538461538461541</v>
      </c>
    </row>
    <row r="12" spans="1:8" x14ac:dyDescent="0.25">
      <c r="A12" s="63"/>
      <c r="B12" s="20" t="s">
        <v>92</v>
      </c>
      <c r="C12" s="2">
        <v>80</v>
      </c>
      <c r="D12" s="2">
        <v>65</v>
      </c>
      <c r="E12" s="10">
        <v>0.8125</v>
      </c>
      <c r="F12" s="2">
        <v>46</v>
      </c>
      <c r="G12" s="10">
        <v>0.57499999999999996</v>
      </c>
      <c r="H12" s="11">
        <v>2.2676923076923079</v>
      </c>
    </row>
    <row r="13" spans="1:8" x14ac:dyDescent="0.25">
      <c r="A13" s="63"/>
      <c r="B13" s="20" t="s">
        <v>93</v>
      </c>
      <c r="C13" s="2">
        <v>80</v>
      </c>
      <c r="D13" s="2">
        <v>65</v>
      </c>
      <c r="E13" s="10">
        <v>0.8125</v>
      </c>
      <c r="F13" s="2">
        <v>47</v>
      </c>
      <c r="G13" s="10">
        <v>0.58750000000000002</v>
      </c>
      <c r="H13" s="11">
        <v>2.3569230769230773</v>
      </c>
    </row>
    <row r="14" spans="1:8" x14ac:dyDescent="0.25">
      <c r="A14" s="63"/>
      <c r="B14" s="20" t="s">
        <v>94</v>
      </c>
      <c r="C14" s="2">
        <v>74</v>
      </c>
      <c r="D14" s="2">
        <v>65</v>
      </c>
      <c r="E14" s="10">
        <v>0.8783783783783784</v>
      </c>
      <c r="F14" s="2">
        <v>47</v>
      </c>
      <c r="G14" s="10">
        <v>0.63513513513513509</v>
      </c>
      <c r="H14" s="11">
        <v>2.4625000000000004</v>
      </c>
    </row>
    <row r="15" spans="1:8" x14ac:dyDescent="0.25">
      <c r="A15" s="63"/>
      <c r="B15" s="20" t="s">
        <v>95</v>
      </c>
      <c r="C15" s="2">
        <v>47</v>
      </c>
      <c r="D15" s="2">
        <v>36</v>
      </c>
      <c r="E15" s="10">
        <v>0.76595744680851063</v>
      </c>
      <c r="F15" s="2">
        <v>26</v>
      </c>
      <c r="G15" s="10">
        <v>0.55319148936170215</v>
      </c>
      <c r="H15" s="11">
        <v>2.3722222222222227</v>
      </c>
    </row>
    <row r="16" spans="1:8" ht="30" x14ac:dyDescent="0.25">
      <c r="A16" s="39"/>
      <c r="B16" s="21" t="s">
        <v>31</v>
      </c>
      <c r="C16" s="7" t="s">
        <v>75</v>
      </c>
      <c r="D16" s="7" t="s">
        <v>76</v>
      </c>
      <c r="E16" s="13" t="s">
        <v>78</v>
      </c>
      <c r="F16" s="7" t="s">
        <v>77</v>
      </c>
      <c r="G16" s="13" t="s">
        <v>32</v>
      </c>
      <c r="H16" s="17" t="s">
        <v>79</v>
      </c>
    </row>
    <row r="17" spans="1:8" x14ac:dyDescent="0.25">
      <c r="A17" s="68" t="s">
        <v>37</v>
      </c>
      <c r="B17" s="20" t="s">
        <v>91</v>
      </c>
      <c r="C17" s="2">
        <v>46</v>
      </c>
      <c r="D17" s="2">
        <v>42</v>
      </c>
      <c r="E17" s="10">
        <v>0.91304347826086951</v>
      </c>
      <c r="F17" s="2">
        <v>32</v>
      </c>
      <c r="G17" s="10">
        <v>0.69565217391304346</v>
      </c>
      <c r="H17" s="11">
        <v>2.6904761904761907</v>
      </c>
    </row>
    <row r="18" spans="1:8" x14ac:dyDescent="0.25">
      <c r="A18" s="68"/>
      <c r="B18" s="20" t="s">
        <v>92</v>
      </c>
      <c r="C18" s="2">
        <v>56</v>
      </c>
      <c r="D18" s="2">
        <v>52</v>
      </c>
      <c r="E18" s="10">
        <v>0.9285714285714286</v>
      </c>
      <c r="F18" s="2">
        <v>45</v>
      </c>
      <c r="G18" s="10">
        <v>0.8035714285714286</v>
      </c>
      <c r="H18" s="11">
        <v>2.9057692307692311</v>
      </c>
    </row>
    <row r="19" spans="1:8" x14ac:dyDescent="0.25">
      <c r="A19" s="68"/>
      <c r="B19" s="20" t="s">
        <v>93</v>
      </c>
      <c r="C19" s="2">
        <v>55</v>
      </c>
      <c r="D19" s="2">
        <v>50</v>
      </c>
      <c r="E19" s="10">
        <v>0.90909090909090906</v>
      </c>
      <c r="F19" s="2">
        <v>44</v>
      </c>
      <c r="G19" s="10">
        <v>0.8</v>
      </c>
      <c r="H19" s="11">
        <v>2.968</v>
      </c>
    </row>
    <row r="20" spans="1:8" x14ac:dyDescent="0.25">
      <c r="A20" s="68"/>
      <c r="B20" s="20" t="s">
        <v>94</v>
      </c>
      <c r="C20" s="2">
        <v>21</v>
      </c>
      <c r="D20" s="2">
        <v>19</v>
      </c>
      <c r="E20" s="10">
        <v>0.90476190476190477</v>
      </c>
      <c r="F20" s="2">
        <v>15</v>
      </c>
      <c r="G20" s="10">
        <v>0.7142857142857143</v>
      </c>
      <c r="H20" s="11">
        <v>3</v>
      </c>
    </row>
    <row r="21" spans="1:8" x14ac:dyDescent="0.25">
      <c r="A21" s="68"/>
      <c r="B21" s="20" t="s">
        <v>95</v>
      </c>
      <c r="C21" s="2">
        <v>26</v>
      </c>
      <c r="D21" s="2">
        <v>25</v>
      </c>
      <c r="E21" s="10">
        <v>0.96153846153846156</v>
      </c>
      <c r="F21" s="2">
        <v>25</v>
      </c>
      <c r="G21" s="10">
        <v>0.96153846153846156</v>
      </c>
      <c r="H21" s="11">
        <v>3.3960000000000004</v>
      </c>
    </row>
    <row r="22" spans="1:8" ht="30" x14ac:dyDescent="0.25">
      <c r="A22" s="39"/>
      <c r="B22" s="21" t="s">
        <v>31</v>
      </c>
      <c r="C22" s="7" t="s">
        <v>75</v>
      </c>
      <c r="D22" s="7" t="s">
        <v>76</v>
      </c>
      <c r="E22" s="13" t="s">
        <v>78</v>
      </c>
      <c r="F22" s="7" t="s">
        <v>77</v>
      </c>
      <c r="G22" s="13" t="s">
        <v>32</v>
      </c>
      <c r="H22" s="17" t="s">
        <v>79</v>
      </c>
    </row>
    <row r="23" spans="1:8" x14ac:dyDescent="0.25">
      <c r="A23" s="63" t="s">
        <v>38</v>
      </c>
      <c r="B23" s="20" t="s">
        <v>91</v>
      </c>
      <c r="C23" s="2">
        <v>41</v>
      </c>
      <c r="D23" s="2">
        <v>38</v>
      </c>
      <c r="E23" s="10">
        <v>0.92682926829268297</v>
      </c>
      <c r="F23" s="2">
        <v>33</v>
      </c>
      <c r="G23" s="10">
        <v>0.80487804878048785</v>
      </c>
      <c r="H23" s="11">
        <v>2.8315789473684205</v>
      </c>
    </row>
    <row r="24" spans="1:8" x14ac:dyDescent="0.25">
      <c r="A24" s="63"/>
      <c r="B24" s="20" t="s">
        <v>92</v>
      </c>
      <c r="C24" s="2">
        <v>42</v>
      </c>
      <c r="D24" s="2">
        <v>37</v>
      </c>
      <c r="E24" s="10">
        <v>0.88095238095238093</v>
      </c>
      <c r="F24" s="2">
        <v>29</v>
      </c>
      <c r="G24" s="10">
        <v>0.69047619047619047</v>
      </c>
      <c r="H24" s="11">
        <v>2.4324324324324325</v>
      </c>
    </row>
    <row r="25" spans="1:8" x14ac:dyDescent="0.25">
      <c r="A25" s="63"/>
      <c r="B25" s="20" t="s">
        <v>93</v>
      </c>
      <c r="C25" s="8">
        <v>27</v>
      </c>
      <c r="D25" s="8">
        <v>24</v>
      </c>
      <c r="E25" s="10">
        <v>0.88888888888888884</v>
      </c>
      <c r="F25" s="8">
        <v>18</v>
      </c>
      <c r="G25" s="10">
        <v>0.66666666666666663</v>
      </c>
      <c r="H25" s="11">
        <v>2.4666666666666663</v>
      </c>
    </row>
    <row r="26" spans="1:8" x14ac:dyDescent="0.25">
      <c r="A26" s="63"/>
      <c r="B26" s="20" t="s">
        <v>94</v>
      </c>
      <c r="C26" s="2">
        <v>25</v>
      </c>
      <c r="D26" s="2">
        <v>24</v>
      </c>
      <c r="E26" s="10">
        <v>0.96</v>
      </c>
      <c r="F26" s="2">
        <v>16</v>
      </c>
      <c r="G26" s="10">
        <v>0.64</v>
      </c>
      <c r="H26" s="11">
        <v>2.4583333333333335</v>
      </c>
    </row>
    <row r="27" spans="1:8" x14ac:dyDescent="0.25">
      <c r="A27" s="63"/>
      <c r="B27" s="20" t="s">
        <v>95</v>
      </c>
      <c r="C27" s="2" t="s">
        <v>9</v>
      </c>
      <c r="D27" s="2" t="s">
        <v>9</v>
      </c>
      <c r="E27" s="10" t="s">
        <v>9</v>
      </c>
      <c r="F27" s="2" t="s">
        <v>9</v>
      </c>
      <c r="G27" s="10" t="s">
        <v>9</v>
      </c>
      <c r="H27" s="11" t="s">
        <v>9</v>
      </c>
    </row>
    <row r="28" spans="1:8" ht="30" x14ac:dyDescent="0.25">
      <c r="A28" s="39"/>
      <c r="B28" s="21" t="s">
        <v>31</v>
      </c>
      <c r="C28" s="7" t="s">
        <v>75</v>
      </c>
      <c r="D28" s="7" t="s">
        <v>76</v>
      </c>
      <c r="E28" s="13" t="s">
        <v>78</v>
      </c>
      <c r="F28" s="7" t="s">
        <v>77</v>
      </c>
      <c r="G28" s="13" t="s">
        <v>32</v>
      </c>
      <c r="H28" s="17" t="s">
        <v>79</v>
      </c>
    </row>
    <row r="29" spans="1:8" x14ac:dyDescent="0.25">
      <c r="A29" s="63" t="s">
        <v>39</v>
      </c>
      <c r="B29" s="20" t="s">
        <v>91</v>
      </c>
      <c r="C29" s="2">
        <v>26</v>
      </c>
      <c r="D29" s="2">
        <v>20</v>
      </c>
      <c r="E29" s="10">
        <v>0.76923076923076927</v>
      </c>
      <c r="F29" s="2">
        <v>18</v>
      </c>
      <c r="G29" s="10">
        <v>0.69230769230769229</v>
      </c>
      <c r="H29" s="11">
        <v>2.5</v>
      </c>
    </row>
    <row r="30" spans="1:8" x14ac:dyDescent="0.25">
      <c r="A30" s="63"/>
      <c r="B30" s="20" t="s">
        <v>92</v>
      </c>
      <c r="C30" s="2">
        <v>23</v>
      </c>
      <c r="D30" s="2">
        <v>20</v>
      </c>
      <c r="E30" s="10">
        <v>0.86956521739130432</v>
      </c>
      <c r="F30" s="2">
        <v>15</v>
      </c>
      <c r="G30" s="10">
        <v>0.65217391304347827</v>
      </c>
      <c r="H30" s="11">
        <v>2.25</v>
      </c>
    </row>
    <row r="31" spans="1:8" x14ac:dyDescent="0.25">
      <c r="A31" s="63"/>
      <c r="B31" s="20" t="s">
        <v>93</v>
      </c>
      <c r="C31" s="2">
        <v>26</v>
      </c>
      <c r="D31" s="2">
        <v>19</v>
      </c>
      <c r="E31" s="10">
        <v>0.73076923076923073</v>
      </c>
      <c r="F31" s="2">
        <v>15</v>
      </c>
      <c r="G31" s="10">
        <v>0.57692307692307687</v>
      </c>
      <c r="H31" s="11">
        <v>2.3157894736842106</v>
      </c>
    </row>
    <row r="32" spans="1:8" x14ac:dyDescent="0.25">
      <c r="A32" s="63"/>
      <c r="B32" s="20" t="s">
        <v>94</v>
      </c>
      <c r="C32" s="2" t="s">
        <v>9</v>
      </c>
      <c r="D32" s="2" t="s">
        <v>9</v>
      </c>
      <c r="E32" s="10" t="s">
        <v>9</v>
      </c>
      <c r="F32" s="2" t="s">
        <v>9</v>
      </c>
      <c r="G32" s="10" t="s">
        <v>9</v>
      </c>
      <c r="H32" s="11" t="s">
        <v>9</v>
      </c>
    </row>
    <row r="33" spans="1:8" x14ac:dyDescent="0.25">
      <c r="A33" s="63"/>
      <c r="B33" s="20" t="s">
        <v>95</v>
      </c>
      <c r="C33" s="2" t="s">
        <v>9</v>
      </c>
      <c r="D33" s="2" t="s">
        <v>9</v>
      </c>
      <c r="E33" s="10" t="s">
        <v>9</v>
      </c>
      <c r="F33" s="2" t="s">
        <v>9</v>
      </c>
      <c r="G33" s="10" t="s">
        <v>9</v>
      </c>
      <c r="H33" s="11" t="s">
        <v>9</v>
      </c>
    </row>
    <row r="34" spans="1:8" ht="30" x14ac:dyDescent="0.25">
      <c r="A34" s="39"/>
      <c r="B34" s="21" t="s">
        <v>31</v>
      </c>
      <c r="C34" s="7" t="s">
        <v>75</v>
      </c>
      <c r="D34" s="7" t="s">
        <v>76</v>
      </c>
      <c r="E34" s="13" t="s">
        <v>78</v>
      </c>
      <c r="F34" s="7" t="s">
        <v>77</v>
      </c>
      <c r="G34" s="13" t="s">
        <v>32</v>
      </c>
      <c r="H34" s="17" t="s">
        <v>79</v>
      </c>
    </row>
    <row r="35" spans="1:8" x14ac:dyDescent="0.25">
      <c r="A35" s="68" t="s">
        <v>40</v>
      </c>
      <c r="B35" s="20" t="s">
        <v>91</v>
      </c>
      <c r="C35" s="2">
        <v>39</v>
      </c>
      <c r="D35" s="2">
        <v>30</v>
      </c>
      <c r="E35" s="10">
        <v>0.76923076923076927</v>
      </c>
      <c r="F35" s="2">
        <v>26</v>
      </c>
      <c r="G35" s="10">
        <v>0.66666666666666663</v>
      </c>
      <c r="H35" s="11">
        <v>2.6966666666666668</v>
      </c>
    </row>
    <row r="36" spans="1:8" x14ac:dyDescent="0.25">
      <c r="A36" s="68"/>
      <c r="B36" s="20" t="s">
        <v>92</v>
      </c>
      <c r="C36" s="2">
        <v>41</v>
      </c>
      <c r="D36" s="2">
        <v>34</v>
      </c>
      <c r="E36" s="10">
        <v>0.82926829268292679</v>
      </c>
      <c r="F36" s="2">
        <v>33</v>
      </c>
      <c r="G36" s="10">
        <v>0.80487804878048785</v>
      </c>
      <c r="H36" s="11">
        <v>3.1558823529411764</v>
      </c>
    </row>
    <row r="37" spans="1:8" x14ac:dyDescent="0.25">
      <c r="A37" s="68"/>
      <c r="B37" s="20" t="s">
        <v>93</v>
      </c>
      <c r="C37" s="2">
        <v>28</v>
      </c>
      <c r="D37" s="2">
        <v>19</v>
      </c>
      <c r="E37" s="10">
        <v>0.6785714285714286</v>
      </c>
      <c r="F37" s="2">
        <v>19</v>
      </c>
      <c r="G37" s="10">
        <v>0.6785714285714286</v>
      </c>
      <c r="H37" s="11">
        <v>3.4210526315789473</v>
      </c>
    </row>
    <row r="38" spans="1:8" x14ac:dyDescent="0.25">
      <c r="A38" s="68"/>
      <c r="B38" s="20" t="s">
        <v>94</v>
      </c>
      <c r="C38" s="2">
        <v>22</v>
      </c>
      <c r="D38" s="2">
        <v>18</v>
      </c>
      <c r="E38" s="10">
        <v>0.81818181818181823</v>
      </c>
      <c r="F38" s="2">
        <v>18</v>
      </c>
      <c r="G38" s="10">
        <v>0.81818181818181823</v>
      </c>
      <c r="H38" s="11">
        <v>3.4055555555555554</v>
      </c>
    </row>
    <row r="39" spans="1:8" x14ac:dyDescent="0.25">
      <c r="A39" s="68"/>
      <c r="B39" s="20" t="s">
        <v>95</v>
      </c>
      <c r="C39" s="2">
        <v>17</v>
      </c>
      <c r="D39" s="2">
        <v>16</v>
      </c>
      <c r="E39" s="10">
        <v>0.94117647058823528</v>
      </c>
      <c r="F39" s="2">
        <v>13</v>
      </c>
      <c r="G39" s="10">
        <v>0.76470588235294112</v>
      </c>
      <c r="H39" s="11">
        <v>2.875</v>
      </c>
    </row>
    <row r="40" spans="1:8" ht="30" x14ac:dyDescent="0.25">
      <c r="A40" s="39"/>
      <c r="B40" s="21" t="s">
        <v>31</v>
      </c>
      <c r="C40" s="7" t="s">
        <v>75</v>
      </c>
      <c r="D40" s="7" t="s">
        <v>76</v>
      </c>
      <c r="E40" s="13" t="s">
        <v>78</v>
      </c>
      <c r="F40" s="7" t="s">
        <v>77</v>
      </c>
      <c r="G40" s="13" t="s">
        <v>32</v>
      </c>
      <c r="H40" s="17" t="s">
        <v>79</v>
      </c>
    </row>
    <row r="41" spans="1:8" x14ac:dyDescent="0.25">
      <c r="A41" s="63" t="s">
        <v>41</v>
      </c>
      <c r="B41" s="20" t="s">
        <v>91</v>
      </c>
      <c r="C41" s="2">
        <v>21</v>
      </c>
      <c r="D41" s="2">
        <v>19</v>
      </c>
      <c r="E41" s="10">
        <v>0.90476190476190477</v>
      </c>
      <c r="F41" s="2">
        <v>15</v>
      </c>
      <c r="G41" s="10">
        <v>0.7142857142857143</v>
      </c>
      <c r="H41" s="11">
        <v>2.0684210526315789</v>
      </c>
    </row>
    <row r="42" spans="1:8" x14ac:dyDescent="0.25">
      <c r="A42" s="63"/>
      <c r="B42" s="20" t="s">
        <v>92</v>
      </c>
      <c r="C42" s="2">
        <v>26</v>
      </c>
      <c r="D42" s="2">
        <v>25</v>
      </c>
      <c r="E42" s="10">
        <v>0.96153846153846156</v>
      </c>
      <c r="F42" s="2">
        <v>17</v>
      </c>
      <c r="G42" s="10">
        <v>0.65384615384615385</v>
      </c>
      <c r="H42" s="11">
        <v>2.036</v>
      </c>
    </row>
    <row r="43" spans="1:8" x14ac:dyDescent="0.25">
      <c r="A43" s="63"/>
      <c r="B43" s="20" t="s">
        <v>93</v>
      </c>
      <c r="C43" s="2" t="s">
        <v>9</v>
      </c>
      <c r="D43" s="2" t="s">
        <v>9</v>
      </c>
      <c r="E43" s="10" t="s">
        <v>9</v>
      </c>
      <c r="F43" s="2" t="s">
        <v>9</v>
      </c>
      <c r="G43" s="10" t="s">
        <v>9</v>
      </c>
      <c r="H43" s="11" t="s">
        <v>9</v>
      </c>
    </row>
    <row r="44" spans="1:8" x14ac:dyDescent="0.25">
      <c r="A44" s="63"/>
      <c r="B44" s="20" t="s">
        <v>94</v>
      </c>
      <c r="C44" s="2" t="s">
        <v>9</v>
      </c>
      <c r="D44" s="2" t="s">
        <v>9</v>
      </c>
      <c r="E44" s="10" t="s">
        <v>9</v>
      </c>
      <c r="F44" s="2" t="s">
        <v>9</v>
      </c>
      <c r="G44" s="10" t="s">
        <v>9</v>
      </c>
      <c r="H44" s="11" t="s">
        <v>9</v>
      </c>
    </row>
    <row r="45" spans="1:8" x14ac:dyDescent="0.25">
      <c r="A45" s="63"/>
      <c r="B45" s="20" t="s">
        <v>95</v>
      </c>
      <c r="C45" s="2">
        <v>28</v>
      </c>
      <c r="D45" s="2">
        <v>27</v>
      </c>
      <c r="E45" s="10">
        <v>0.9642857142857143</v>
      </c>
      <c r="F45" s="2">
        <v>26</v>
      </c>
      <c r="G45" s="10">
        <v>0.9285714285714286</v>
      </c>
      <c r="H45" s="11">
        <v>3.5555555555555554</v>
      </c>
    </row>
    <row r="46" spans="1:8" ht="30" x14ac:dyDescent="0.25">
      <c r="A46" s="39"/>
      <c r="B46" s="21" t="s">
        <v>31</v>
      </c>
      <c r="C46" s="7" t="s">
        <v>75</v>
      </c>
      <c r="D46" s="7" t="s">
        <v>76</v>
      </c>
      <c r="E46" s="13" t="s">
        <v>78</v>
      </c>
      <c r="F46" s="7" t="s">
        <v>77</v>
      </c>
      <c r="G46" s="13" t="s">
        <v>32</v>
      </c>
      <c r="H46" s="17" t="s">
        <v>79</v>
      </c>
    </row>
    <row r="47" spans="1:8" x14ac:dyDescent="0.25">
      <c r="A47" s="63" t="s">
        <v>42</v>
      </c>
      <c r="B47" s="20" t="s">
        <v>91</v>
      </c>
      <c r="C47" s="2" t="s">
        <v>9</v>
      </c>
      <c r="D47" s="2" t="s">
        <v>9</v>
      </c>
      <c r="E47" s="10" t="s">
        <v>9</v>
      </c>
      <c r="F47" s="2" t="s">
        <v>9</v>
      </c>
      <c r="G47" s="10" t="s">
        <v>9</v>
      </c>
      <c r="H47" s="11" t="s">
        <v>9</v>
      </c>
    </row>
    <row r="48" spans="1:8" x14ac:dyDescent="0.25">
      <c r="A48" s="63"/>
      <c r="B48" s="20" t="s">
        <v>92</v>
      </c>
      <c r="C48" s="2" t="s">
        <v>9</v>
      </c>
      <c r="D48" s="2" t="s">
        <v>9</v>
      </c>
      <c r="E48" s="10" t="s">
        <v>9</v>
      </c>
      <c r="F48" s="2" t="s">
        <v>9</v>
      </c>
      <c r="G48" s="10" t="s">
        <v>9</v>
      </c>
      <c r="H48" s="11" t="s">
        <v>9</v>
      </c>
    </row>
    <row r="49" spans="1:8" x14ac:dyDescent="0.25">
      <c r="A49" s="63"/>
      <c r="B49" s="20" t="s">
        <v>93</v>
      </c>
      <c r="C49" s="2">
        <v>33</v>
      </c>
      <c r="D49" s="2">
        <v>32</v>
      </c>
      <c r="E49" s="10">
        <v>0.96969696969696972</v>
      </c>
      <c r="F49" s="2">
        <v>29</v>
      </c>
      <c r="G49" s="10">
        <v>0.87878787878787878</v>
      </c>
      <c r="H49" s="11">
        <v>2.9562500000000003</v>
      </c>
    </row>
    <row r="50" spans="1:8" x14ac:dyDescent="0.25">
      <c r="A50" s="63"/>
      <c r="B50" s="20" t="s">
        <v>94</v>
      </c>
      <c r="C50" s="2">
        <v>17</v>
      </c>
      <c r="D50" s="2">
        <v>16</v>
      </c>
      <c r="E50" s="10">
        <v>0.94117647058823528</v>
      </c>
      <c r="F50" s="2">
        <v>15</v>
      </c>
      <c r="G50" s="10">
        <v>0.88235294117647056</v>
      </c>
      <c r="H50" s="11">
        <v>3.3437500000000009</v>
      </c>
    </row>
    <row r="51" spans="1:8" x14ac:dyDescent="0.25">
      <c r="A51" s="63"/>
      <c r="B51" s="20" t="s">
        <v>95</v>
      </c>
      <c r="C51" s="2">
        <v>10</v>
      </c>
      <c r="D51" s="2">
        <v>10</v>
      </c>
      <c r="E51" s="10">
        <v>1</v>
      </c>
      <c r="F51" s="2">
        <v>9</v>
      </c>
      <c r="G51" s="10">
        <v>0.9</v>
      </c>
      <c r="H51" s="11">
        <v>3</v>
      </c>
    </row>
    <row r="52" spans="1:8" ht="30" x14ac:dyDescent="0.25">
      <c r="A52" s="37"/>
      <c r="B52" s="21" t="s">
        <v>31</v>
      </c>
      <c r="C52" s="7" t="s">
        <v>75</v>
      </c>
      <c r="D52" s="7" t="s">
        <v>76</v>
      </c>
      <c r="E52" s="13" t="s">
        <v>78</v>
      </c>
      <c r="F52" s="7" t="s">
        <v>77</v>
      </c>
      <c r="G52" s="13" t="s">
        <v>32</v>
      </c>
      <c r="H52" s="17" t="s">
        <v>79</v>
      </c>
    </row>
    <row r="53" spans="1:8" x14ac:dyDescent="0.25">
      <c r="A53" s="68" t="s">
        <v>43</v>
      </c>
      <c r="B53" s="20" t="s">
        <v>91</v>
      </c>
      <c r="C53" s="2">
        <v>8</v>
      </c>
      <c r="D53" s="2">
        <v>7</v>
      </c>
      <c r="E53" s="10">
        <v>0.875</v>
      </c>
      <c r="F53" s="2">
        <v>7</v>
      </c>
      <c r="G53" s="10">
        <v>0.875</v>
      </c>
      <c r="H53" s="11">
        <v>3.5142857142857142</v>
      </c>
    </row>
    <row r="54" spans="1:8" x14ac:dyDescent="0.25">
      <c r="A54" s="68"/>
      <c r="B54" s="20" t="s">
        <v>92</v>
      </c>
      <c r="C54" s="2">
        <v>6</v>
      </c>
      <c r="D54" s="2">
        <v>6</v>
      </c>
      <c r="E54" s="10">
        <v>1</v>
      </c>
      <c r="F54" s="2">
        <v>5</v>
      </c>
      <c r="G54" s="10">
        <v>0.83333333333333337</v>
      </c>
      <c r="H54" s="11">
        <v>2.5166666666666671</v>
      </c>
    </row>
    <row r="55" spans="1:8" x14ac:dyDescent="0.25">
      <c r="A55" s="68"/>
      <c r="B55" s="20" t="s">
        <v>93</v>
      </c>
      <c r="C55" s="2" t="s">
        <v>9</v>
      </c>
      <c r="D55" s="2" t="s">
        <v>9</v>
      </c>
      <c r="E55" s="10" t="s">
        <v>9</v>
      </c>
      <c r="F55" s="2" t="s">
        <v>9</v>
      </c>
      <c r="G55" s="10" t="s">
        <v>9</v>
      </c>
      <c r="H55" s="11" t="s">
        <v>9</v>
      </c>
    </row>
    <row r="56" spans="1:8" x14ac:dyDescent="0.25">
      <c r="A56" s="68"/>
      <c r="B56" s="20" t="s">
        <v>94</v>
      </c>
      <c r="C56" s="2" t="s">
        <v>9</v>
      </c>
      <c r="D56" s="2" t="s">
        <v>9</v>
      </c>
      <c r="E56" s="10" t="s">
        <v>9</v>
      </c>
      <c r="F56" s="2" t="s">
        <v>9</v>
      </c>
      <c r="G56" s="10" t="s">
        <v>9</v>
      </c>
      <c r="H56" s="11" t="s">
        <v>9</v>
      </c>
    </row>
    <row r="57" spans="1:8" x14ac:dyDescent="0.25">
      <c r="A57" s="68"/>
      <c r="B57" s="20" t="s">
        <v>95</v>
      </c>
      <c r="C57" s="2">
        <v>7</v>
      </c>
      <c r="D57" s="2">
        <v>7</v>
      </c>
      <c r="E57" s="10">
        <v>1</v>
      </c>
      <c r="F57" s="2">
        <v>7</v>
      </c>
      <c r="G57" s="10">
        <v>1</v>
      </c>
      <c r="H57" s="11">
        <v>4</v>
      </c>
    </row>
    <row r="58" spans="1:8" ht="30" x14ac:dyDescent="0.25">
      <c r="A58" s="47"/>
      <c r="B58" s="44" t="s">
        <v>31</v>
      </c>
      <c r="C58" s="7" t="s">
        <v>75</v>
      </c>
      <c r="D58" s="7" t="s">
        <v>76</v>
      </c>
      <c r="E58" s="13" t="s">
        <v>78</v>
      </c>
      <c r="F58" s="7" t="s">
        <v>77</v>
      </c>
      <c r="G58" s="13" t="s">
        <v>32</v>
      </c>
      <c r="H58" s="17" t="s">
        <v>79</v>
      </c>
    </row>
    <row r="59" spans="1:8" x14ac:dyDescent="0.25">
      <c r="A59" s="68" t="s">
        <v>96</v>
      </c>
      <c r="B59" s="20" t="s">
        <v>91</v>
      </c>
      <c r="C59" s="2">
        <v>19</v>
      </c>
      <c r="D59" s="2">
        <v>15</v>
      </c>
      <c r="E59" s="10">
        <v>0.78947368421052633</v>
      </c>
      <c r="F59" s="2">
        <v>11</v>
      </c>
      <c r="G59" s="10">
        <v>0.57894736842105265</v>
      </c>
      <c r="H59" s="11">
        <v>2.4</v>
      </c>
    </row>
    <row r="60" spans="1:8" x14ac:dyDescent="0.25">
      <c r="A60" s="68"/>
      <c r="B60" s="20" t="s">
        <v>92</v>
      </c>
      <c r="C60" s="2">
        <v>19</v>
      </c>
      <c r="D60" s="2">
        <v>18</v>
      </c>
      <c r="E60" s="10">
        <v>0.94736842105263153</v>
      </c>
      <c r="F60" s="2">
        <v>18</v>
      </c>
      <c r="G60" s="10">
        <v>0.94736842105263153</v>
      </c>
      <c r="H60" s="11">
        <v>3.6666666666666665</v>
      </c>
    </row>
    <row r="61" spans="1:8" x14ac:dyDescent="0.25">
      <c r="A61" s="68"/>
      <c r="B61" s="20" t="s">
        <v>93</v>
      </c>
      <c r="C61" s="2">
        <v>18</v>
      </c>
      <c r="D61" s="2">
        <v>16</v>
      </c>
      <c r="E61" s="10">
        <v>0.88888888888888884</v>
      </c>
      <c r="F61" s="2">
        <v>14</v>
      </c>
      <c r="G61" s="10">
        <v>0.77777777777777779</v>
      </c>
      <c r="H61" s="11">
        <v>3</v>
      </c>
    </row>
    <row r="62" spans="1:8" x14ac:dyDescent="0.25">
      <c r="A62" s="68"/>
      <c r="B62" s="20" t="s">
        <v>94</v>
      </c>
      <c r="C62" s="2">
        <v>14</v>
      </c>
      <c r="D62" s="2">
        <v>14</v>
      </c>
      <c r="E62" s="10">
        <v>1</v>
      </c>
      <c r="F62" s="2">
        <v>14</v>
      </c>
      <c r="G62" s="10">
        <v>1</v>
      </c>
      <c r="H62" s="11">
        <v>3.5714285714285716</v>
      </c>
    </row>
    <row r="63" spans="1:8" x14ac:dyDescent="0.25">
      <c r="A63" s="68"/>
      <c r="B63" s="20" t="s">
        <v>95</v>
      </c>
      <c r="C63" s="2">
        <v>17</v>
      </c>
      <c r="D63" s="2">
        <v>17</v>
      </c>
      <c r="E63" s="10">
        <v>1</v>
      </c>
      <c r="F63" s="2">
        <v>15</v>
      </c>
      <c r="G63" s="10">
        <v>0.88235294117647056</v>
      </c>
      <c r="H63" s="11">
        <v>2.9411764705882355</v>
      </c>
    </row>
    <row r="64" spans="1:8" ht="30" x14ac:dyDescent="0.25">
      <c r="A64" s="39"/>
      <c r="B64" s="21" t="s">
        <v>31</v>
      </c>
      <c r="C64" s="7" t="s">
        <v>75</v>
      </c>
      <c r="D64" s="7" t="s">
        <v>76</v>
      </c>
      <c r="E64" s="13" t="s">
        <v>78</v>
      </c>
      <c r="F64" s="7" t="s">
        <v>77</v>
      </c>
      <c r="G64" s="13" t="s">
        <v>32</v>
      </c>
      <c r="H64" s="17" t="s">
        <v>79</v>
      </c>
    </row>
    <row r="65" spans="1:8" x14ac:dyDescent="0.25">
      <c r="A65" s="68" t="s">
        <v>44</v>
      </c>
      <c r="B65" s="20" t="s">
        <v>91</v>
      </c>
      <c r="C65" s="2">
        <v>22</v>
      </c>
      <c r="D65" s="2">
        <v>19</v>
      </c>
      <c r="E65" s="10">
        <v>0.86363636363636365</v>
      </c>
      <c r="F65" s="2">
        <v>18</v>
      </c>
      <c r="G65" s="10">
        <v>0.81818181818181823</v>
      </c>
      <c r="H65" s="11">
        <v>2.5263157894736841</v>
      </c>
    </row>
    <row r="66" spans="1:8" x14ac:dyDescent="0.25">
      <c r="A66" s="68"/>
      <c r="B66" s="20" t="s">
        <v>92</v>
      </c>
      <c r="C66" s="2">
        <v>42</v>
      </c>
      <c r="D66" s="2">
        <v>39</v>
      </c>
      <c r="E66" s="10">
        <v>0.9285714285714286</v>
      </c>
      <c r="F66" s="2">
        <v>36</v>
      </c>
      <c r="G66" s="10">
        <v>0.8571428571428571</v>
      </c>
      <c r="H66" s="11">
        <v>2.8384615384615386</v>
      </c>
    </row>
    <row r="67" spans="1:8" x14ac:dyDescent="0.25">
      <c r="A67" s="68"/>
      <c r="B67" s="20" t="s">
        <v>93</v>
      </c>
      <c r="C67" s="2">
        <v>36</v>
      </c>
      <c r="D67" s="2">
        <v>32</v>
      </c>
      <c r="E67" s="10">
        <v>0.88888888888888884</v>
      </c>
      <c r="F67" s="2">
        <v>31</v>
      </c>
      <c r="G67" s="10">
        <v>0.86111111111111116</v>
      </c>
      <c r="H67" s="11">
        <v>3.25</v>
      </c>
    </row>
    <row r="68" spans="1:8" x14ac:dyDescent="0.25">
      <c r="A68" s="68"/>
      <c r="B68" s="20" t="s">
        <v>94</v>
      </c>
      <c r="C68" s="2">
        <v>36</v>
      </c>
      <c r="D68" s="2">
        <v>31</v>
      </c>
      <c r="E68" s="10">
        <v>0.86111111111111116</v>
      </c>
      <c r="F68" s="2">
        <v>27</v>
      </c>
      <c r="G68" s="10">
        <v>0.75</v>
      </c>
      <c r="H68" s="11">
        <v>3.096774193548387</v>
      </c>
    </row>
    <row r="69" spans="1:8" x14ac:dyDescent="0.25">
      <c r="A69" s="68"/>
      <c r="B69" s="20" t="s">
        <v>95</v>
      </c>
      <c r="C69" s="2">
        <v>25</v>
      </c>
      <c r="D69" s="2">
        <v>20</v>
      </c>
      <c r="E69" s="10">
        <v>0.8</v>
      </c>
      <c r="F69" s="2">
        <v>14</v>
      </c>
      <c r="G69" s="10">
        <v>0.56000000000000005</v>
      </c>
      <c r="H69" s="11">
        <v>2.1650000000000005</v>
      </c>
    </row>
    <row r="70" spans="1:8" ht="30" x14ac:dyDescent="0.25">
      <c r="A70" s="39"/>
      <c r="B70" s="21" t="s">
        <v>31</v>
      </c>
      <c r="C70" s="7" t="s">
        <v>75</v>
      </c>
      <c r="D70" s="7" t="s">
        <v>76</v>
      </c>
      <c r="E70" s="13" t="s">
        <v>78</v>
      </c>
      <c r="F70" s="7" t="s">
        <v>77</v>
      </c>
      <c r="G70" s="13" t="s">
        <v>32</v>
      </c>
      <c r="H70" s="17" t="s">
        <v>79</v>
      </c>
    </row>
    <row r="71" spans="1:8" x14ac:dyDescent="0.25">
      <c r="A71" s="63" t="s">
        <v>45</v>
      </c>
      <c r="B71" s="20" t="s">
        <v>91</v>
      </c>
      <c r="C71" s="2">
        <v>7</v>
      </c>
      <c r="D71" s="2">
        <v>6</v>
      </c>
      <c r="E71" s="10">
        <v>0.8571428571428571</v>
      </c>
      <c r="F71" s="2">
        <v>4</v>
      </c>
      <c r="G71" s="10">
        <v>0.5714285714285714</v>
      </c>
      <c r="H71" s="11">
        <v>2.3333333333333335</v>
      </c>
    </row>
    <row r="72" spans="1:8" x14ac:dyDescent="0.25">
      <c r="A72" s="63"/>
      <c r="B72" s="20" t="s">
        <v>92</v>
      </c>
      <c r="C72" s="2">
        <v>7</v>
      </c>
      <c r="D72" s="2">
        <v>7</v>
      </c>
      <c r="E72" s="10">
        <v>1</v>
      </c>
      <c r="F72" s="2">
        <v>5</v>
      </c>
      <c r="G72" s="10">
        <v>0.7142857142857143</v>
      </c>
      <c r="H72" s="11">
        <v>2.2857142857142856</v>
      </c>
    </row>
    <row r="73" spans="1:8" x14ac:dyDescent="0.25">
      <c r="A73" s="63"/>
      <c r="B73" s="20" t="s">
        <v>93</v>
      </c>
      <c r="C73" s="8">
        <v>2</v>
      </c>
      <c r="D73" s="8">
        <v>2</v>
      </c>
      <c r="E73" s="10">
        <v>1</v>
      </c>
      <c r="F73" s="8">
        <v>2</v>
      </c>
      <c r="G73" s="10">
        <v>1</v>
      </c>
      <c r="H73" s="11">
        <v>2.5</v>
      </c>
    </row>
    <row r="74" spans="1:8" x14ac:dyDescent="0.25">
      <c r="A74" s="63"/>
      <c r="B74" s="20" t="s">
        <v>94</v>
      </c>
      <c r="C74" s="2">
        <v>11</v>
      </c>
      <c r="D74" s="2">
        <v>10</v>
      </c>
      <c r="E74" s="10">
        <v>0.90909090909090906</v>
      </c>
      <c r="F74" s="2">
        <v>10</v>
      </c>
      <c r="G74" s="10">
        <v>0.90909090909090906</v>
      </c>
      <c r="H74" s="11">
        <v>3.8</v>
      </c>
    </row>
    <row r="75" spans="1:8" x14ac:dyDescent="0.25">
      <c r="A75" s="63"/>
      <c r="B75" s="20" t="s">
        <v>95</v>
      </c>
      <c r="C75" s="2">
        <v>3</v>
      </c>
      <c r="D75" s="2">
        <v>3</v>
      </c>
      <c r="E75" s="10">
        <v>1</v>
      </c>
      <c r="F75" s="2">
        <v>3</v>
      </c>
      <c r="G75" s="10">
        <v>1</v>
      </c>
      <c r="H75" s="11">
        <v>3.6666666666666665</v>
      </c>
    </row>
    <row r="76" spans="1:8" ht="30" x14ac:dyDescent="0.25">
      <c r="A76" s="39"/>
      <c r="B76" s="44" t="s">
        <v>31</v>
      </c>
      <c r="C76" s="7" t="s">
        <v>75</v>
      </c>
      <c r="D76" s="7" t="s">
        <v>76</v>
      </c>
      <c r="E76" s="13" t="s">
        <v>78</v>
      </c>
      <c r="F76" s="7" t="s">
        <v>77</v>
      </c>
      <c r="G76" s="13" t="s">
        <v>32</v>
      </c>
      <c r="H76" s="17" t="s">
        <v>79</v>
      </c>
    </row>
    <row r="77" spans="1:8" x14ac:dyDescent="0.25">
      <c r="A77" s="68" t="s">
        <v>83</v>
      </c>
      <c r="B77" s="20" t="s">
        <v>91</v>
      </c>
      <c r="C77" s="2" t="s">
        <v>9</v>
      </c>
      <c r="D77" s="2" t="s">
        <v>9</v>
      </c>
      <c r="E77" s="10" t="s">
        <v>9</v>
      </c>
      <c r="F77" s="2" t="s">
        <v>9</v>
      </c>
      <c r="G77" s="10" t="s">
        <v>9</v>
      </c>
      <c r="H77" s="11" t="s">
        <v>9</v>
      </c>
    </row>
    <row r="78" spans="1:8" x14ac:dyDescent="0.25">
      <c r="A78" s="68"/>
      <c r="B78" s="20" t="s">
        <v>92</v>
      </c>
      <c r="C78" s="2" t="s">
        <v>9</v>
      </c>
      <c r="D78" s="2" t="s">
        <v>9</v>
      </c>
      <c r="E78" s="10" t="s">
        <v>9</v>
      </c>
      <c r="F78" s="2" t="s">
        <v>9</v>
      </c>
      <c r="G78" s="10" t="s">
        <v>9</v>
      </c>
      <c r="H78" s="11" t="s">
        <v>9</v>
      </c>
    </row>
    <row r="79" spans="1:8" x14ac:dyDescent="0.25">
      <c r="A79" s="68"/>
      <c r="B79" s="20" t="s">
        <v>93</v>
      </c>
      <c r="C79" s="2" t="s">
        <v>9</v>
      </c>
      <c r="D79" s="2" t="s">
        <v>9</v>
      </c>
      <c r="E79" s="10" t="s">
        <v>9</v>
      </c>
      <c r="F79" s="2" t="s">
        <v>9</v>
      </c>
      <c r="G79" s="10" t="s">
        <v>9</v>
      </c>
      <c r="H79" s="11" t="s">
        <v>9</v>
      </c>
    </row>
    <row r="80" spans="1:8" x14ac:dyDescent="0.25">
      <c r="A80" s="68"/>
      <c r="B80" s="20" t="s">
        <v>94</v>
      </c>
      <c r="C80" s="2">
        <v>21</v>
      </c>
      <c r="D80" s="2">
        <v>16</v>
      </c>
      <c r="E80" s="10">
        <v>0.76190476190476186</v>
      </c>
      <c r="F80" s="2">
        <v>15</v>
      </c>
      <c r="G80" s="10">
        <v>0.7142857142857143</v>
      </c>
      <c r="H80" s="11">
        <v>3.3062499999999999</v>
      </c>
    </row>
    <row r="81" spans="1:8" x14ac:dyDescent="0.25">
      <c r="A81" s="68"/>
      <c r="B81" s="20" t="s">
        <v>95</v>
      </c>
      <c r="C81" s="2">
        <v>24</v>
      </c>
      <c r="D81" s="2">
        <v>21</v>
      </c>
      <c r="E81" s="10">
        <v>0.875</v>
      </c>
      <c r="F81" s="2">
        <v>15</v>
      </c>
      <c r="G81" s="10">
        <v>0.625</v>
      </c>
      <c r="H81" s="11">
        <v>2.6666666666666665</v>
      </c>
    </row>
    <row r="82" spans="1:8" ht="30" x14ac:dyDescent="0.25">
      <c r="A82" s="39"/>
      <c r="B82" s="44" t="s">
        <v>31</v>
      </c>
      <c r="C82" s="7" t="s">
        <v>75</v>
      </c>
      <c r="D82" s="7" t="s">
        <v>76</v>
      </c>
      <c r="E82" s="13" t="s">
        <v>78</v>
      </c>
      <c r="F82" s="7" t="s">
        <v>77</v>
      </c>
      <c r="G82" s="13" t="s">
        <v>32</v>
      </c>
      <c r="H82" s="17" t="s">
        <v>79</v>
      </c>
    </row>
    <row r="83" spans="1:8" x14ac:dyDescent="0.25">
      <c r="A83" s="68" t="s">
        <v>84</v>
      </c>
      <c r="B83" s="20" t="s">
        <v>91</v>
      </c>
      <c r="C83" s="2" t="s">
        <v>9</v>
      </c>
      <c r="D83" s="2" t="s">
        <v>9</v>
      </c>
      <c r="E83" s="10" t="s">
        <v>9</v>
      </c>
      <c r="F83" s="2" t="s">
        <v>9</v>
      </c>
      <c r="G83" s="10" t="s">
        <v>9</v>
      </c>
      <c r="H83" s="11" t="s">
        <v>9</v>
      </c>
    </row>
    <row r="84" spans="1:8" x14ac:dyDescent="0.25">
      <c r="A84" s="68"/>
      <c r="B84" s="20" t="s">
        <v>92</v>
      </c>
      <c r="C84" s="2" t="s">
        <v>9</v>
      </c>
      <c r="D84" s="2" t="s">
        <v>9</v>
      </c>
      <c r="E84" s="10" t="s">
        <v>9</v>
      </c>
      <c r="F84" s="2" t="s">
        <v>9</v>
      </c>
      <c r="G84" s="10" t="s">
        <v>9</v>
      </c>
      <c r="H84" s="11" t="s">
        <v>9</v>
      </c>
    </row>
    <row r="85" spans="1:8" x14ac:dyDescent="0.25">
      <c r="A85" s="68"/>
      <c r="B85" s="20" t="s">
        <v>93</v>
      </c>
      <c r="C85" s="2" t="s">
        <v>9</v>
      </c>
      <c r="D85" s="2" t="s">
        <v>9</v>
      </c>
      <c r="E85" s="10" t="s">
        <v>9</v>
      </c>
      <c r="F85" s="2" t="s">
        <v>9</v>
      </c>
      <c r="G85" s="10" t="s">
        <v>9</v>
      </c>
      <c r="H85" s="11" t="s">
        <v>9</v>
      </c>
    </row>
    <row r="86" spans="1:8" x14ac:dyDescent="0.25">
      <c r="A86" s="68"/>
      <c r="B86" s="20" t="s">
        <v>94</v>
      </c>
      <c r="C86" s="2">
        <v>17</v>
      </c>
      <c r="D86" s="2">
        <v>17</v>
      </c>
      <c r="E86" s="10">
        <v>1</v>
      </c>
      <c r="F86" s="2">
        <v>15</v>
      </c>
      <c r="G86" s="10">
        <v>0.88235294117647056</v>
      </c>
      <c r="H86" s="11">
        <v>3.0882352941176476</v>
      </c>
    </row>
    <row r="87" spans="1:8" x14ac:dyDescent="0.25">
      <c r="A87" s="68"/>
      <c r="B87" s="20" t="s">
        <v>95</v>
      </c>
      <c r="C87" s="2">
        <v>18</v>
      </c>
      <c r="D87" s="2">
        <v>17</v>
      </c>
      <c r="E87" s="10">
        <v>0.94444444444444442</v>
      </c>
      <c r="F87" s="2">
        <v>17</v>
      </c>
      <c r="G87" s="10">
        <v>0.94444444444444442</v>
      </c>
      <c r="H87" s="11">
        <v>3.4941176470588236</v>
      </c>
    </row>
    <row r="88" spans="1:8" ht="30" x14ac:dyDescent="0.25">
      <c r="A88" s="39"/>
      <c r="B88" s="44" t="s">
        <v>31</v>
      </c>
      <c r="C88" s="7" t="s">
        <v>75</v>
      </c>
      <c r="D88" s="7" t="s">
        <v>76</v>
      </c>
      <c r="E88" s="13" t="s">
        <v>78</v>
      </c>
      <c r="F88" s="7" t="s">
        <v>77</v>
      </c>
      <c r="G88" s="13" t="s">
        <v>32</v>
      </c>
      <c r="H88" s="17" t="s">
        <v>79</v>
      </c>
    </row>
    <row r="89" spans="1:8" ht="15" customHeight="1" x14ac:dyDescent="0.25">
      <c r="A89" s="68" t="s">
        <v>85</v>
      </c>
      <c r="B89" s="20" t="s">
        <v>91</v>
      </c>
      <c r="C89" s="2" t="s">
        <v>9</v>
      </c>
      <c r="D89" s="2" t="s">
        <v>9</v>
      </c>
      <c r="E89" s="10" t="s">
        <v>9</v>
      </c>
      <c r="F89" s="2" t="s">
        <v>9</v>
      </c>
      <c r="G89" s="10" t="s">
        <v>9</v>
      </c>
      <c r="H89" s="11" t="s">
        <v>9</v>
      </c>
    </row>
    <row r="90" spans="1:8" x14ac:dyDescent="0.25">
      <c r="A90" s="68"/>
      <c r="B90" s="20" t="s">
        <v>92</v>
      </c>
      <c r="C90" s="2" t="s">
        <v>9</v>
      </c>
      <c r="D90" s="2" t="s">
        <v>9</v>
      </c>
      <c r="E90" s="10" t="s">
        <v>9</v>
      </c>
      <c r="F90" s="2" t="s">
        <v>9</v>
      </c>
      <c r="G90" s="10" t="s">
        <v>9</v>
      </c>
      <c r="H90" s="11" t="s">
        <v>9</v>
      </c>
    </row>
    <row r="91" spans="1:8" x14ac:dyDescent="0.25">
      <c r="A91" s="68"/>
      <c r="B91" s="20" t="s">
        <v>93</v>
      </c>
      <c r="C91" s="2">
        <v>25</v>
      </c>
      <c r="D91" s="2">
        <v>22</v>
      </c>
      <c r="E91" s="10">
        <v>0.88</v>
      </c>
      <c r="F91" s="2">
        <v>22</v>
      </c>
      <c r="G91" s="10">
        <v>0.88</v>
      </c>
      <c r="H91" s="11">
        <v>3.0909090909090908</v>
      </c>
    </row>
    <row r="92" spans="1:8" x14ac:dyDescent="0.25">
      <c r="A92" s="68"/>
      <c r="B92" s="20" t="s">
        <v>94</v>
      </c>
      <c r="C92" s="2" t="s">
        <v>9</v>
      </c>
      <c r="D92" s="2" t="s">
        <v>9</v>
      </c>
      <c r="E92" s="10" t="s">
        <v>9</v>
      </c>
      <c r="F92" s="2" t="s">
        <v>9</v>
      </c>
      <c r="G92" s="10" t="s">
        <v>9</v>
      </c>
      <c r="H92" s="11" t="s">
        <v>9</v>
      </c>
    </row>
    <row r="93" spans="1:8" x14ac:dyDescent="0.25">
      <c r="A93" s="68"/>
      <c r="B93" s="20" t="s">
        <v>95</v>
      </c>
      <c r="C93" s="2" t="s">
        <v>9</v>
      </c>
      <c r="D93" s="2" t="s">
        <v>9</v>
      </c>
      <c r="E93" s="10" t="s">
        <v>9</v>
      </c>
      <c r="F93" s="2" t="s">
        <v>9</v>
      </c>
      <c r="G93" s="10" t="s">
        <v>9</v>
      </c>
      <c r="H93" s="11" t="s">
        <v>9</v>
      </c>
    </row>
    <row r="94" spans="1:8" ht="30" x14ac:dyDescent="0.25">
      <c r="A94" s="37"/>
      <c r="B94" s="21" t="s">
        <v>31</v>
      </c>
      <c r="C94" s="7" t="s">
        <v>75</v>
      </c>
      <c r="D94" s="7" t="s">
        <v>76</v>
      </c>
      <c r="E94" s="13" t="s">
        <v>78</v>
      </c>
      <c r="F94" s="7" t="s">
        <v>77</v>
      </c>
      <c r="G94" s="13" t="s">
        <v>32</v>
      </c>
      <c r="H94" s="17" t="s">
        <v>79</v>
      </c>
    </row>
    <row r="95" spans="1:8" ht="15" customHeight="1" x14ac:dyDescent="0.25">
      <c r="A95" s="63" t="s">
        <v>46</v>
      </c>
      <c r="B95" s="20" t="s">
        <v>91</v>
      </c>
      <c r="C95" s="2">
        <v>26</v>
      </c>
      <c r="D95" s="2">
        <v>25</v>
      </c>
      <c r="E95" s="10">
        <v>0.96153846153846156</v>
      </c>
      <c r="F95" s="2">
        <v>24</v>
      </c>
      <c r="G95" s="10">
        <v>0.92307692307692313</v>
      </c>
      <c r="H95" s="11">
        <v>3.1440000000000006</v>
      </c>
    </row>
    <row r="96" spans="1:8" x14ac:dyDescent="0.25">
      <c r="A96" s="63"/>
      <c r="B96" s="20" t="s">
        <v>92</v>
      </c>
      <c r="C96" s="2" t="s">
        <v>9</v>
      </c>
      <c r="D96" s="2" t="s">
        <v>9</v>
      </c>
      <c r="E96" s="10" t="s">
        <v>9</v>
      </c>
      <c r="F96" s="2" t="s">
        <v>9</v>
      </c>
      <c r="G96" s="10" t="s">
        <v>9</v>
      </c>
      <c r="H96" s="11" t="s">
        <v>9</v>
      </c>
    </row>
    <row r="97" spans="1:8" x14ac:dyDescent="0.25">
      <c r="A97" s="63"/>
      <c r="B97" s="20" t="s">
        <v>93</v>
      </c>
      <c r="C97" s="2" t="s">
        <v>9</v>
      </c>
      <c r="D97" s="2" t="s">
        <v>9</v>
      </c>
      <c r="E97" s="10" t="s">
        <v>9</v>
      </c>
      <c r="F97" s="2" t="s">
        <v>9</v>
      </c>
      <c r="G97" s="10" t="s">
        <v>9</v>
      </c>
      <c r="H97" s="11" t="s">
        <v>9</v>
      </c>
    </row>
    <row r="98" spans="1:8" x14ac:dyDescent="0.25">
      <c r="A98" s="63"/>
      <c r="B98" s="20" t="s">
        <v>94</v>
      </c>
      <c r="C98" s="2" t="s">
        <v>9</v>
      </c>
      <c r="D98" s="2" t="s">
        <v>9</v>
      </c>
      <c r="E98" s="10" t="s">
        <v>9</v>
      </c>
      <c r="F98" s="2" t="s">
        <v>9</v>
      </c>
      <c r="G98" s="10" t="s">
        <v>9</v>
      </c>
      <c r="H98" s="11" t="s">
        <v>9</v>
      </c>
    </row>
    <row r="99" spans="1:8" x14ac:dyDescent="0.25">
      <c r="A99" s="63"/>
      <c r="B99" s="20" t="s">
        <v>95</v>
      </c>
      <c r="C99" s="2">
        <v>22</v>
      </c>
      <c r="D99" s="2">
        <v>21</v>
      </c>
      <c r="E99" s="10">
        <v>0.95454545454545459</v>
      </c>
      <c r="F99" s="2">
        <v>19</v>
      </c>
      <c r="G99" s="10">
        <v>0.86363636363636365</v>
      </c>
      <c r="H99" s="11">
        <v>3.0476190476190474</v>
      </c>
    </row>
    <row r="100" spans="1:8" ht="30" x14ac:dyDescent="0.25">
      <c r="A100" s="39"/>
      <c r="B100" s="21" t="s">
        <v>31</v>
      </c>
      <c r="C100" s="7" t="s">
        <v>75</v>
      </c>
      <c r="D100" s="7" t="s">
        <v>76</v>
      </c>
      <c r="E100" s="13" t="s">
        <v>78</v>
      </c>
      <c r="F100" s="7" t="s">
        <v>77</v>
      </c>
      <c r="G100" s="13" t="s">
        <v>32</v>
      </c>
      <c r="H100" s="17" t="s">
        <v>79</v>
      </c>
    </row>
    <row r="101" spans="1:8" ht="15" customHeight="1" x14ac:dyDescent="0.25">
      <c r="A101" s="68" t="s">
        <v>47</v>
      </c>
      <c r="B101" s="20" t="s">
        <v>91</v>
      </c>
      <c r="C101" s="2">
        <v>2</v>
      </c>
      <c r="D101" s="2">
        <v>2</v>
      </c>
      <c r="E101" s="10">
        <v>1</v>
      </c>
      <c r="F101" s="2">
        <v>2</v>
      </c>
      <c r="G101" s="10">
        <v>1</v>
      </c>
      <c r="H101" s="11">
        <v>2.65</v>
      </c>
    </row>
    <row r="102" spans="1:8" x14ac:dyDescent="0.25">
      <c r="A102" s="68"/>
      <c r="B102" s="20" t="s">
        <v>92</v>
      </c>
      <c r="C102" s="2" t="s">
        <v>9</v>
      </c>
      <c r="D102" s="2" t="s">
        <v>9</v>
      </c>
      <c r="E102" s="10" t="s">
        <v>9</v>
      </c>
      <c r="F102" s="2" t="s">
        <v>9</v>
      </c>
      <c r="G102" s="10" t="s">
        <v>9</v>
      </c>
      <c r="H102" s="11" t="s">
        <v>9</v>
      </c>
    </row>
    <row r="103" spans="1:8" x14ac:dyDescent="0.25">
      <c r="A103" s="68"/>
      <c r="B103" s="20" t="s">
        <v>93</v>
      </c>
      <c r="C103" s="2" t="s">
        <v>9</v>
      </c>
      <c r="D103" s="2" t="s">
        <v>9</v>
      </c>
      <c r="E103" s="10" t="s">
        <v>9</v>
      </c>
      <c r="F103" s="2" t="s">
        <v>9</v>
      </c>
      <c r="G103" s="10" t="s">
        <v>9</v>
      </c>
      <c r="H103" s="11" t="s">
        <v>9</v>
      </c>
    </row>
    <row r="104" spans="1:8" x14ac:dyDescent="0.25">
      <c r="A104" s="68"/>
      <c r="B104" s="20" t="s">
        <v>94</v>
      </c>
      <c r="C104" s="2" t="s">
        <v>9</v>
      </c>
      <c r="D104" s="2" t="s">
        <v>9</v>
      </c>
      <c r="E104" s="10" t="s">
        <v>9</v>
      </c>
      <c r="F104" s="2" t="s">
        <v>9</v>
      </c>
      <c r="G104" s="10" t="s">
        <v>9</v>
      </c>
      <c r="H104" s="11" t="s">
        <v>9</v>
      </c>
    </row>
    <row r="105" spans="1:8" x14ac:dyDescent="0.25">
      <c r="A105" s="68"/>
      <c r="B105" s="20" t="s">
        <v>95</v>
      </c>
      <c r="C105" s="2" t="s">
        <v>9</v>
      </c>
      <c r="D105" s="2" t="s">
        <v>9</v>
      </c>
      <c r="E105" s="10" t="s">
        <v>9</v>
      </c>
      <c r="F105" s="2" t="s">
        <v>9</v>
      </c>
      <c r="G105" s="10" t="s">
        <v>9</v>
      </c>
      <c r="H105" s="11" t="s">
        <v>9</v>
      </c>
    </row>
    <row r="106" spans="1:8" ht="30" x14ac:dyDescent="0.25">
      <c r="A106" s="39"/>
      <c r="B106" s="44" t="s">
        <v>31</v>
      </c>
      <c r="C106" s="7" t="s">
        <v>75</v>
      </c>
      <c r="D106" s="7" t="s">
        <v>76</v>
      </c>
      <c r="E106" s="13" t="s">
        <v>78</v>
      </c>
      <c r="F106" s="7" t="s">
        <v>77</v>
      </c>
      <c r="G106" s="13" t="s">
        <v>32</v>
      </c>
      <c r="H106" s="17" t="s">
        <v>79</v>
      </c>
    </row>
    <row r="107" spans="1:8" x14ac:dyDescent="0.25">
      <c r="A107" s="68" t="s">
        <v>101</v>
      </c>
      <c r="B107" s="20" t="s">
        <v>91</v>
      </c>
      <c r="C107" s="2">
        <v>19</v>
      </c>
      <c r="D107" s="2">
        <v>18</v>
      </c>
      <c r="E107" s="10">
        <v>0.94736842105263153</v>
      </c>
      <c r="F107" s="2">
        <v>16</v>
      </c>
      <c r="G107" s="10">
        <v>0.84210526315789469</v>
      </c>
      <c r="H107" s="11">
        <v>3.2166666666666663</v>
      </c>
    </row>
    <row r="108" spans="1:8" x14ac:dyDescent="0.25">
      <c r="A108" s="68"/>
      <c r="B108" s="20" t="s">
        <v>92</v>
      </c>
      <c r="C108" s="2">
        <v>34</v>
      </c>
      <c r="D108" s="2">
        <v>31</v>
      </c>
      <c r="E108" s="10">
        <v>0.91176470588235292</v>
      </c>
      <c r="F108" s="2">
        <v>27</v>
      </c>
      <c r="G108" s="10">
        <v>0.79411764705882348</v>
      </c>
      <c r="H108" s="11">
        <v>3.225806451612903</v>
      </c>
    </row>
    <row r="109" spans="1:8" x14ac:dyDescent="0.25">
      <c r="A109" s="68"/>
      <c r="B109" s="20" t="s">
        <v>93</v>
      </c>
      <c r="C109" s="8">
        <v>36</v>
      </c>
      <c r="D109" s="8">
        <v>32</v>
      </c>
      <c r="E109" s="10">
        <v>0.88888888888888884</v>
      </c>
      <c r="F109" s="8">
        <v>32</v>
      </c>
      <c r="G109" s="10">
        <v>0.88888888888888884</v>
      </c>
      <c r="H109" s="11">
        <v>3.71875</v>
      </c>
    </row>
    <row r="110" spans="1:8" x14ac:dyDescent="0.25">
      <c r="A110" s="68"/>
      <c r="B110" s="20" t="s">
        <v>94</v>
      </c>
      <c r="C110" s="2">
        <v>21</v>
      </c>
      <c r="D110" s="2">
        <v>21</v>
      </c>
      <c r="E110" s="10">
        <v>1</v>
      </c>
      <c r="F110" s="2">
        <v>21</v>
      </c>
      <c r="G110" s="10">
        <v>1</v>
      </c>
      <c r="H110" s="11">
        <v>4</v>
      </c>
    </row>
    <row r="111" spans="1:8" x14ac:dyDescent="0.25">
      <c r="A111" s="68"/>
      <c r="B111" s="20" t="s">
        <v>95</v>
      </c>
      <c r="C111" s="2">
        <v>18</v>
      </c>
      <c r="D111" s="2">
        <v>16</v>
      </c>
      <c r="E111" s="10">
        <v>0.88888888888888884</v>
      </c>
      <c r="F111" s="2">
        <v>15</v>
      </c>
      <c r="G111" s="10">
        <v>0.83333333333333337</v>
      </c>
      <c r="H111" s="11">
        <v>3.375</v>
      </c>
    </row>
    <row r="112" spans="1:8" ht="30" x14ac:dyDescent="0.25">
      <c r="A112" s="39"/>
      <c r="B112" s="21" t="s">
        <v>31</v>
      </c>
      <c r="C112" s="7" t="s">
        <v>75</v>
      </c>
      <c r="D112" s="7" t="s">
        <v>76</v>
      </c>
      <c r="E112" s="13" t="s">
        <v>78</v>
      </c>
      <c r="F112" s="7" t="s">
        <v>77</v>
      </c>
      <c r="G112" s="13" t="s">
        <v>32</v>
      </c>
      <c r="H112" s="17" t="s">
        <v>79</v>
      </c>
    </row>
    <row r="113" spans="1:8" x14ac:dyDescent="0.25">
      <c r="A113" s="68" t="s">
        <v>48</v>
      </c>
      <c r="B113" s="20" t="s">
        <v>91</v>
      </c>
      <c r="C113" s="2">
        <v>17</v>
      </c>
      <c r="D113" s="2">
        <v>16</v>
      </c>
      <c r="E113" s="10">
        <v>0.94117647058823528</v>
      </c>
      <c r="F113" s="2">
        <v>16</v>
      </c>
      <c r="G113" s="10">
        <v>0.94117647058823528</v>
      </c>
      <c r="H113" s="11">
        <v>4</v>
      </c>
    </row>
    <row r="114" spans="1:8" x14ac:dyDescent="0.25">
      <c r="A114" s="68"/>
      <c r="B114" s="20" t="s">
        <v>92</v>
      </c>
      <c r="C114" s="2">
        <v>20</v>
      </c>
      <c r="D114" s="2">
        <v>17</v>
      </c>
      <c r="E114" s="10">
        <v>0.85</v>
      </c>
      <c r="F114" s="2">
        <v>17</v>
      </c>
      <c r="G114" s="10">
        <v>0.85</v>
      </c>
      <c r="H114" s="11">
        <v>4</v>
      </c>
    </row>
    <row r="115" spans="1:8" x14ac:dyDescent="0.25">
      <c r="A115" s="68"/>
      <c r="B115" s="20" t="s">
        <v>93</v>
      </c>
      <c r="C115" s="8">
        <v>18</v>
      </c>
      <c r="D115" s="8">
        <v>17</v>
      </c>
      <c r="E115" s="10">
        <v>0.94444444444444442</v>
      </c>
      <c r="F115" s="8">
        <v>16</v>
      </c>
      <c r="G115" s="10">
        <v>0.88888888888888884</v>
      </c>
      <c r="H115" s="11">
        <v>3.7647058823529411</v>
      </c>
    </row>
    <row r="116" spans="1:8" x14ac:dyDescent="0.25">
      <c r="A116" s="68"/>
      <c r="B116" s="20" t="s">
        <v>94</v>
      </c>
      <c r="C116" s="2">
        <v>12</v>
      </c>
      <c r="D116" s="2">
        <v>8</v>
      </c>
      <c r="E116" s="10">
        <v>0.66666666666666663</v>
      </c>
      <c r="F116" s="2">
        <v>8</v>
      </c>
      <c r="G116" s="10">
        <v>0.66666666666666663</v>
      </c>
      <c r="H116" s="11">
        <v>4</v>
      </c>
    </row>
    <row r="117" spans="1:8" x14ac:dyDescent="0.25">
      <c r="A117" s="68"/>
      <c r="B117" s="20" t="s">
        <v>95</v>
      </c>
      <c r="C117" s="2">
        <v>12</v>
      </c>
      <c r="D117" s="2">
        <v>9</v>
      </c>
      <c r="E117" s="10">
        <v>0.75</v>
      </c>
      <c r="F117" s="2">
        <v>9</v>
      </c>
      <c r="G117" s="10">
        <v>0.75</v>
      </c>
      <c r="H117" s="11">
        <v>4</v>
      </c>
    </row>
    <row r="118" spans="1:8" ht="30" x14ac:dyDescent="0.25">
      <c r="A118" s="39"/>
      <c r="B118" s="21" t="s">
        <v>31</v>
      </c>
      <c r="C118" s="7" t="s">
        <v>75</v>
      </c>
      <c r="D118" s="7" t="s">
        <v>76</v>
      </c>
      <c r="E118" s="13" t="s">
        <v>78</v>
      </c>
      <c r="F118" s="7" t="s">
        <v>77</v>
      </c>
      <c r="G118" s="13" t="s">
        <v>32</v>
      </c>
      <c r="H118" s="17" t="s">
        <v>79</v>
      </c>
    </row>
    <row r="119" spans="1:8" x14ac:dyDescent="0.25">
      <c r="A119" s="68" t="s">
        <v>97</v>
      </c>
      <c r="B119" s="20" t="s">
        <v>91</v>
      </c>
      <c r="C119" s="2" t="s">
        <v>9</v>
      </c>
      <c r="D119" s="2" t="s">
        <v>9</v>
      </c>
      <c r="E119" s="10" t="s">
        <v>9</v>
      </c>
      <c r="F119" s="2" t="s">
        <v>9</v>
      </c>
      <c r="G119" s="10" t="s">
        <v>9</v>
      </c>
      <c r="H119" s="11" t="s">
        <v>9</v>
      </c>
    </row>
    <row r="120" spans="1:8" x14ac:dyDescent="0.25">
      <c r="A120" s="68"/>
      <c r="B120" s="20" t="s">
        <v>92</v>
      </c>
      <c r="C120" s="2" t="s">
        <v>9</v>
      </c>
      <c r="D120" s="2" t="s">
        <v>9</v>
      </c>
      <c r="E120" s="10" t="s">
        <v>9</v>
      </c>
      <c r="F120" s="2" t="s">
        <v>9</v>
      </c>
      <c r="G120" s="10" t="s">
        <v>9</v>
      </c>
      <c r="H120" s="11" t="s">
        <v>9</v>
      </c>
    </row>
    <row r="121" spans="1:8" x14ac:dyDescent="0.25">
      <c r="A121" s="68"/>
      <c r="B121" s="20" t="s">
        <v>93</v>
      </c>
      <c r="C121" s="2">
        <v>24</v>
      </c>
      <c r="D121" s="2">
        <v>24</v>
      </c>
      <c r="E121" s="10">
        <v>1</v>
      </c>
      <c r="F121" s="2">
        <v>24</v>
      </c>
      <c r="G121" s="10">
        <v>1</v>
      </c>
      <c r="H121" s="11">
        <v>3.4333333333333336</v>
      </c>
    </row>
    <row r="122" spans="1:8" x14ac:dyDescent="0.25">
      <c r="A122" s="68"/>
      <c r="B122" s="20" t="s">
        <v>94</v>
      </c>
      <c r="C122" s="2" t="s">
        <v>9</v>
      </c>
      <c r="D122" s="2" t="s">
        <v>9</v>
      </c>
      <c r="E122" s="10" t="s">
        <v>9</v>
      </c>
      <c r="F122" s="2" t="s">
        <v>9</v>
      </c>
      <c r="G122" s="10" t="s">
        <v>9</v>
      </c>
      <c r="H122" s="11" t="s">
        <v>9</v>
      </c>
    </row>
    <row r="123" spans="1:8" x14ac:dyDescent="0.25">
      <c r="A123" s="68"/>
      <c r="B123" s="20" t="s">
        <v>95</v>
      </c>
      <c r="C123" s="2">
        <v>24</v>
      </c>
      <c r="D123" s="2">
        <v>24</v>
      </c>
      <c r="E123" s="10">
        <v>1</v>
      </c>
      <c r="F123" s="2">
        <v>24</v>
      </c>
      <c r="G123" s="10">
        <v>1</v>
      </c>
      <c r="H123" s="11">
        <v>2.9458333333333329</v>
      </c>
    </row>
    <row r="124" spans="1:8" ht="30" x14ac:dyDescent="0.25">
      <c r="A124" s="39"/>
      <c r="B124" s="21" t="s">
        <v>31</v>
      </c>
      <c r="C124" s="7" t="s">
        <v>75</v>
      </c>
      <c r="D124" s="7" t="s">
        <v>76</v>
      </c>
      <c r="E124" s="13" t="s">
        <v>78</v>
      </c>
      <c r="F124" s="7" t="s">
        <v>77</v>
      </c>
      <c r="G124" s="13" t="s">
        <v>32</v>
      </c>
      <c r="H124" s="17" t="s">
        <v>79</v>
      </c>
    </row>
    <row r="125" spans="1:8" ht="15" customHeight="1" x14ac:dyDescent="0.25">
      <c r="A125" s="63" t="s">
        <v>98</v>
      </c>
      <c r="B125" s="20" t="s">
        <v>91</v>
      </c>
      <c r="C125" s="2" t="s">
        <v>9</v>
      </c>
      <c r="D125" s="2" t="s">
        <v>9</v>
      </c>
      <c r="E125" s="10" t="s">
        <v>9</v>
      </c>
      <c r="F125" s="2" t="s">
        <v>9</v>
      </c>
      <c r="G125" s="10" t="s">
        <v>9</v>
      </c>
      <c r="H125" s="11" t="s">
        <v>9</v>
      </c>
    </row>
    <row r="126" spans="1:8" x14ac:dyDescent="0.25">
      <c r="A126" s="63"/>
      <c r="B126" s="20" t="s">
        <v>92</v>
      </c>
      <c r="C126" s="2" t="s">
        <v>9</v>
      </c>
      <c r="D126" s="2" t="s">
        <v>9</v>
      </c>
      <c r="E126" s="10" t="s">
        <v>9</v>
      </c>
      <c r="F126" s="2" t="s">
        <v>9</v>
      </c>
      <c r="G126" s="10" t="s">
        <v>9</v>
      </c>
      <c r="H126" s="11" t="s">
        <v>9</v>
      </c>
    </row>
    <row r="127" spans="1:8" x14ac:dyDescent="0.25">
      <c r="A127" s="63"/>
      <c r="B127" s="20" t="s">
        <v>93</v>
      </c>
      <c r="C127" s="2" t="s">
        <v>9</v>
      </c>
      <c r="D127" s="2" t="s">
        <v>9</v>
      </c>
      <c r="E127" s="10" t="s">
        <v>9</v>
      </c>
      <c r="F127" s="2" t="s">
        <v>9</v>
      </c>
      <c r="G127" s="10" t="s">
        <v>9</v>
      </c>
      <c r="H127" s="11" t="s">
        <v>9</v>
      </c>
    </row>
    <row r="128" spans="1:8" x14ac:dyDescent="0.25">
      <c r="A128" s="63"/>
      <c r="B128" s="20" t="s">
        <v>94</v>
      </c>
      <c r="C128" s="2">
        <v>24</v>
      </c>
      <c r="D128" s="2">
        <v>24</v>
      </c>
      <c r="E128" s="10">
        <v>1</v>
      </c>
      <c r="F128" s="2">
        <v>22</v>
      </c>
      <c r="G128" s="10">
        <v>0.91666666666666663</v>
      </c>
      <c r="H128" s="11">
        <v>3.1625000000000001</v>
      </c>
    </row>
    <row r="129" spans="1:8" x14ac:dyDescent="0.25">
      <c r="A129" s="63"/>
      <c r="B129" s="20" t="s">
        <v>95</v>
      </c>
      <c r="C129" s="2" t="s">
        <v>9</v>
      </c>
      <c r="D129" s="2" t="s">
        <v>9</v>
      </c>
      <c r="E129" s="10" t="s">
        <v>9</v>
      </c>
      <c r="F129" s="2" t="s">
        <v>9</v>
      </c>
      <c r="G129" s="10" t="s">
        <v>9</v>
      </c>
      <c r="H129" s="11" t="s">
        <v>9</v>
      </c>
    </row>
    <row r="130" spans="1:8" ht="30" x14ac:dyDescent="0.25">
      <c r="A130" s="39"/>
      <c r="B130" s="21" t="s">
        <v>31</v>
      </c>
      <c r="C130" s="7" t="s">
        <v>75</v>
      </c>
      <c r="D130" s="7" t="s">
        <v>76</v>
      </c>
      <c r="E130" s="13" t="s">
        <v>78</v>
      </c>
      <c r="F130" s="7" t="s">
        <v>77</v>
      </c>
      <c r="G130" s="13" t="s">
        <v>32</v>
      </c>
      <c r="H130" s="17" t="s">
        <v>79</v>
      </c>
    </row>
    <row r="131" spans="1:8" x14ac:dyDescent="0.25">
      <c r="A131" s="68" t="s">
        <v>49</v>
      </c>
      <c r="B131" s="20" t="s">
        <v>91</v>
      </c>
      <c r="C131" s="2" t="s">
        <v>9</v>
      </c>
      <c r="D131" s="2" t="s">
        <v>9</v>
      </c>
      <c r="E131" s="10" t="s">
        <v>9</v>
      </c>
      <c r="F131" s="2" t="s">
        <v>9</v>
      </c>
      <c r="G131" s="10" t="s">
        <v>9</v>
      </c>
      <c r="H131" s="11" t="s">
        <v>9</v>
      </c>
    </row>
    <row r="132" spans="1:8" x14ac:dyDescent="0.25">
      <c r="A132" s="68"/>
      <c r="B132" s="20" t="s">
        <v>92</v>
      </c>
      <c r="C132" s="2" t="s">
        <v>9</v>
      </c>
      <c r="D132" s="2" t="s">
        <v>9</v>
      </c>
      <c r="E132" s="10" t="s">
        <v>9</v>
      </c>
      <c r="F132" s="2" t="s">
        <v>9</v>
      </c>
      <c r="G132" s="10" t="s">
        <v>9</v>
      </c>
      <c r="H132" s="11" t="s">
        <v>9</v>
      </c>
    </row>
    <row r="133" spans="1:8" x14ac:dyDescent="0.25">
      <c r="A133" s="68"/>
      <c r="B133" s="20" t="s">
        <v>93</v>
      </c>
      <c r="C133" s="2">
        <v>22</v>
      </c>
      <c r="D133" s="2">
        <v>22</v>
      </c>
      <c r="E133" s="10">
        <v>1</v>
      </c>
      <c r="F133" s="2">
        <v>22</v>
      </c>
      <c r="G133" s="10">
        <v>1</v>
      </c>
      <c r="H133" s="11">
        <v>3.5636363636363639</v>
      </c>
    </row>
    <row r="134" spans="1:8" x14ac:dyDescent="0.25">
      <c r="A134" s="68"/>
      <c r="B134" s="20" t="s">
        <v>94</v>
      </c>
      <c r="C134" s="2">
        <v>23</v>
      </c>
      <c r="D134" s="2">
        <v>23</v>
      </c>
      <c r="E134" s="10">
        <v>1</v>
      </c>
      <c r="F134" s="2">
        <v>22</v>
      </c>
      <c r="G134" s="10">
        <v>0.95652173913043481</v>
      </c>
      <c r="H134" s="11">
        <v>3.5681818181818183</v>
      </c>
    </row>
    <row r="135" spans="1:8" x14ac:dyDescent="0.25">
      <c r="A135" s="68"/>
      <c r="B135" s="20" t="s">
        <v>95</v>
      </c>
      <c r="C135" s="2">
        <v>14</v>
      </c>
      <c r="D135" s="2">
        <v>14</v>
      </c>
      <c r="E135" s="10">
        <v>1</v>
      </c>
      <c r="F135" s="2">
        <v>14</v>
      </c>
      <c r="G135" s="10">
        <v>1</v>
      </c>
      <c r="H135" s="11">
        <v>3.4714285714285711</v>
      </c>
    </row>
    <row r="136" spans="1:8" ht="30" x14ac:dyDescent="0.25">
      <c r="A136" s="39"/>
      <c r="B136" s="21" t="s">
        <v>31</v>
      </c>
      <c r="C136" s="7" t="s">
        <v>75</v>
      </c>
      <c r="D136" s="7" t="s">
        <v>76</v>
      </c>
      <c r="E136" s="13" t="s">
        <v>78</v>
      </c>
      <c r="F136" s="7" t="s">
        <v>77</v>
      </c>
      <c r="G136" s="13" t="s">
        <v>32</v>
      </c>
      <c r="H136" s="17" t="s">
        <v>79</v>
      </c>
    </row>
    <row r="137" spans="1:8" x14ac:dyDescent="0.25">
      <c r="A137" s="63" t="s">
        <v>99</v>
      </c>
      <c r="B137" s="20" t="s">
        <v>91</v>
      </c>
      <c r="C137" s="2">
        <v>20</v>
      </c>
      <c r="D137" s="2">
        <v>18</v>
      </c>
      <c r="E137" s="10">
        <v>0.9</v>
      </c>
      <c r="F137" s="2">
        <v>14</v>
      </c>
      <c r="G137" s="10">
        <v>0.7</v>
      </c>
      <c r="H137" s="11">
        <v>2.5555555555555554</v>
      </c>
    </row>
    <row r="138" spans="1:8" x14ac:dyDescent="0.25">
      <c r="A138" s="63"/>
      <c r="B138" s="20" t="s">
        <v>92</v>
      </c>
      <c r="C138" s="2" t="s">
        <v>9</v>
      </c>
      <c r="D138" s="2" t="s">
        <v>9</v>
      </c>
      <c r="E138" s="10" t="s">
        <v>9</v>
      </c>
      <c r="F138" s="2" t="s">
        <v>9</v>
      </c>
      <c r="G138" s="10" t="s">
        <v>9</v>
      </c>
      <c r="H138" s="11" t="s">
        <v>9</v>
      </c>
    </row>
    <row r="139" spans="1:8" x14ac:dyDescent="0.25">
      <c r="A139" s="63"/>
      <c r="B139" s="20" t="s">
        <v>93</v>
      </c>
      <c r="C139" s="2" t="s">
        <v>9</v>
      </c>
      <c r="D139" s="2" t="s">
        <v>9</v>
      </c>
      <c r="E139" s="10" t="s">
        <v>9</v>
      </c>
      <c r="F139" s="2" t="s">
        <v>9</v>
      </c>
      <c r="G139" s="10" t="s">
        <v>9</v>
      </c>
      <c r="H139" s="11" t="s">
        <v>9</v>
      </c>
    </row>
    <row r="140" spans="1:8" x14ac:dyDescent="0.25">
      <c r="A140" s="63"/>
      <c r="B140" s="20" t="s">
        <v>94</v>
      </c>
      <c r="C140" s="2">
        <v>20</v>
      </c>
      <c r="D140" s="2">
        <v>19</v>
      </c>
      <c r="E140" s="10">
        <v>0.95</v>
      </c>
      <c r="F140" s="2">
        <v>18</v>
      </c>
      <c r="G140" s="10">
        <v>0.9</v>
      </c>
      <c r="H140" s="11">
        <v>3.5263157894736841</v>
      </c>
    </row>
    <row r="141" spans="1:8" x14ac:dyDescent="0.25">
      <c r="A141" s="63"/>
      <c r="B141" s="20" t="s">
        <v>95</v>
      </c>
      <c r="C141" s="2" t="s">
        <v>9</v>
      </c>
      <c r="D141" s="2" t="s">
        <v>9</v>
      </c>
      <c r="E141" s="10" t="s">
        <v>9</v>
      </c>
      <c r="F141" s="2" t="s">
        <v>9</v>
      </c>
      <c r="G141" s="10" t="s">
        <v>9</v>
      </c>
      <c r="H141" s="11" t="s">
        <v>9</v>
      </c>
    </row>
    <row r="142" spans="1:8" ht="30" x14ac:dyDescent="0.25">
      <c r="A142" s="39"/>
      <c r="B142" s="21" t="s">
        <v>31</v>
      </c>
      <c r="C142" s="7" t="s">
        <v>75</v>
      </c>
      <c r="D142" s="7" t="s">
        <v>76</v>
      </c>
      <c r="E142" s="13" t="s">
        <v>78</v>
      </c>
      <c r="F142" s="7" t="s">
        <v>77</v>
      </c>
      <c r="G142" s="13" t="s">
        <v>32</v>
      </c>
      <c r="H142" s="17" t="s">
        <v>79</v>
      </c>
    </row>
    <row r="143" spans="1:8" x14ac:dyDescent="0.25">
      <c r="A143" s="63" t="s">
        <v>100</v>
      </c>
      <c r="B143" s="20" t="s">
        <v>91</v>
      </c>
      <c r="C143" s="2" t="s">
        <v>9</v>
      </c>
      <c r="D143" s="2" t="s">
        <v>9</v>
      </c>
      <c r="E143" s="10" t="s">
        <v>9</v>
      </c>
      <c r="F143" s="2" t="s">
        <v>9</v>
      </c>
      <c r="G143" s="10" t="s">
        <v>9</v>
      </c>
      <c r="H143" s="11" t="s">
        <v>9</v>
      </c>
    </row>
    <row r="144" spans="1:8" x14ac:dyDescent="0.25">
      <c r="A144" s="63"/>
      <c r="B144" s="20" t="s">
        <v>92</v>
      </c>
      <c r="C144" s="2">
        <v>13</v>
      </c>
      <c r="D144" s="2">
        <v>13</v>
      </c>
      <c r="E144" s="10">
        <v>1</v>
      </c>
      <c r="F144" s="2">
        <v>13</v>
      </c>
      <c r="G144" s="10">
        <v>1</v>
      </c>
      <c r="H144" s="11">
        <v>3.6153846153846154</v>
      </c>
    </row>
    <row r="145" spans="1:8" x14ac:dyDescent="0.25">
      <c r="A145" s="63"/>
      <c r="B145" s="20" t="s">
        <v>93</v>
      </c>
      <c r="C145" s="2" t="s">
        <v>9</v>
      </c>
      <c r="D145" s="2" t="s">
        <v>9</v>
      </c>
      <c r="E145" s="10" t="s">
        <v>9</v>
      </c>
      <c r="F145" s="2" t="s">
        <v>9</v>
      </c>
      <c r="G145" s="10" t="s">
        <v>9</v>
      </c>
      <c r="H145" s="11" t="s">
        <v>9</v>
      </c>
    </row>
    <row r="146" spans="1:8" x14ac:dyDescent="0.25">
      <c r="A146" s="63"/>
      <c r="B146" s="20" t="s">
        <v>94</v>
      </c>
      <c r="C146" s="2" t="s">
        <v>9</v>
      </c>
      <c r="D146" s="2" t="s">
        <v>9</v>
      </c>
      <c r="E146" s="10" t="s">
        <v>9</v>
      </c>
      <c r="F146" s="2" t="s">
        <v>9</v>
      </c>
      <c r="G146" s="10" t="s">
        <v>9</v>
      </c>
      <c r="H146" s="11" t="s">
        <v>9</v>
      </c>
    </row>
    <row r="147" spans="1:8" x14ac:dyDescent="0.25">
      <c r="A147" s="63"/>
      <c r="B147" s="20" t="s">
        <v>95</v>
      </c>
      <c r="C147" s="2">
        <v>16</v>
      </c>
      <c r="D147" s="2">
        <v>14</v>
      </c>
      <c r="E147" s="10">
        <v>0.875</v>
      </c>
      <c r="F147" s="2">
        <v>14</v>
      </c>
      <c r="G147" s="10">
        <v>0.875</v>
      </c>
      <c r="H147" s="11">
        <v>3.8571428571428572</v>
      </c>
    </row>
    <row r="148" spans="1:8" ht="30" x14ac:dyDescent="0.25">
      <c r="A148" s="39"/>
      <c r="B148" s="44" t="s">
        <v>31</v>
      </c>
      <c r="C148" s="7" t="s">
        <v>75</v>
      </c>
      <c r="D148" s="7" t="s">
        <v>76</v>
      </c>
      <c r="E148" s="13" t="s">
        <v>78</v>
      </c>
      <c r="F148" s="7" t="s">
        <v>77</v>
      </c>
      <c r="G148" s="13" t="s">
        <v>32</v>
      </c>
      <c r="H148" s="17" t="s">
        <v>79</v>
      </c>
    </row>
    <row r="149" spans="1:8" x14ac:dyDescent="0.25">
      <c r="A149" s="63" t="s">
        <v>86</v>
      </c>
      <c r="B149" s="20" t="s">
        <v>91</v>
      </c>
      <c r="C149" s="2">
        <v>7</v>
      </c>
      <c r="D149" s="2">
        <v>7</v>
      </c>
      <c r="E149" s="10">
        <v>1</v>
      </c>
      <c r="F149" s="2">
        <v>7</v>
      </c>
      <c r="G149" s="10">
        <v>1</v>
      </c>
      <c r="H149" s="11">
        <v>4</v>
      </c>
    </row>
    <row r="150" spans="1:8" x14ac:dyDescent="0.25">
      <c r="A150" s="63"/>
      <c r="B150" s="20" t="s">
        <v>92</v>
      </c>
      <c r="C150" s="2">
        <v>6</v>
      </c>
      <c r="D150" s="2">
        <v>6</v>
      </c>
      <c r="E150" s="10">
        <v>1</v>
      </c>
      <c r="F150" s="2">
        <v>6</v>
      </c>
      <c r="G150" s="10">
        <v>1</v>
      </c>
      <c r="H150" s="11">
        <v>4</v>
      </c>
    </row>
    <row r="151" spans="1:8" x14ac:dyDescent="0.25">
      <c r="A151" s="63"/>
      <c r="B151" s="20" t="s">
        <v>93</v>
      </c>
      <c r="C151" s="2" t="s">
        <v>9</v>
      </c>
      <c r="D151" s="2" t="s">
        <v>9</v>
      </c>
      <c r="E151" s="10" t="s">
        <v>9</v>
      </c>
      <c r="F151" s="2" t="s">
        <v>9</v>
      </c>
      <c r="G151" s="10" t="s">
        <v>9</v>
      </c>
      <c r="H151" s="11" t="s">
        <v>9</v>
      </c>
    </row>
    <row r="152" spans="1:8" x14ac:dyDescent="0.25">
      <c r="A152" s="63"/>
      <c r="B152" s="20" t="s">
        <v>94</v>
      </c>
      <c r="C152" s="2">
        <v>10</v>
      </c>
      <c r="D152" s="2">
        <v>9</v>
      </c>
      <c r="E152" s="10">
        <v>0.9</v>
      </c>
      <c r="F152" s="2">
        <v>9</v>
      </c>
      <c r="G152" s="10">
        <v>0.9</v>
      </c>
      <c r="H152" s="11">
        <v>3.8888888888888888</v>
      </c>
    </row>
    <row r="153" spans="1:8" x14ac:dyDescent="0.25">
      <c r="A153" s="63"/>
      <c r="B153" s="20" t="s">
        <v>95</v>
      </c>
      <c r="C153" s="2">
        <v>11</v>
      </c>
      <c r="D153" s="2">
        <v>11</v>
      </c>
      <c r="E153" s="10">
        <v>1</v>
      </c>
      <c r="F153" s="2">
        <v>10</v>
      </c>
      <c r="G153" s="10">
        <v>0.90909090909090906</v>
      </c>
      <c r="H153" s="11">
        <v>3.6363636363636362</v>
      </c>
    </row>
  </sheetData>
  <mergeCells count="26">
    <mergeCell ref="A95:A99"/>
    <mergeCell ref="A77:A81"/>
    <mergeCell ref="A83:A87"/>
    <mergeCell ref="A89:A93"/>
    <mergeCell ref="A143:A147"/>
    <mergeCell ref="A113:A117"/>
    <mergeCell ref="A119:A123"/>
    <mergeCell ref="A125:A129"/>
    <mergeCell ref="A131:A135"/>
    <mergeCell ref="A137:A141"/>
    <mergeCell ref="A149:A153"/>
    <mergeCell ref="A29:A33"/>
    <mergeCell ref="A1:H2"/>
    <mergeCell ref="A4:A8"/>
    <mergeCell ref="A11:A15"/>
    <mergeCell ref="A17:A21"/>
    <mergeCell ref="A23:A27"/>
    <mergeCell ref="A101:A105"/>
    <mergeCell ref="A35:A39"/>
    <mergeCell ref="A41:A45"/>
    <mergeCell ref="A47:A51"/>
    <mergeCell ref="A53:A57"/>
    <mergeCell ref="A65:A69"/>
    <mergeCell ref="A71:A75"/>
    <mergeCell ref="A59:A63"/>
    <mergeCell ref="A107:A111"/>
  </mergeCells>
  <printOptions horizontalCentered="1"/>
  <pageMargins left="0.7" right="0.7" top="0.75" bottom="0.75" header="0.3" footer="0.3"/>
  <pageSetup scale="19" orientation="landscape" r:id="rId1"/>
  <headerFooter>
    <oddHeader>&amp;CCuyamaca College Program Review 2018-2019</oddHeader>
    <oddFooter>&amp;CInstitutional Effectiveness, Success, and Equity Office (September 2018)</oddFooter>
  </headerFooter>
  <rowBreaks count="3" manualBreakCount="3">
    <brk id="27" max="16383" man="1"/>
    <brk id="51" max="16383" man="1"/>
    <brk id="1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selection activeCell="I1" sqref="I1"/>
    </sheetView>
  </sheetViews>
  <sheetFormatPr defaultRowHeight="15" x14ac:dyDescent="0.25"/>
  <cols>
    <col min="1" max="1" width="20" style="35" customWidth="1"/>
    <col min="2" max="2" width="16.7109375" customWidth="1"/>
    <col min="3" max="8" width="13.7109375" style="12" customWidth="1"/>
    <col min="9" max="9" width="16.7109375" customWidth="1"/>
    <col min="10" max="15" width="13.7109375" customWidth="1"/>
  </cols>
  <sheetData>
    <row r="1" spans="1:15" ht="30" x14ac:dyDescent="0.25">
      <c r="A1" s="37" t="s">
        <v>74</v>
      </c>
      <c r="B1" s="21" t="s">
        <v>31</v>
      </c>
      <c r="C1" s="7" t="s">
        <v>75</v>
      </c>
      <c r="D1" s="7" t="s">
        <v>76</v>
      </c>
      <c r="E1" s="13" t="s">
        <v>78</v>
      </c>
      <c r="F1" s="7" t="s">
        <v>77</v>
      </c>
      <c r="G1" s="13" t="s">
        <v>32</v>
      </c>
      <c r="H1" s="17" t="s">
        <v>79</v>
      </c>
    </row>
    <row r="2" spans="1:15" x14ac:dyDescent="0.25">
      <c r="A2" s="63" t="s">
        <v>50</v>
      </c>
      <c r="B2" s="48" t="s">
        <v>91</v>
      </c>
      <c r="C2" s="2">
        <v>381</v>
      </c>
      <c r="D2" s="2">
        <v>334</v>
      </c>
      <c r="E2" s="10">
        <v>0.87664041994750652</v>
      </c>
      <c r="F2" s="2">
        <v>282</v>
      </c>
      <c r="G2" s="10">
        <v>0.74015748031496065</v>
      </c>
      <c r="H2" s="25">
        <v>2.7724550898203595</v>
      </c>
    </row>
    <row r="3" spans="1:15" x14ac:dyDescent="0.25">
      <c r="A3" s="63"/>
      <c r="B3" s="48" t="s">
        <v>92</v>
      </c>
      <c r="C3" s="2">
        <v>415</v>
      </c>
      <c r="D3" s="2">
        <v>370</v>
      </c>
      <c r="E3" s="10">
        <v>0.89156626506024095</v>
      </c>
      <c r="F3" s="2">
        <v>312</v>
      </c>
      <c r="G3" s="10">
        <v>0.75180722891566265</v>
      </c>
      <c r="H3" s="25">
        <v>2.8067567567567568</v>
      </c>
    </row>
    <row r="4" spans="1:15" x14ac:dyDescent="0.25">
      <c r="A4" s="63"/>
      <c r="B4" s="48" t="s">
        <v>93</v>
      </c>
      <c r="C4" s="2">
        <v>430</v>
      </c>
      <c r="D4" s="2">
        <v>376</v>
      </c>
      <c r="E4" s="10">
        <v>0.87441860465116283</v>
      </c>
      <c r="F4" s="2">
        <v>335</v>
      </c>
      <c r="G4" s="10">
        <v>0.77906976744186052</v>
      </c>
      <c r="H4" s="25">
        <v>3.0138297872340427</v>
      </c>
    </row>
    <row r="5" spans="1:15" x14ac:dyDescent="0.25">
      <c r="A5" s="63"/>
      <c r="B5" s="48" t="s">
        <v>94</v>
      </c>
      <c r="C5" s="2">
        <v>350</v>
      </c>
      <c r="D5" s="2">
        <v>317</v>
      </c>
      <c r="E5" s="10">
        <v>0.90571428571428569</v>
      </c>
      <c r="F5" s="2">
        <v>279</v>
      </c>
      <c r="G5" s="10">
        <v>0.79714285714285715</v>
      </c>
      <c r="H5" s="25">
        <v>3.1958860759493675</v>
      </c>
    </row>
    <row r="6" spans="1:15" x14ac:dyDescent="0.25">
      <c r="A6" s="63"/>
      <c r="B6" s="48" t="s">
        <v>95</v>
      </c>
      <c r="C6" s="2">
        <v>315</v>
      </c>
      <c r="D6" s="2">
        <v>291</v>
      </c>
      <c r="E6" s="10">
        <v>0.92380952380952386</v>
      </c>
      <c r="F6" s="2">
        <v>260</v>
      </c>
      <c r="G6" s="10">
        <v>0.82539682539682535</v>
      </c>
      <c r="H6" s="25">
        <v>3.1199312714776637</v>
      </c>
    </row>
    <row r="7" spans="1:15" x14ac:dyDescent="0.25">
      <c r="A7" s="63" t="s">
        <v>51</v>
      </c>
      <c r="B7" s="48" t="s">
        <v>91</v>
      </c>
      <c r="C7" s="22" t="s">
        <v>9</v>
      </c>
      <c r="D7" s="22" t="s">
        <v>9</v>
      </c>
      <c r="E7" s="23" t="s">
        <v>9</v>
      </c>
      <c r="F7" s="22" t="s">
        <v>9</v>
      </c>
      <c r="G7" s="23" t="s">
        <v>9</v>
      </c>
      <c r="H7" s="86" t="s">
        <v>9</v>
      </c>
    </row>
    <row r="8" spans="1:15" x14ac:dyDescent="0.25">
      <c r="A8" s="63"/>
      <c r="B8" s="48" t="s">
        <v>92</v>
      </c>
      <c r="C8" s="22" t="s">
        <v>9</v>
      </c>
      <c r="D8" s="22" t="s">
        <v>9</v>
      </c>
      <c r="E8" s="23" t="s">
        <v>9</v>
      </c>
      <c r="F8" s="22" t="s">
        <v>9</v>
      </c>
      <c r="G8" s="23" t="s">
        <v>9</v>
      </c>
      <c r="H8" s="86" t="s">
        <v>9</v>
      </c>
    </row>
    <row r="9" spans="1:15" x14ac:dyDescent="0.25">
      <c r="A9" s="63"/>
      <c r="B9" s="48" t="s">
        <v>93</v>
      </c>
      <c r="C9" s="22" t="s">
        <v>9</v>
      </c>
      <c r="D9" s="22" t="s">
        <v>9</v>
      </c>
      <c r="E9" s="23" t="s">
        <v>9</v>
      </c>
      <c r="F9" s="22" t="s">
        <v>9</v>
      </c>
      <c r="G9" s="23" t="s">
        <v>9</v>
      </c>
      <c r="H9" s="86" t="s">
        <v>9</v>
      </c>
    </row>
    <row r="10" spans="1:15" x14ac:dyDescent="0.25">
      <c r="A10" s="63"/>
      <c r="B10" s="48" t="s">
        <v>94</v>
      </c>
      <c r="C10" s="22">
        <v>18</v>
      </c>
      <c r="D10" s="22">
        <v>17</v>
      </c>
      <c r="E10" s="85">
        <v>0.94444444444444442</v>
      </c>
      <c r="F10" s="84">
        <v>13</v>
      </c>
      <c r="G10" s="85">
        <v>0.72222222222222221</v>
      </c>
      <c r="H10" s="87">
        <v>2.5187499999999998</v>
      </c>
    </row>
    <row r="11" spans="1:15" x14ac:dyDescent="0.25">
      <c r="A11" s="63"/>
      <c r="B11" s="48" t="s">
        <v>95</v>
      </c>
      <c r="C11" s="22">
        <v>24</v>
      </c>
      <c r="D11" s="22">
        <v>17</v>
      </c>
      <c r="E11" s="85">
        <v>0.70833333333333337</v>
      </c>
      <c r="F11" s="84">
        <v>15</v>
      </c>
      <c r="G11" s="85">
        <v>0.625</v>
      </c>
      <c r="H11" s="87">
        <v>2.9058823529411764</v>
      </c>
    </row>
    <row r="14" spans="1:15" ht="33.75" customHeight="1" x14ac:dyDescent="0.25">
      <c r="A14" s="71" t="s">
        <v>50</v>
      </c>
      <c r="B14" s="71"/>
      <c r="C14" s="71"/>
      <c r="D14" s="71"/>
      <c r="E14" s="71"/>
      <c r="F14" s="71"/>
      <c r="G14" s="71"/>
      <c r="H14" s="71"/>
      <c r="I14" s="71" t="s">
        <v>51</v>
      </c>
      <c r="J14" s="71"/>
      <c r="K14" s="71"/>
      <c r="L14" s="71"/>
      <c r="M14" s="71"/>
      <c r="N14" s="71"/>
      <c r="O14" s="71"/>
    </row>
    <row r="15" spans="1:15" ht="30" x14ac:dyDescent="0.25">
      <c r="A15" s="45" t="s">
        <v>52</v>
      </c>
      <c r="B15" s="46" t="s">
        <v>31</v>
      </c>
      <c r="C15" s="49" t="s">
        <v>75</v>
      </c>
      <c r="D15" s="49" t="s">
        <v>76</v>
      </c>
      <c r="E15" s="49" t="s">
        <v>87</v>
      </c>
      <c r="F15" s="49" t="s">
        <v>77</v>
      </c>
      <c r="G15" s="49" t="s">
        <v>32</v>
      </c>
      <c r="H15" s="49" t="s">
        <v>88</v>
      </c>
      <c r="I15" s="46" t="s">
        <v>31</v>
      </c>
      <c r="J15" s="49" t="s">
        <v>75</v>
      </c>
      <c r="K15" s="49" t="s">
        <v>76</v>
      </c>
      <c r="L15" s="49" t="s">
        <v>87</v>
      </c>
      <c r="M15" s="49" t="s">
        <v>77</v>
      </c>
      <c r="N15" s="49" t="s">
        <v>32</v>
      </c>
      <c r="O15" s="49" t="s">
        <v>88</v>
      </c>
    </row>
    <row r="16" spans="1:15" x14ac:dyDescent="0.25">
      <c r="A16" s="74" t="s">
        <v>53</v>
      </c>
      <c r="B16" s="48" t="s">
        <v>91</v>
      </c>
      <c r="C16" s="50">
        <v>10</v>
      </c>
      <c r="D16" s="50">
        <v>6</v>
      </c>
      <c r="E16" s="51">
        <v>0.6</v>
      </c>
      <c r="F16" s="50">
        <v>5</v>
      </c>
      <c r="G16" s="51">
        <v>0.5</v>
      </c>
      <c r="H16" s="52">
        <v>2.5499999999999998</v>
      </c>
      <c r="I16" s="48" t="s">
        <v>91</v>
      </c>
      <c r="J16" s="50" t="s">
        <v>9</v>
      </c>
      <c r="K16" s="50" t="s">
        <v>9</v>
      </c>
      <c r="L16" s="51" t="s">
        <v>9</v>
      </c>
      <c r="M16" s="50" t="s">
        <v>9</v>
      </c>
      <c r="N16" s="51" t="s">
        <v>9</v>
      </c>
      <c r="O16" s="52" t="s">
        <v>9</v>
      </c>
    </row>
    <row r="17" spans="1:15" x14ac:dyDescent="0.25">
      <c r="A17" s="75"/>
      <c r="B17" s="48" t="s">
        <v>92</v>
      </c>
      <c r="C17" s="50">
        <v>16</v>
      </c>
      <c r="D17" s="50">
        <v>16</v>
      </c>
      <c r="E17" s="51">
        <v>1</v>
      </c>
      <c r="F17" s="50">
        <v>11</v>
      </c>
      <c r="G17" s="51">
        <v>0.6875</v>
      </c>
      <c r="H17" s="52">
        <v>2.2937500000000002</v>
      </c>
      <c r="I17" s="48" t="s">
        <v>92</v>
      </c>
      <c r="J17" s="50" t="s">
        <v>9</v>
      </c>
      <c r="K17" s="50" t="s">
        <v>9</v>
      </c>
      <c r="L17" s="51" t="s">
        <v>9</v>
      </c>
      <c r="M17" s="50" t="s">
        <v>9</v>
      </c>
      <c r="N17" s="51" t="s">
        <v>9</v>
      </c>
      <c r="O17" s="52" t="s">
        <v>9</v>
      </c>
    </row>
    <row r="18" spans="1:15" x14ac:dyDescent="0.25">
      <c r="A18" s="75"/>
      <c r="B18" s="48" t="s">
        <v>93</v>
      </c>
      <c r="C18" s="50">
        <v>9</v>
      </c>
      <c r="D18" s="50">
        <v>9</v>
      </c>
      <c r="E18" s="51">
        <v>1</v>
      </c>
      <c r="F18" s="50">
        <v>7</v>
      </c>
      <c r="G18" s="51">
        <v>0.77777777777777779</v>
      </c>
      <c r="H18" s="52">
        <v>2.1444444444444444</v>
      </c>
      <c r="I18" s="48" t="s">
        <v>93</v>
      </c>
      <c r="J18" s="50" t="s">
        <v>9</v>
      </c>
      <c r="K18" s="50" t="s">
        <v>9</v>
      </c>
      <c r="L18" s="51" t="s">
        <v>9</v>
      </c>
      <c r="M18" s="50" t="s">
        <v>9</v>
      </c>
      <c r="N18" s="51" t="s">
        <v>9</v>
      </c>
      <c r="O18" s="52" t="s">
        <v>9</v>
      </c>
    </row>
    <row r="19" spans="1:15" x14ac:dyDescent="0.25">
      <c r="A19" s="75"/>
      <c r="B19" s="48" t="s">
        <v>94</v>
      </c>
      <c r="C19" s="50">
        <v>15</v>
      </c>
      <c r="D19" s="50">
        <v>15</v>
      </c>
      <c r="E19" s="51">
        <v>1</v>
      </c>
      <c r="F19" s="50">
        <v>12</v>
      </c>
      <c r="G19" s="51">
        <v>0.8</v>
      </c>
      <c r="H19" s="52">
        <v>2.8666666666666667</v>
      </c>
      <c r="I19" s="48" t="s">
        <v>94</v>
      </c>
      <c r="J19" s="50">
        <v>1</v>
      </c>
      <c r="K19" s="50">
        <v>1</v>
      </c>
      <c r="L19" s="51">
        <v>1</v>
      </c>
      <c r="M19" s="50">
        <v>1</v>
      </c>
      <c r="N19" s="51">
        <v>1</v>
      </c>
      <c r="O19" s="52">
        <v>3</v>
      </c>
    </row>
    <row r="20" spans="1:15" x14ac:dyDescent="0.25">
      <c r="A20" s="76"/>
      <c r="B20" s="48" t="s">
        <v>95</v>
      </c>
      <c r="C20" s="50">
        <v>11</v>
      </c>
      <c r="D20" s="50">
        <v>10</v>
      </c>
      <c r="E20" s="51">
        <v>0.90909090909090906</v>
      </c>
      <c r="F20" s="50">
        <v>7</v>
      </c>
      <c r="G20" s="51">
        <v>0.63636363636363635</v>
      </c>
      <c r="H20" s="52">
        <v>2.0699999999999998</v>
      </c>
      <c r="I20" s="48" t="s">
        <v>95</v>
      </c>
      <c r="J20" s="50">
        <v>2</v>
      </c>
      <c r="K20" s="50">
        <v>2</v>
      </c>
      <c r="L20" s="51">
        <v>1</v>
      </c>
      <c r="M20" s="50">
        <v>2</v>
      </c>
      <c r="N20" s="51">
        <v>1</v>
      </c>
      <c r="O20" s="52">
        <v>3.85</v>
      </c>
    </row>
    <row r="21" spans="1:15" x14ac:dyDescent="0.25">
      <c r="A21" s="69" t="s">
        <v>54</v>
      </c>
      <c r="B21" s="53" t="s">
        <v>91</v>
      </c>
      <c r="C21" s="54" t="s">
        <v>9</v>
      </c>
      <c r="D21" s="54" t="s">
        <v>9</v>
      </c>
      <c r="E21" s="55" t="s">
        <v>9</v>
      </c>
      <c r="F21" s="54" t="s">
        <v>9</v>
      </c>
      <c r="G21" s="55" t="s">
        <v>9</v>
      </c>
      <c r="H21" s="56" t="s">
        <v>9</v>
      </c>
      <c r="I21" s="53" t="s">
        <v>91</v>
      </c>
      <c r="J21" s="54" t="s">
        <v>9</v>
      </c>
      <c r="K21" s="54" t="s">
        <v>9</v>
      </c>
      <c r="L21" s="55" t="s">
        <v>9</v>
      </c>
      <c r="M21" s="54" t="s">
        <v>9</v>
      </c>
      <c r="N21" s="55" t="s">
        <v>9</v>
      </c>
      <c r="O21" s="56" t="s">
        <v>9</v>
      </c>
    </row>
    <row r="22" spans="1:15" x14ac:dyDescent="0.25">
      <c r="A22" s="69"/>
      <c r="B22" s="53" t="s">
        <v>92</v>
      </c>
      <c r="C22" s="54">
        <v>3</v>
      </c>
      <c r="D22" s="54">
        <v>3</v>
      </c>
      <c r="E22" s="55">
        <v>1</v>
      </c>
      <c r="F22" s="54">
        <v>3</v>
      </c>
      <c r="G22" s="55">
        <v>1</v>
      </c>
      <c r="H22" s="56">
        <v>3.6666666666666665</v>
      </c>
      <c r="I22" s="53" t="s">
        <v>92</v>
      </c>
      <c r="J22" s="54" t="s">
        <v>9</v>
      </c>
      <c r="K22" s="54" t="s">
        <v>9</v>
      </c>
      <c r="L22" s="55" t="s">
        <v>9</v>
      </c>
      <c r="M22" s="54" t="s">
        <v>9</v>
      </c>
      <c r="N22" s="55" t="s">
        <v>9</v>
      </c>
      <c r="O22" s="56" t="s">
        <v>9</v>
      </c>
    </row>
    <row r="23" spans="1:15" x14ac:dyDescent="0.25">
      <c r="A23" s="69"/>
      <c r="B23" s="53" t="s">
        <v>93</v>
      </c>
      <c r="C23" s="54">
        <v>2</v>
      </c>
      <c r="D23" s="54">
        <v>1</v>
      </c>
      <c r="E23" s="55">
        <v>0.5</v>
      </c>
      <c r="F23" s="54">
        <v>1</v>
      </c>
      <c r="G23" s="55">
        <v>0.5</v>
      </c>
      <c r="H23" s="56">
        <v>4</v>
      </c>
      <c r="I23" s="53" t="s">
        <v>93</v>
      </c>
      <c r="J23" s="54" t="s">
        <v>9</v>
      </c>
      <c r="K23" s="54" t="s">
        <v>9</v>
      </c>
      <c r="L23" s="55" t="s">
        <v>9</v>
      </c>
      <c r="M23" s="54" t="s">
        <v>9</v>
      </c>
      <c r="N23" s="55" t="s">
        <v>9</v>
      </c>
      <c r="O23" s="56" t="s">
        <v>9</v>
      </c>
    </row>
    <row r="24" spans="1:15" x14ac:dyDescent="0.25">
      <c r="A24" s="69"/>
      <c r="B24" s="53" t="s">
        <v>94</v>
      </c>
      <c r="C24" s="54">
        <v>1</v>
      </c>
      <c r="D24" s="54">
        <v>1</v>
      </c>
      <c r="E24" s="55">
        <v>1</v>
      </c>
      <c r="F24" s="54">
        <v>1</v>
      </c>
      <c r="G24" s="55">
        <v>1</v>
      </c>
      <c r="H24" s="56">
        <v>4</v>
      </c>
      <c r="I24" s="53" t="s">
        <v>94</v>
      </c>
      <c r="J24" s="54" t="s">
        <v>9</v>
      </c>
      <c r="K24" s="54" t="s">
        <v>9</v>
      </c>
      <c r="L24" s="55" t="s">
        <v>9</v>
      </c>
      <c r="M24" s="54" t="s">
        <v>9</v>
      </c>
      <c r="N24" s="55" t="s">
        <v>9</v>
      </c>
      <c r="O24" s="56" t="s">
        <v>9</v>
      </c>
    </row>
    <row r="25" spans="1:15" x14ac:dyDescent="0.25">
      <c r="A25" s="69"/>
      <c r="B25" s="53" t="s">
        <v>95</v>
      </c>
      <c r="C25" s="54">
        <v>1</v>
      </c>
      <c r="D25" s="54">
        <v>1</v>
      </c>
      <c r="E25" s="55">
        <v>1</v>
      </c>
      <c r="F25" s="54">
        <v>1</v>
      </c>
      <c r="G25" s="55">
        <v>1</v>
      </c>
      <c r="H25" s="56">
        <v>3</v>
      </c>
      <c r="I25" s="53" t="s">
        <v>95</v>
      </c>
      <c r="J25" s="54" t="s">
        <v>9</v>
      </c>
      <c r="K25" s="54" t="s">
        <v>9</v>
      </c>
      <c r="L25" s="55" t="s">
        <v>9</v>
      </c>
      <c r="M25" s="54" t="s">
        <v>9</v>
      </c>
      <c r="N25" s="55" t="s">
        <v>9</v>
      </c>
      <c r="O25" s="56" t="s">
        <v>9</v>
      </c>
    </row>
    <row r="26" spans="1:15" x14ac:dyDescent="0.25">
      <c r="A26" s="72" t="s">
        <v>10</v>
      </c>
      <c r="B26" s="48" t="s">
        <v>91</v>
      </c>
      <c r="C26" s="50">
        <v>5</v>
      </c>
      <c r="D26" s="50">
        <v>5</v>
      </c>
      <c r="E26" s="51">
        <v>1</v>
      </c>
      <c r="F26" s="50">
        <v>4</v>
      </c>
      <c r="G26" s="51">
        <v>0.8</v>
      </c>
      <c r="H26" s="52">
        <v>3</v>
      </c>
      <c r="I26" s="48" t="s">
        <v>91</v>
      </c>
      <c r="J26" s="50" t="s">
        <v>9</v>
      </c>
      <c r="K26" s="50" t="s">
        <v>9</v>
      </c>
      <c r="L26" s="51" t="s">
        <v>9</v>
      </c>
      <c r="M26" s="50" t="s">
        <v>9</v>
      </c>
      <c r="N26" s="51" t="s">
        <v>9</v>
      </c>
      <c r="O26" s="52" t="s">
        <v>9</v>
      </c>
    </row>
    <row r="27" spans="1:15" x14ac:dyDescent="0.25">
      <c r="A27" s="72"/>
      <c r="B27" s="48" t="s">
        <v>92</v>
      </c>
      <c r="C27" s="50">
        <v>9</v>
      </c>
      <c r="D27" s="50">
        <v>9</v>
      </c>
      <c r="E27" s="51">
        <v>1</v>
      </c>
      <c r="F27" s="50">
        <v>8</v>
      </c>
      <c r="G27" s="51">
        <v>0.88888888888888884</v>
      </c>
      <c r="H27" s="52">
        <v>3.1888888888888891</v>
      </c>
      <c r="I27" s="48" t="s">
        <v>92</v>
      </c>
      <c r="J27" s="50" t="s">
        <v>9</v>
      </c>
      <c r="K27" s="50" t="s">
        <v>9</v>
      </c>
      <c r="L27" s="51" t="s">
        <v>9</v>
      </c>
      <c r="M27" s="50" t="s">
        <v>9</v>
      </c>
      <c r="N27" s="51" t="s">
        <v>9</v>
      </c>
      <c r="O27" s="52" t="s">
        <v>9</v>
      </c>
    </row>
    <row r="28" spans="1:15" x14ac:dyDescent="0.25">
      <c r="A28" s="72"/>
      <c r="B28" s="48" t="s">
        <v>93</v>
      </c>
      <c r="C28" s="50">
        <v>13</v>
      </c>
      <c r="D28" s="50">
        <v>12</v>
      </c>
      <c r="E28" s="51">
        <v>0.92307692307692313</v>
      </c>
      <c r="F28" s="50">
        <v>11</v>
      </c>
      <c r="G28" s="51">
        <v>0.84615384615384615</v>
      </c>
      <c r="H28" s="52">
        <v>3.0833333333333335</v>
      </c>
      <c r="I28" s="48" t="s">
        <v>93</v>
      </c>
      <c r="J28" s="50" t="s">
        <v>9</v>
      </c>
      <c r="K28" s="50" t="s">
        <v>9</v>
      </c>
      <c r="L28" s="51" t="s">
        <v>9</v>
      </c>
      <c r="M28" s="50" t="s">
        <v>9</v>
      </c>
      <c r="N28" s="51" t="s">
        <v>9</v>
      </c>
      <c r="O28" s="52" t="s">
        <v>9</v>
      </c>
    </row>
    <row r="29" spans="1:15" x14ac:dyDescent="0.25">
      <c r="A29" s="72"/>
      <c r="B29" s="48" t="s">
        <v>94</v>
      </c>
      <c r="C29" s="50">
        <v>12</v>
      </c>
      <c r="D29" s="50">
        <v>9</v>
      </c>
      <c r="E29" s="51">
        <v>0.75</v>
      </c>
      <c r="F29" s="50">
        <v>9</v>
      </c>
      <c r="G29" s="51">
        <v>0.75</v>
      </c>
      <c r="H29" s="52">
        <v>3.9666666666666672</v>
      </c>
      <c r="I29" s="48" t="s">
        <v>94</v>
      </c>
      <c r="J29" s="50">
        <v>2</v>
      </c>
      <c r="K29" s="50">
        <v>2</v>
      </c>
      <c r="L29" s="51">
        <v>1</v>
      </c>
      <c r="M29" s="50">
        <v>2</v>
      </c>
      <c r="N29" s="51">
        <v>1</v>
      </c>
      <c r="O29" s="52">
        <v>4</v>
      </c>
    </row>
    <row r="30" spans="1:15" x14ac:dyDescent="0.25">
      <c r="A30" s="72"/>
      <c r="B30" s="48" t="s">
        <v>95</v>
      </c>
      <c r="C30" s="50">
        <v>16</v>
      </c>
      <c r="D30" s="50">
        <v>16</v>
      </c>
      <c r="E30" s="51">
        <v>1</v>
      </c>
      <c r="F30" s="50">
        <v>16</v>
      </c>
      <c r="G30" s="51">
        <v>1</v>
      </c>
      <c r="H30" s="52">
        <v>3.6187499999999999</v>
      </c>
      <c r="I30" s="48" t="s">
        <v>95</v>
      </c>
      <c r="J30" s="50">
        <v>1</v>
      </c>
      <c r="K30" s="50">
        <v>0</v>
      </c>
      <c r="L30" s="51">
        <v>0</v>
      </c>
      <c r="M30" s="50">
        <v>0</v>
      </c>
      <c r="N30" s="51">
        <v>0</v>
      </c>
      <c r="O30" s="52"/>
    </row>
    <row r="31" spans="1:15" x14ac:dyDescent="0.25">
      <c r="A31" s="73" t="s">
        <v>11</v>
      </c>
      <c r="B31" s="53" t="s">
        <v>91</v>
      </c>
      <c r="C31" s="54">
        <v>8</v>
      </c>
      <c r="D31" s="54">
        <v>8</v>
      </c>
      <c r="E31" s="55">
        <v>1</v>
      </c>
      <c r="F31" s="54">
        <v>5</v>
      </c>
      <c r="G31" s="55">
        <v>0.625</v>
      </c>
      <c r="H31" s="56">
        <v>2.5375000000000001</v>
      </c>
      <c r="I31" s="53" t="s">
        <v>91</v>
      </c>
      <c r="J31" s="54" t="s">
        <v>9</v>
      </c>
      <c r="K31" s="54" t="s">
        <v>9</v>
      </c>
      <c r="L31" s="55" t="s">
        <v>9</v>
      </c>
      <c r="M31" s="54" t="s">
        <v>9</v>
      </c>
      <c r="N31" s="55" t="s">
        <v>9</v>
      </c>
      <c r="O31" s="56" t="s">
        <v>9</v>
      </c>
    </row>
    <row r="32" spans="1:15" x14ac:dyDescent="0.25">
      <c r="A32" s="73"/>
      <c r="B32" s="53" t="s">
        <v>92</v>
      </c>
      <c r="C32" s="54">
        <v>6</v>
      </c>
      <c r="D32" s="54">
        <v>3</v>
      </c>
      <c r="E32" s="55">
        <v>0.5</v>
      </c>
      <c r="F32" s="54">
        <v>3</v>
      </c>
      <c r="G32" s="55">
        <v>0.5</v>
      </c>
      <c r="H32" s="56">
        <v>3.3333333333333335</v>
      </c>
      <c r="I32" s="53" t="s">
        <v>92</v>
      </c>
      <c r="J32" s="54" t="s">
        <v>9</v>
      </c>
      <c r="K32" s="54" t="s">
        <v>9</v>
      </c>
      <c r="L32" s="55" t="s">
        <v>9</v>
      </c>
      <c r="M32" s="54" t="s">
        <v>9</v>
      </c>
      <c r="N32" s="55" t="s">
        <v>9</v>
      </c>
      <c r="O32" s="56" t="s">
        <v>9</v>
      </c>
    </row>
    <row r="33" spans="1:15" x14ac:dyDescent="0.25">
      <c r="A33" s="73"/>
      <c r="B33" s="53" t="s">
        <v>93</v>
      </c>
      <c r="C33" s="54">
        <v>11</v>
      </c>
      <c r="D33" s="54">
        <v>7</v>
      </c>
      <c r="E33" s="55">
        <v>0.63636363636363635</v>
      </c>
      <c r="F33" s="54">
        <v>4</v>
      </c>
      <c r="G33" s="55">
        <v>0.36363636363636365</v>
      </c>
      <c r="H33" s="56">
        <v>2.2857142857142856</v>
      </c>
      <c r="I33" s="53" t="s">
        <v>93</v>
      </c>
      <c r="J33" s="54" t="s">
        <v>9</v>
      </c>
      <c r="K33" s="54" t="s">
        <v>9</v>
      </c>
      <c r="L33" s="55" t="s">
        <v>9</v>
      </c>
      <c r="M33" s="54" t="s">
        <v>9</v>
      </c>
      <c r="N33" s="55" t="s">
        <v>9</v>
      </c>
      <c r="O33" s="56" t="s">
        <v>9</v>
      </c>
    </row>
    <row r="34" spans="1:15" x14ac:dyDescent="0.25">
      <c r="A34" s="73"/>
      <c r="B34" s="53" t="s">
        <v>94</v>
      </c>
      <c r="C34" s="54">
        <v>8</v>
      </c>
      <c r="D34" s="54">
        <v>7</v>
      </c>
      <c r="E34" s="55">
        <v>0.875</v>
      </c>
      <c r="F34" s="54">
        <v>7</v>
      </c>
      <c r="G34" s="55">
        <v>0.875</v>
      </c>
      <c r="H34" s="56">
        <v>4</v>
      </c>
      <c r="I34" s="53" t="s">
        <v>94</v>
      </c>
      <c r="J34" s="54">
        <v>1</v>
      </c>
      <c r="K34" s="54">
        <v>1</v>
      </c>
      <c r="L34" s="55">
        <v>1</v>
      </c>
      <c r="M34" s="54">
        <v>0</v>
      </c>
      <c r="N34" s="55">
        <v>0</v>
      </c>
      <c r="O34" s="56">
        <v>1</v>
      </c>
    </row>
    <row r="35" spans="1:15" x14ac:dyDescent="0.25">
      <c r="A35" s="73"/>
      <c r="B35" s="53" t="s">
        <v>95</v>
      </c>
      <c r="C35" s="54">
        <v>7</v>
      </c>
      <c r="D35" s="54">
        <v>7</v>
      </c>
      <c r="E35" s="55">
        <v>1</v>
      </c>
      <c r="F35" s="54">
        <v>7</v>
      </c>
      <c r="G35" s="55">
        <v>1</v>
      </c>
      <c r="H35" s="56">
        <v>3.7142857142857144</v>
      </c>
      <c r="I35" s="53" t="s">
        <v>95</v>
      </c>
      <c r="J35" s="54" t="s">
        <v>9</v>
      </c>
      <c r="K35" s="54" t="s">
        <v>9</v>
      </c>
      <c r="L35" s="55" t="s">
        <v>9</v>
      </c>
      <c r="M35" s="54" t="s">
        <v>9</v>
      </c>
      <c r="N35" s="55" t="s">
        <v>9</v>
      </c>
      <c r="O35" s="56" t="s">
        <v>9</v>
      </c>
    </row>
    <row r="36" spans="1:15" x14ac:dyDescent="0.25">
      <c r="A36" s="72" t="s">
        <v>12</v>
      </c>
      <c r="B36" s="48" t="s">
        <v>91</v>
      </c>
      <c r="C36" s="50">
        <v>144</v>
      </c>
      <c r="D36" s="50">
        <v>133</v>
      </c>
      <c r="E36" s="51">
        <v>0.92361111111111116</v>
      </c>
      <c r="F36" s="50">
        <v>108</v>
      </c>
      <c r="G36" s="51">
        <v>0.75</v>
      </c>
      <c r="H36" s="52">
        <v>2.5172932330827065</v>
      </c>
      <c r="I36" s="48" t="s">
        <v>91</v>
      </c>
      <c r="J36" s="50" t="s">
        <v>9</v>
      </c>
      <c r="K36" s="50" t="s">
        <v>9</v>
      </c>
      <c r="L36" s="51" t="s">
        <v>9</v>
      </c>
      <c r="M36" s="50" t="s">
        <v>9</v>
      </c>
      <c r="N36" s="51" t="s">
        <v>9</v>
      </c>
      <c r="O36" s="52" t="s">
        <v>9</v>
      </c>
    </row>
    <row r="37" spans="1:15" x14ac:dyDescent="0.25">
      <c r="A37" s="72"/>
      <c r="B37" s="48" t="s">
        <v>92</v>
      </c>
      <c r="C37" s="50">
        <v>152</v>
      </c>
      <c r="D37" s="50">
        <v>137</v>
      </c>
      <c r="E37" s="51">
        <v>0.90131578947368418</v>
      </c>
      <c r="F37" s="50">
        <v>111</v>
      </c>
      <c r="G37" s="51">
        <v>0.73026315789473684</v>
      </c>
      <c r="H37" s="52">
        <v>2.6905109489051093</v>
      </c>
      <c r="I37" s="48" t="s">
        <v>92</v>
      </c>
      <c r="J37" s="50" t="s">
        <v>9</v>
      </c>
      <c r="K37" s="50" t="s">
        <v>9</v>
      </c>
      <c r="L37" s="51" t="s">
        <v>9</v>
      </c>
      <c r="M37" s="50" t="s">
        <v>9</v>
      </c>
      <c r="N37" s="51" t="s">
        <v>9</v>
      </c>
      <c r="O37" s="52" t="s">
        <v>9</v>
      </c>
    </row>
    <row r="38" spans="1:15" x14ac:dyDescent="0.25">
      <c r="A38" s="72"/>
      <c r="B38" s="48" t="s">
        <v>93</v>
      </c>
      <c r="C38" s="50">
        <v>157</v>
      </c>
      <c r="D38" s="50">
        <v>142</v>
      </c>
      <c r="E38" s="51">
        <v>0.90445859872611467</v>
      </c>
      <c r="F38" s="50">
        <v>122</v>
      </c>
      <c r="G38" s="51">
        <v>0.77707006369426757</v>
      </c>
      <c r="H38" s="52">
        <v>2.8753521126760564</v>
      </c>
      <c r="I38" s="48" t="s">
        <v>93</v>
      </c>
      <c r="J38" s="50" t="s">
        <v>9</v>
      </c>
      <c r="K38" s="50" t="s">
        <v>9</v>
      </c>
      <c r="L38" s="51" t="s">
        <v>9</v>
      </c>
      <c r="M38" s="50" t="s">
        <v>9</v>
      </c>
      <c r="N38" s="51" t="s">
        <v>9</v>
      </c>
      <c r="O38" s="52" t="s">
        <v>9</v>
      </c>
    </row>
    <row r="39" spans="1:15" x14ac:dyDescent="0.25">
      <c r="A39" s="72"/>
      <c r="B39" s="48" t="s">
        <v>94</v>
      </c>
      <c r="C39" s="50">
        <v>124</v>
      </c>
      <c r="D39" s="50">
        <v>110</v>
      </c>
      <c r="E39" s="51">
        <v>0.88709677419354838</v>
      </c>
      <c r="F39" s="50">
        <v>94</v>
      </c>
      <c r="G39" s="51">
        <v>0.75806451612903225</v>
      </c>
      <c r="H39" s="52">
        <v>3.0449541284403669</v>
      </c>
      <c r="I39" s="48" t="s">
        <v>94</v>
      </c>
      <c r="J39" s="50">
        <v>3</v>
      </c>
      <c r="K39" s="50">
        <v>3</v>
      </c>
      <c r="L39" s="51">
        <v>1</v>
      </c>
      <c r="M39" s="50">
        <v>3</v>
      </c>
      <c r="N39" s="51">
        <v>1</v>
      </c>
      <c r="O39" s="52">
        <v>2.7666666666666666</v>
      </c>
    </row>
    <row r="40" spans="1:15" x14ac:dyDescent="0.25">
      <c r="A40" s="72"/>
      <c r="B40" s="48" t="s">
        <v>95</v>
      </c>
      <c r="C40" s="50">
        <v>116</v>
      </c>
      <c r="D40" s="50">
        <v>105</v>
      </c>
      <c r="E40" s="51">
        <v>0.90517241379310343</v>
      </c>
      <c r="F40" s="50">
        <v>90</v>
      </c>
      <c r="G40" s="51">
        <v>0.77586206896551724</v>
      </c>
      <c r="H40" s="52">
        <v>2.9304761904761909</v>
      </c>
      <c r="I40" s="48" t="s">
        <v>95</v>
      </c>
      <c r="J40" s="50">
        <v>5</v>
      </c>
      <c r="K40" s="50">
        <v>3</v>
      </c>
      <c r="L40" s="51">
        <v>0.6</v>
      </c>
      <c r="M40" s="50">
        <v>1</v>
      </c>
      <c r="N40" s="51">
        <v>0.2</v>
      </c>
      <c r="O40" s="52">
        <v>1.3333333333333333</v>
      </c>
    </row>
    <row r="41" spans="1:15" x14ac:dyDescent="0.25">
      <c r="A41" s="73" t="s">
        <v>13</v>
      </c>
      <c r="B41" s="53" t="s">
        <v>91</v>
      </c>
      <c r="C41" s="54" t="s">
        <v>9</v>
      </c>
      <c r="D41" s="54" t="s">
        <v>9</v>
      </c>
      <c r="E41" s="55" t="s">
        <v>9</v>
      </c>
      <c r="F41" s="54" t="s">
        <v>9</v>
      </c>
      <c r="G41" s="55" t="s">
        <v>9</v>
      </c>
      <c r="H41" s="56" t="s">
        <v>9</v>
      </c>
      <c r="I41" s="53" t="s">
        <v>91</v>
      </c>
      <c r="J41" s="54" t="s">
        <v>9</v>
      </c>
      <c r="K41" s="54" t="s">
        <v>9</v>
      </c>
      <c r="L41" s="55" t="s">
        <v>9</v>
      </c>
      <c r="M41" s="54" t="s">
        <v>9</v>
      </c>
      <c r="N41" s="55" t="s">
        <v>9</v>
      </c>
      <c r="O41" s="56" t="s">
        <v>9</v>
      </c>
    </row>
    <row r="42" spans="1:15" x14ac:dyDescent="0.25">
      <c r="A42" s="73"/>
      <c r="B42" s="53" t="s">
        <v>92</v>
      </c>
      <c r="C42" s="54">
        <v>1</v>
      </c>
      <c r="D42" s="54">
        <v>0</v>
      </c>
      <c r="E42" s="55">
        <v>0</v>
      </c>
      <c r="F42" s="54">
        <v>0</v>
      </c>
      <c r="G42" s="55">
        <v>0</v>
      </c>
      <c r="H42" s="56" t="s">
        <v>9</v>
      </c>
      <c r="I42" s="53" t="s">
        <v>92</v>
      </c>
      <c r="J42" s="54" t="s">
        <v>9</v>
      </c>
      <c r="K42" s="54" t="s">
        <v>9</v>
      </c>
      <c r="L42" s="55" t="s">
        <v>9</v>
      </c>
      <c r="M42" s="54" t="s">
        <v>9</v>
      </c>
      <c r="N42" s="55" t="s">
        <v>9</v>
      </c>
      <c r="O42" s="56" t="s">
        <v>9</v>
      </c>
    </row>
    <row r="43" spans="1:15" x14ac:dyDescent="0.25">
      <c r="A43" s="73"/>
      <c r="B43" s="53" t="s">
        <v>93</v>
      </c>
      <c r="C43" s="54">
        <v>3</v>
      </c>
      <c r="D43" s="54">
        <v>2</v>
      </c>
      <c r="E43" s="55">
        <v>0.66666666666666663</v>
      </c>
      <c r="F43" s="54">
        <v>2</v>
      </c>
      <c r="G43" s="55">
        <v>0.66666666666666663</v>
      </c>
      <c r="H43" s="56">
        <v>2.5</v>
      </c>
      <c r="I43" s="53" t="s">
        <v>93</v>
      </c>
      <c r="J43" s="54" t="s">
        <v>9</v>
      </c>
      <c r="K43" s="54" t="s">
        <v>9</v>
      </c>
      <c r="L43" s="55" t="s">
        <v>9</v>
      </c>
      <c r="M43" s="54" t="s">
        <v>9</v>
      </c>
      <c r="N43" s="55" t="s">
        <v>9</v>
      </c>
      <c r="O43" s="56" t="s">
        <v>9</v>
      </c>
    </row>
    <row r="44" spans="1:15" x14ac:dyDescent="0.25">
      <c r="A44" s="73"/>
      <c r="B44" s="53" t="s">
        <v>94</v>
      </c>
      <c r="C44" s="54">
        <v>1</v>
      </c>
      <c r="D44" s="54">
        <v>1</v>
      </c>
      <c r="E44" s="55">
        <v>1</v>
      </c>
      <c r="F44" s="54">
        <v>1</v>
      </c>
      <c r="G44" s="55">
        <v>1</v>
      </c>
      <c r="H44" s="56">
        <v>4</v>
      </c>
      <c r="I44" s="53" t="s">
        <v>94</v>
      </c>
      <c r="J44" s="54" t="s">
        <v>9</v>
      </c>
      <c r="K44" s="54" t="s">
        <v>9</v>
      </c>
      <c r="L44" s="55" t="s">
        <v>9</v>
      </c>
      <c r="M44" s="54" t="s">
        <v>9</v>
      </c>
      <c r="N44" s="55" t="s">
        <v>9</v>
      </c>
      <c r="O44" s="56" t="s">
        <v>9</v>
      </c>
    </row>
    <row r="45" spans="1:15" x14ac:dyDescent="0.25">
      <c r="A45" s="73"/>
      <c r="B45" s="53" t="s">
        <v>95</v>
      </c>
      <c r="C45" s="54" t="s">
        <v>9</v>
      </c>
      <c r="D45" s="54" t="s">
        <v>9</v>
      </c>
      <c r="E45" s="55" t="s">
        <v>9</v>
      </c>
      <c r="F45" s="54" t="s">
        <v>9</v>
      </c>
      <c r="G45" s="55" t="s">
        <v>9</v>
      </c>
      <c r="H45" s="56" t="s">
        <v>9</v>
      </c>
      <c r="I45" s="53" t="s">
        <v>95</v>
      </c>
      <c r="J45" s="54" t="s">
        <v>9</v>
      </c>
      <c r="K45" s="54" t="s">
        <v>9</v>
      </c>
      <c r="L45" s="55" t="s">
        <v>9</v>
      </c>
      <c r="M45" s="54" t="s">
        <v>9</v>
      </c>
      <c r="N45" s="55" t="s">
        <v>9</v>
      </c>
      <c r="O45" s="56" t="s">
        <v>9</v>
      </c>
    </row>
    <row r="46" spans="1:15" x14ac:dyDescent="0.25">
      <c r="A46" s="70" t="s">
        <v>89</v>
      </c>
      <c r="B46" s="48" t="s">
        <v>91</v>
      </c>
      <c r="C46" s="50">
        <v>167</v>
      </c>
      <c r="D46" s="50">
        <v>144</v>
      </c>
      <c r="E46" s="51">
        <v>0.86227544910179643</v>
      </c>
      <c r="F46" s="50">
        <v>124</v>
      </c>
      <c r="G46" s="51">
        <v>0.74251497005988021</v>
      </c>
      <c r="H46" s="52">
        <v>2.8951388888888889</v>
      </c>
      <c r="I46" s="48" t="s">
        <v>91</v>
      </c>
      <c r="J46" s="50" t="s">
        <v>9</v>
      </c>
      <c r="K46" s="50" t="s">
        <v>9</v>
      </c>
      <c r="L46" s="51" t="s">
        <v>9</v>
      </c>
      <c r="M46" s="50" t="s">
        <v>9</v>
      </c>
      <c r="N46" s="51" t="s">
        <v>9</v>
      </c>
      <c r="O46" s="52" t="s">
        <v>9</v>
      </c>
    </row>
    <row r="47" spans="1:15" x14ac:dyDescent="0.25">
      <c r="A47" s="70"/>
      <c r="B47" s="48" t="s">
        <v>92</v>
      </c>
      <c r="C47" s="50">
        <v>182</v>
      </c>
      <c r="D47" s="50">
        <v>160</v>
      </c>
      <c r="E47" s="51">
        <v>0.87912087912087911</v>
      </c>
      <c r="F47" s="50">
        <v>140</v>
      </c>
      <c r="G47" s="51">
        <v>0.76923076923076927</v>
      </c>
      <c r="H47" s="52">
        <v>2.9031250000000006</v>
      </c>
      <c r="I47" s="48" t="s">
        <v>92</v>
      </c>
      <c r="J47" s="50" t="s">
        <v>9</v>
      </c>
      <c r="K47" s="50" t="s">
        <v>9</v>
      </c>
      <c r="L47" s="51" t="s">
        <v>9</v>
      </c>
      <c r="M47" s="50" t="s">
        <v>9</v>
      </c>
      <c r="N47" s="51" t="s">
        <v>9</v>
      </c>
      <c r="O47" s="52" t="s">
        <v>9</v>
      </c>
    </row>
    <row r="48" spans="1:15" x14ac:dyDescent="0.25">
      <c r="A48" s="70"/>
      <c r="B48" s="48" t="s">
        <v>93</v>
      </c>
      <c r="C48" s="50">
        <v>193</v>
      </c>
      <c r="D48" s="50">
        <v>169</v>
      </c>
      <c r="E48" s="51">
        <v>0.87564766839378239</v>
      </c>
      <c r="F48" s="50">
        <v>154</v>
      </c>
      <c r="G48" s="51">
        <v>0.79792746113989632</v>
      </c>
      <c r="H48" s="52">
        <v>3.1183431952662723</v>
      </c>
      <c r="I48" s="48" t="s">
        <v>93</v>
      </c>
      <c r="J48" s="50" t="s">
        <v>9</v>
      </c>
      <c r="K48" s="50" t="s">
        <v>9</v>
      </c>
      <c r="L48" s="51" t="s">
        <v>9</v>
      </c>
      <c r="M48" s="50" t="s">
        <v>9</v>
      </c>
      <c r="N48" s="51" t="s">
        <v>9</v>
      </c>
      <c r="O48" s="52" t="s">
        <v>9</v>
      </c>
    </row>
    <row r="49" spans="1:15" x14ac:dyDescent="0.25">
      <c r="A49" s="70"/>
      <c r="B49" s="48" t="s">
        <v>94</v>
      </c>
      <c r="C49" s="50">
        <v>159</v>
      </c>
      <c r="D49" s="50">
        <v>148</v>
      </c>
      <c r="E49" s="51">
        <v>0.9308176100628931</v>
      </c>
      <c r="F49" s="50">
        <v>132</v>
      </c>
      <c r="G49" s="51">
        <v>0.83018867924528306</v>
      </c>
      <c r="H49" s="52">
        <v>3.25</v>
      </c>
      <c r="I49" s="48" t="s">
        <v>94</v>
      </c>
      <c r="J49" s="50">
        <v>9</v>
      </c>
      <c r="K49" s="50">
        <v>9</v>
      </c>
      <c r="L49" s="51">
        <v>1</v>
      </c>
      <c r="M49" s="50">
        <v>7</v>
      </c>
      <c r="N49" s="51">
        <v>0.77777777777777779</v>
      </c>
      <c r="O49" s="52">
        <v>2.5</v>
      </c>
    </row>
    <row r="50" spans="1:15" x14ac:dyDescent="0.25">
      <c r="A50" s="70"/>
      <c r="B50" s="48" t="s">
        <v>95</v>
      </c>
      <c r="C50" s="50">
        <v>144</v>
      </c>
      <c r="D50" s="50">
        <v>133</v>
      </c>
      <c r="E50" s="51">
        <v>0.92361111111111116</v>
      </c>
      <c r="F50" s="50">
        <v>124</v>
      </c>
      <c r="G50" s="51">
        <v>0.86111111111111116</v>
      </c>
      <c r="H50" s="52">
        <v>3.3037593984962403</v>
      </c>
      <c r="I50" s="48" t="s">
        <v>95</v>
      </c>
      <c r="J50" s="50">
        <v>15</v>
      </c>
      <c r="K50" s="50">
        <v>11</v>
      </c>
      <c r="L50" s="51">
        <v>0.73333333333333328</v>
      </c>
      <c r="M50" s="50">
        <v>11</v>
      </c>
      <c r="N50" s="51">
        <v>0.73333333333333328</v>
      </c>
      <c r="O50" s="52">
        <v>3.2181818181818183</v>
      </c>
    </row>
    <row r="51" spans="1:15" x14ac:dyDescent="0.25">
      <c r="A51" s="69" t="s">
        <v>56</v>
      </c>
      <c r="B51" s="53" t="s">
        <v>91</v>
      </c>
      <c r="C51" s="57">
        <v>39</v>
      </c>
      <c r="D51" s="54">
        <v>31</v>
      </c>
      <c r="E51" s="55">
        <v>0.79487179487179482</v>
      </c>
      <c r="F51" s="54">
        <v>29</v>
      </c>
      <c r="G51" s="55">
        <v>0.74358974358974361</v>
      </c>
      <c r="H51" s="56">
        <v>3.1741935483870969</v>
      </c>
      <c r="I51" s="53" t="s">
        <v>91</v>
      </c>
      <c r="J51" s="57" t="s">
        <v>9</v>
      </c>
      <c r="K51" s="54" t="s">
        <v>9</v>
      </c>
      <c r="L51" s="55" t="s">
        <v>9</v>
      </c>
      <c r="M51" s="54" t="s">
        <v>9</v>
      </c>
      <c r="N51" s="55" t="s">
        <v>9</v>
      </c>
      <c r="O51" s="56" t="s">
        <v>9</v>
      </c>
    </row>
    <row r="52" spans="1:15" x14ac:dyDescent="0.25">
      <c r="A52" s="69"/>
      <c r="B52" s="53" t="s">
        <v>92</v>
      </c>
      <c r="C52" s="54">
        <v>37</v>
      </c>
      <c r="D52" s="54">
        <v>33</v>
      </c>
      <c r="E52" s="55">
        <v>0.89189189189189189</v>
      </c>
      <c r="F52" s="54">
        <v>28</v>
      </c>
      <c r="G52" s="55">
        <v>0.7567567567567568</v>
      </c>
      <c r="H52" s="56">
        <v>2.7969696969696969</v>
      </c>
      <c r="I52" s="53" t="s">
        <v>92</v>
      </c>
      <c r="J52" s="54" t="s">
        <v>9</v>
      </c>
      <c r="K52" s="54" t="s">
        <v>9</v>
      </c>
      <c r="L52" s="55" t="s">
        <v>9</v>
      </c>
      <c r="M52" s="54" t="s">
        <v>9</v>
      </c>
      <c r="N52" s="55" t="s">
        <v>9</v>
      </c>
      <c r="O52" s="56" t="s">
        <v>9</v>
      </c>
    </row>
    <row r="53" spans="1:15" x14ac:dyDescent="0.25">
      <c r="A53" s="69"/>
      <c r="B53" s="53" t="s">
        <v>93</v>
      </c>
      <c r="C53" s="54">
        <v>31</v>
      </c>
      <c r="D53" s="54">
        <v>24</v>
      </c>
      <c r="E53" s="55">
        <v>0.77419354838709675</v>
      </c>
      <c r="F53" s="54">
        <v>24</v>
      </c>
      <c r="G53" s="55">
        <v>0.77419354838709675</v>
      </c>
      <c r="H53" s="56">
        <v>3.316666666666666</v>
      </c>
      <c r="I53" s="53" t="s">
        <v>93</v>
      </c>
      <c r="J53" s="54" t="s">
        <v>9</v>
      </c>
      <c r="K53" s="54" t="s">
        <v>9</v>
      </c>
      <c r="L53" s="55" t="s">
        <v>9</v>
      </c>
      <c r="M53" s="54" t="s">
        <v>9</v>
      </c>
      <c r="N53" s="55" t="s">
        <v>9</v>
      </c>
      <c r="O53" s="56" t="s">
        <v>9</v>
      </c>
    </row>
    <row r="54" spans="1:15" x14ac:dyDescent="0.25">
      <c r="A54" s="69"/>
      <c r="B54" s="53" t="s">
        <v>94</v>
      </c>
      <c r="C54" s="54">
        <v>25</v>
      </c>
      <c r="D54" s="54">
        <v>22</v>
      </c>
      <c r="E54" s="55">
        <v>0.88</v>
      </c>
      <c r="F54" s="54">
        <v>19</v>
      </c>
      <c r="G54" s="55">
        <v>0.76</v>
      </c>
      <c r="H54" s="56">
        <v>3.0454545454545454</v>
      </c>
      <c r="I54" s="53" t="s">
        <v>94</v>
      </c>
      <c r="J54" s="54">
        <v>2</v>
      </c>
      <c r="K54" s="54">
        <v>1</v>
      </c>
      <c r="L54" s="55">
        <v>0.5</v>
      </c>
      <c r="M54" s="54">
        <v>0</v>
      </c>
      <c r="N54" s="55">
        <v>0</v>
      </c>
      <c r="O54" s="56">
        <v>0</v>
      </c>
    </row>
    <row r="55" spans="1:15" x14ac:dyDescent="0.25">
      <c r="A55" s="69"/>
      <c r="B55" s="53" t="s">
        <v>95</v>
      </c>
      <c r="C55" s="54">
        <v>14</v>
      </c>
      <c r="D55" s="54">
        <v>13</v>
      </c>
      <c r="E55" s="55">
        <v>0.9285714285714286</v>
      </c>
      <c r="F55" s="54">
        <v>9</v>
      </c>
      <c r="G55" s="55">
        <v>0.6428571428571429</v>
      </c>
      <c r="H55" s="56">
        <v>2.4846153846153842</v>
      </c>
      <c r="I55" s="53" t="s">
        <v>95</v>
      </c>
      <c r="J55" s="54">
        <v>1</v>
      </c>
      <c r="K55" s="54">
        <v>1</v>
      </c>
      <c r="L55" s="55">
        <v>1</v>
      </c>
      <c r="M55" s="54">
        <v>1</v>
      </c>
      <c r="N55" s="55">
        <v>1</v>
      </c>
      <c r="O55" s="56">
        <v>2.2999999999999998</v>
      </c>
    </row>
    <row r="56" spans="1:15" x14ac:dyDescent="0.25">
      <c r="A56" s="70" t="s">
        <v>57</v>
      </c>
      <c r="B56" s="48" t="s">
        <v>91</v>
      </c>
      <c r="C56" s="50">
        <v>8</v>
      </c>
      <c r="D56" s="50">
        <v>7</v>
      </c>
      <c r="E56" s="51">
        <v>0.875</v>
      </c>
      <c r="F56" s="50">
        <v>7</v>
      </c>
      <c r="G56" s="51">
        <v>0.875</v>
      </c>
      <c r="H56" s="52">
        <v>3.6142857142857143</v>
      </c>
      <c r="I56" s="48" t="s">
        <v>91</v>
      </c>
      <c r="J56" s="50" t="s">
        <v>9</v>
      </c>
      <c r="K56" s="50" t="s">
        <v>9</v>
      </c>
      <c r="L56" s="51" t="s">
        <v>9</v>
      </c>
      <c r="M56" s="50" t="s">
        <v>9</v>
      </c>
      <c r="N56" s="51" t="s">
        <v>9</v>
      </c>
      <c r="O56" s="52" t="s">
        <v>9</v>
      </c>
    </row>
    <row r="57" spans="1:15" x14ac:dyDescent="0.25">
      <c r="A57" s="70"/>
      <c r="B57" s="48" t="s">
        <v>92</v>
      </c>
      <c r="C57" s="50">
        <v>9</v>
      </c>
      <c r="D57" s="50">
        <v>9</v>
      </c>
      <c r="E57" s="51">
        <v>1</v>
      </c>
      <c r="F57" s="50">
        <v>8</v>
      </c>
      <c r="G57" s="51">
        <v>0.88888888888888884</v>
      </c>
      <c r="H57" s="52">
        <v>2.9666666666666668</v>
      </c>
      <c r="I57" s="48" t="s">
        <v>92</v>
      </c>
      <c r="J57" s="50" t="s">
        <v>9</v>
      </c>
      <c r="K57" s="50" t="s">
        <v>9</v>
      </c>
      <c r="L57" s="51" t="s">
        <v>9</v>
      </c>
      <c r="M57" s="50" t="s">
        <v>9</v>
      </c>
      <c r="N57" s="51" t="s">
        <v>9</v>
      </c>
      <c r="O57" s="52" t="s">
        <v>9</v>
      </c>
    </row>
    <row r="58" spans="1:15" x14ac:dyDescent="0.25">
      <c r="A58" s="70"/>
      <c r="B58" s="48" t="s">
        <v>93</v>
      </c>
      <c r="C58" s="50">
        <v>11</v>
      </c>
      <c r="D58" s="50">
        <v>10</v>
      </c>
      <c r="E58" s="51">
        <v>0.90909090909090906</v>
      </c>
      <c r="F58" s="50">
        <v>10</v>
      </c>
      <c r="G58" s="51">
        <v>0.90909090909090906</v>
      </c>
      <c r="H58" s="52">
        <v>3.7</v>
      </c>
      <c r="I58" s="48" t="s">
        <v>93</v>
      </c>
      <c r="J58" s="50" t="s">
        <v>9</v>
      </c>
      <c r="K58" s="50" t="s">
        <v>9</v>
      </c>
      <c r="L58" s="51" t="s">
        <v>9</v>
      </c>
      <c r="M58" s="50" t="s">
        <v>9</v>
      </c>
      <c r="N58" s="51" t="s">
        <v>9</v>
      </c>
      <c r="O58" s="52" t="s">
        <v>9</v>
      </c>
    </row>
    <row r="59" spans="1:15" x14ac:dyDescent="0.25">
      <c r="A59" s="70"/>
      <c r="B59" s="48" t="s">
        <v>94</v>
      </c>
      <c r="C59" s="50">
        <v>5</v>
      </c>
      <c r="D59" s="50">
        <v>4</v>
      </c>
      <c r="E59" s="51">
        <v>0.8</v>
      </c>
      <c r="F59" s="50">
        <v>4</v>
      </c>
      <c r="G59" s="51">
        <v>0.8</v>
      </c>
      <c r="H59" s="52">
        <v>3.8250000000000006</v>
      </c>
      <c r="I59" s="48" t="s">
        <v>94</v>
      </c>
      <c r="J59" s="50" t="s">
        <v>9</v>
      </c>
      <c r="K59" s="50" t="s">
        <v>9</v>
      </c>
      <c r="L59" s="51" t="s">
        <v>9</v>
      </c>
      <c r="M59" s="50" t="s">
        <v>9</v>
      </c>
      <c r="N59" s="51" t="s">
        <v>9</v>
      </c>
      <c r="O59" s="52" t="s">
        <v>9</v>
      </c>
    </row>
    <row r="60" spans="1:15" x14ac:dyDescent="0.25">
      <c r="A60" s="70"/>
      <c r="B60" s="48" t="s">
        <v>95</v>
      </c>
      <c r="C60" s="50">
        <v>6</v>
      </c>
      <c r="D60" s="50">
        <v>6</v>
      </c>
      <c r="E60" s="51">
        <v>1</v>
      </c>
      <c r="F60" s="50">
        <v>6</v>
      </c>
      <c r="G60" s="51">
        <v>1</v>
      </c>
      <c r="H60" s="52">
        <v>3.4833333333333338</v>
      </c>
      <c r="I60" s="48" t="s">
        <v>95</v>
      </c>
      <c r="J60" s="50" t="s">
        <v>9</v>
      </c>
      <c r="K60" s="50" t="s">
        <v>9</v>
      </c>
      <c r="L60" s="51" t="s">
        <v>9</v>
      </c>
      <c r="M60" s="50" t="s">
        <v>9</v>
      </c>
      <c r="N60" s="51" t="s">
        <v>9</v>
      </c>
      <c r="O60" s="52" t="s">
        <v>9</v>
      </c>
    </row>
  </sheetData>
  <mergeCells count="13">
    <mergeCell ref="A2:A6"/>
    <mergeCell ref="A7:A11"/>
    <mergeCell ref="A14:H14"/>
    <mergeCell ref="A16:A20"/>
    <mergeCell ref="A21:A25"/>
    <mergeCell ref="A51:A55"/>
    <mergeCell ref="A56:A60"/>
    <mergeCell ref="I14:O14"/>
    <mergeCell ref="A26:A30"/>
    <mergeCell ref="A31:A35"/>
    <mergeCell ref="A36:A40"/>
    <mergeCell ref="A41:A45"/>
    <mergeCell ref="A46:A50"/>
  </mergeCells>
  <printOptions horizontalCentered="1"/>
  <pageMargins left="0.7" right="0.7" top="0.75" bottom="0.75" header="0.3" footer="0.3"/>
  <pageSetup scale="54" orientation="landscape" r:id="rId1"/>
  <headerFooter>
    <oddHeader>&amp;CCuyamaca College Program Review 2018-2019</oddHeader>
    <oddFooter>&amp;CInstitutional Effectiveness, Success, and Equity Office (September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I2" sqref="I2"/>
    </sheetView>
  </sheetViews>
  <sheetFormatPr defaultRowHeight="15" x14ac:dyDescent="0.25"/>
  <cols>
    <col min="1" max="1" width="14" style="35" customWidth="1"/>
    <col min="2" max="2" width="14" customWidth="1"/>
    <col min="3" max="8" width="14" style="12" customWidth="1"/>
  </cols>
  <sheetData>
    <row r="1" spans="1:8" ht="30" x14ac:dyDescent="0.25">
      <c r="A1" s="37" t="s">
        <v>0</v>
      </c>
      <c r="B1" s="21" t="s">
        <v>31</v>
      </c>
      <c r="C1" s="7" t="s">
        <v>75</v>
      </c>
      <c r="D1" s="7" t="s">
        <v>76</v>
      </c>
      <c r="E1" s="13" t="s">
        <v>78</v>
      </c>
      <c r="F1" s="7" t="s">
        <v>77</v>
      </c>
      <c r="G1" s="13" t="s">
        <v>32</v>
      </c>
      <c r="H1" s="17" t="s">
        <v>79</v>
      </c>
    </row>
    <row r="2" spans="1:8" x14ac:dyDescent="0.25">
      <c r="A2" s="63" t="s">
        <v>2</v>
      </c>
      <c r="B2" s="20" t="s">
        <v>91</v>
      </c>
      <c r="C2" s="2">
        <v>31</v>
      </c>
      <c r="D2" s="2">
        <v>21</v>
      </c>
      <c r="E2" s="10">
        <v>0.67741935483870963</v>
      </c>
      <c r="F2" s="2">
        <v>15</v>
      </c>
      <c r="G2" s="10">
        <v>0.4838709677419355</v>
      </c>
      <c r="H2" s="11">
        <v>2.2095238095238101</v>
      </c>
    </row>
    <row r="3" spans="1:8" x14ac:dyDescent="0.25">
      <c r="A3" s="63"/>
      <c r="B3" s="20" t="s">
        <v>92</v>
      </c>
      <c r="C3" s="2">
        <v>34</v>
      </c>
      <c r="D3" s="2">
        <v>29</v>
      </c>
      <c r="E3" s="10">
        <v>0.8529411764705882</v>
      </c>
      <c r="F3" s="2">
        <v>21</v>
      </c>
      <c r="G3" s="10">
        <v>0.61764705882352944</v>
      </c>
      <c r="H3" s="11">
        <v>2.4862068965517241</v>
      </c>
    </row>
    <row r="4" spans="1:8" x14ac:dyDescent="0.25">
      <c r="A4" s="63"/>
      <c r="B4" s="20" t="s">
        <v>93</v>
      </c>
      <c r="C4" s="2">
        <v>25</v>
      </c>
      <c r="D4" s="2">
        <v>22</v>
      </c>
      <c r="E4" s="10">
        <v>0.88</v>
      </c>
      <c r="F4" s="2">
        <v>19</v>
      </c>
      <c r="G4" s="10">
        <v>0.76</v>
      </c>
      <c r="H4" s="11">
        <v>3.1363636363636362</v>
      </c>
    </row>
    <row r="5" spans="1:8" x14ac:dyDescent="0.25">
      <c r="A5" s="63"/>
      <c r="B5" s="20" t="s">
        <v>94</v>
      </c>
      <c r="C5" s="2">
        <v>27</v>
      </c>
      <c r="D5" s="2">
        <v>22</v>
      </c>
      <c r="E5" s="10">
        <v>0.81481481481481477</v>
      </c>
      <c r="F5" s="2">
        <v>17</v>
      </c>
      <c r="G5" s="10">
        <v>0.62962962962962965</v>
      </c>
      <c r="H5" s="11">
        <v>2.5714285714285716</v>
      </c>
    </row>
    <row r="6" spans="1:8" x14ac:dyDescent="0.25">
      <c r="A6" s="63"/>
      <c r="B6" s="20" t="s">
        <v>95</v>
      </c>
      <c r="C6" s="2">
        <v>27</v>
      </c>
      <c r="D6" s="2">
        <v>23</v>
      </c>
      <c r="E6" s="10">
        <v>0.85185185185185186</v>
      </c>
      <c r="F6" s="2">
        <v>19</v>
      </c>
      <c r="G6" s="10">
        <v>0.70370370370370372</v>
      </c>
      <c r="H6" s="11">
        <v>2.9434782608695653</v>
      </c>
    </row>
    <row r="7" spans="1:8" x14ac:dyDescent="0.25">
      <c r="A7" s="63" t="s">
        <v>3</v>
      </c>
      <c r="B7" s="20" t="s">
        <v>91</v>
      </c>
      <c r="C7" s="2">
        <v>350</v>
      </c>
      <c r="D7" s="2">
        <v>313</v>
      </c>
      <c r="E7" s="10">
        <v>0.89428571428571424</v>
      </c>
      <c r="F7" s="2">
        <v>267</v>
      </c>
      <c r="G7" s="10">
        <v>0.7628571428571429</v>
      </c>
      <c r="H7" s="11">
        <v>2.8102236421725242</v>
      </c>
    </row>
    <row r="8" spans="1:8" x14ac:dyDescent="0.25">
      <c r="A8" s="63"/>
      <c r="B8" s="20" t="s">
        <v>92</v>
      </c>
      <c r="C8" s="2">
        <v>379</v>
      </c>
      <c r="D8" s="2">
        <v>339</v>
      </c>
      <c r="E8" s="10">
        <v>0.89445910290237463</v>
      </c>
      <c r="F8" s="2">
        <v>289</v>
      </c>
      <c r="G8" s="10">
        <v>0.76253298153034299</v>
      </c>
      <c r="H8" s="11">
        <v>2.8280235988200588</v>
      </c>
    </row>
    <row r="9" spans="1:8" x14ac:dyDescent="0.25">
      <c r="A9" s="63"/>
      <c r="B9" s="20" t="s">
        <v>93</v>
      </c>
      <c r="C9" s="2">
        <v>400</v>
      </c>
      <c r="D9" s="2">
        <v>350</v>
      </c>
      <c r="E9" s="10">
        <v>0.875</v>
      </c>
      <c r="F9" s="2">
        <v>312</v>
      </c>
      <c r="G9" s="10">
        <v>0.78</v>
      </c>
      <c r="H9" s="11">
        <v>3.01</v>
      </c>
    </row>
    <row r="10" spans="1:8" x14ac:dyDescent="0.25">
      <c r="A10" s="63"/>
      <c r="B10" s="20" t="s">
        <v>94</v>
      </c>
      <c r="C10" s="2">
        <v>340</v>
      </c>
      <c r="D10" s="2">
        <v>311</v>
      </c>
      <c r="E10" s="10">
        <v>0.91470588235294115</v>
      </c>
      <c r="F10" s="2">
        <v>274</v>
      </c>
      <c r="G10" s="10">
        <v>0.80588235294117649</v>
      </c>
      <c r="H10" s="11">
        <v>3.2038709677419352</v>
      </c>
    </row>
    <row r="11" spans="1:8" x14ac:dyDescent="0.25">
      <c r="A11" s="63"/>
      <c r="B11" s="20" t="s">
        <v>95</v>
      </c>
      <c r="C11" s="2">
        <v>309</v>
      </c>
      <c r="D11" s="2">
        <v>282</v>
      </c>
      <c r="E11" s="10">
        <v>0.91262135922330101</v>
      </c>
      <c r="F11" s="2">
        <v>253</v>
      </c>
      <c r="G11" s="10">
        <v>0.81877022653721687</v>
      </c>
      <c r="H11" s="11">
        <v>3.1251773049645388</v>
      </c>
    </row>
    <row r="12" spans="1:8" ht="30" x14ac:dyDescent="0.25">
      <c r="A12" s="37" t="s">
        <v>52</v>
      </c>
      <c r="B12" s="21" t="s">
        <v>31</v>
      </c>
      <c r="C12" s="7" t="s">
        <v>75</v>
      </c>
      <c r="D12" s="7" t="s">
        <v>76</v>
      </c>
      <c r="E12" s="13" t="s">
        <v>78</v>
      </c>
      <c r="F12" s="7" t="s">
        <v>77</v>
      </c>
      <c r="G12" s="13" t="s">
        <v>32</v>
      </c>
      <c r="H12" s="17" t="s">
        <v>79</v>
      </c>
    </row>
    <row r="13" spans="1:8" x14ac:dyDescent="0.25">
      <c r="A13" s="77" t="s">
        <v>53</v>
      </c>
      <c r="B13" s="20" t="s">
        <v>91</v>
      </c>
      <c r="C13" s="2">
        <v>10</v>
      </c>
      <c r="D13" s="2">
        <v>6</v>
      </c>
      <c r="E13" s="10">
        <v>0.6</v>
      </c>
      <c r="F13" s="2">
        <v>5</v>
      </c>
      <c r="G13" s="10">
        <v>0.5</v>
      </c>
      <c r="H13" s="11">
        <v>2.5499999999999998</v>
      </c>
    </row>
    <row r="14" spans="1:8" x14ac:dyDescent="0.25">
      <c r="A14" s="78"/>
      <c r="B14" s="20" t="s">
        <v>92</v>
      </c>
      <c r="C14" s="2">
        <v>16</v>
      </c>
      <c r="D14" s="2">
        <v>16</v>
      </c>
      <c r="E14" s="10">
        <v>1</v>
      </c>
      <c r="F14" s="2">
        <v>11</v>
      </c>
      <c r="G14" s="10">
        <v>0.6875</v>
      </c>
      <c r="H14" s="11">
        <v>2.2937500000000002</v>
      </c>
    </row>
    <row r="15" spans="1:8" x14ac:dyDescent="0.25">
      <c r="A15" s="78"/>
      <c r="B15" s="20" t="s">
        <v>93</v>
      </c>
      <c r="C15" s="2">
        <v>9</v>
      </c>
      <c r="D15" s="2">
        <v>9</v>
      </c>
      <c r="E15" s="10">
        <v>1</v>
      </c>
      <c r="F15" s="2">
        <v>7</v>
      </c>
      <c r="G15" s="10">
        <v>0.77777777777777779</v>
      </c>
      <c r="H15" s="11">
        <v>2.1444444444444444</v>
      </c>
    </row>
    <row r="16" spans="1:8" x14ac:dyDescent="0.25">
      <c r="A16" s="78"/>
      <c r="B16" s="20" t="s">
        <v>94</v>
      </c>
      <c r="C16" s="2">
        <v>16</v>
      </c>
      <c r="D16" s="2">
        <v>16</v>
      </c>
      <c r="E16" s="10">
        <v>1</v>
      </c>
      <c r="F16" s="2">
        <v>13</v>
      </c>
      <c r="G16" s="10">
        <v>0.8125</v>
      </c>
      <c r="H16" s="11">
        <v>2.875</v>
      </c>
    </row>
    <row r="17" spans="1:8" x14ac:dyDescent="0.25">
      <c r="A17" s="79"/>
      <c r="B17" s="20" t="s">
        <v>95</v>
      </c>
      <c r="C17" s="2">
        <v>13</v>
      </c>
      <c r="D17" s="2">
        <v>12</v>
      </c>
      <c r="E17" s="10">
        <v>0.92307692307692313</v>
      </c>
      <c r="F17" s="2">
        <v>9</v>
      </c>
      <c r="G17" s="10">
        <v>0.69230769230769229</v>
      </c>
      <c r="H17" s="11">
        <v>2.3666666666666667</v>
      </c>
    </row>
    <row r="18" spans="1:8" x14ac:dyDescent="0.25">
      <c r="A18" s="68" t="s">
        <v>54</v>
      </c>
      <c r="B18" s="20" t="s">
        <v>91</v>
      </c>
      <c r="C18" s="2" t="s">
        <v>9</v>
      </c>
      <c r="D18" s="2" t="s">
        <v>9</v>
      </c>
      <c r="E18" s="10" t="s">
        <v>9</v>
      </c>
      <c r="F18" s="2" t="s">
        <v>9</v>
      </c>
      <c r="G18" s="10" t="s">
        <v>9</v>
      </c>
      <c r="H18" s="11" t="s">
        <v>9</v>
      </c>
    </row>
    <row r="19" spans="1:8" x14ac:dyDescent="0.25">
      <c r="A19" s="68"/>
      <c r="B19" s="20" t="s">
        <v>92</v>
      </c>
      <c r="C19" s="24">
        <v>3</v>
      </c>
      <c r="D19" s="24">
        <v>3</v>
      </c>
      <c r="E19" s="10">
        <v>1</v>
      </c>
      <c r="F19" s="24">
        <v>3</v>
      </c>
      <c r="G19" s="10">
        <v>1</v>
      </c>
      <c r="H19" s="25">
        <v>3.6666666666666665</v>
      </c>
    </row>
    <row r="20" spans="1:8" x14ac:dyDescent="0.25">
      <c r="A20" s="68"/>
      <c r="B20" s="20" t="s">
        <v>93</v>
      </c>
      <c r="C20" s="2">
        <v>2</v>
      </c>
      <c r="D20" s="2">
        <v>1</v>
      </c>
      <c r="E20" s="10">
        <v>0.5</v>
      </c>
      <c r="F20" s="2">
        <v>1</v>
      </c>
      <c r="G20" s="10">
        <v>0.5</v>
      </c>
      <c r="H20" s="11">
        <v>4</v>
      </c>
    </row>
    <row r="21" spans="1:8" x14ac:dyDescent="0.25">
      <c r="A21" s="68"/>
      <c r="B21" s="20" t="s">
        <v>94</v>
      </c>
      <c r="C21" s="2">
        <v>1</v>
      </c>
      <c r="D21" s="2">
        <v>1</v>
      </c>
      <c r="E21" s="10">
        <v>1</v>
      </c>
      <c r="F21" s="2">
        <v>1</v>
      </c>
      <c r="G21" s="10">
        <v>1</v>
      </c>
      <c r="H21" s="11">
        <v>4</v>
      </c>
    </row>
    <row r="22" spans="1:8" x14ac:dyDescent="0.25">
      <c r="A22" s="68"/>
      <c r="B22" s="20" t="s">
        <v>95</v>
      </c>
      <c r="C22" s="2">
        <v>1</v>
      </c>
      <c r="D22" s="2">
        <v>1</v>
      </c>
      <c r="E22" s="10">
        <v>1</v>
      </c>
      <c r="F22" s="2">
        <v>1</v>
      </c>
      <c r="G22" s="10">
        <v>1</v>
      </c>
      <c r="H22" s="11">
        <v>3</v>
      </c>
    </row>
    <row r="23" spans="1:8" x14ac:dyDescent="0.25">
      <c r="A23" s="63" t="s">
        <v>10</v>
      </c>
      <c r="B23" s="20" t="s">
        <v>91</v>
      </c>
      <c r="C23" s="2">
        <v>5</v>
      </c>
      <c r="D23" s="2">
        <v>5</v>
      </c>
      <c r="E23" s="10">
        <v>1</v>
      </c>
      <c r="F23" s="2">
        <v>4</v>
      </c>
      <c r="G23" s="10">
        <v>0.8</v>
      </c>
      <c r="H23" s="11">
        <v>3</v>
      </c>
    </row>
    <row r="24" spans="1:8" x14ac:dyDescent="0.25">
      <c r="A24" s="63"/>
      <c r="B24" s="20" t="s">
        <v>92</v>
      </c>
      <c r="C24" s="24">
        <v>9</v>
      </c>
      <c r="D24" s="24">
        <v>9</v>
      </c>
      <c r="E24" s="10">
        <v>1</v>
      </c>
      <c r="F24" s="24">
        <v>8</v>
      </c>
      <c r="G24" s="10">
        <v>0.88888888888888884</v>
      </c>
      <c r="H24" s="25">
        <v>3.1888888888888891</v>
      </c>
    </row>
    <row r="25" spans="1:8" x14ac:dyDescent="0.25">
      <c r="A25" s="63"/>
      <c r="B25" s="20" t="s">
        <v>93</v>
      </c>
      <c r="C25" s="2">
        <v>13</v>
      </c>
      <c r="D25" s="2">
        <v>12</v>
      </c>
      <c r="E25" s="10">
        <v>0.92307692307692313</v>
      </c>
      <c r="F25" s="2">
        <v>11</v>
      </c>
      <c r="G25" s="10">
        <v>0.84615384615384615</v>
      </c>
      <c r="H25" s="11">
        <v>3.0833333333333335</v>
      </c>
    </row>
    <row r="26" spans="1:8" x14ac:dyDescent="0.25">
      <c r="A26" s="63"/>
      <c r="B26" s="20" t="s">
        <v>94</v>
      </c>
      <c r="C26" s="2">
        <v>14</v>
      </c>
      <c r="D26" s="2">
        <v>11</v>
      </c>
      <c r="E26" s="10">
        <v>0.7857142857142857</v>
      </c>
      <c r="F26" s="2">
        <v>11</v>
      </c>
      <c r="G26" s="10">
        <v>0.7857142857142857</v>
      </c>
      <c r="H26" s="11">
        <v>3.9727272727272731</v>
      </c>
    </row>
    <row r="27" spans="1:8" x14ac:dyDescent="0.25">
      <c r="A27" s="63"/>
      <c r="B27" s="20" t="s">
        <v>95</v>
      </c>
      <c r="C27" s="2">
        <v>17</v>
      </c>
      <c r="D27" s="2">
        <v>16</v>
      </c>
      <c r="E27" s="10">
        <v>0.94117647058823528</v>
      </c>
      <c r="F27" s="2">
        <v>16</v>
      </c>
      <c r="G27" s="10">
        <v>0.94117647058823528</v>
      </c>
      <c r="H27" s="11">
        <v>3.6187499999999999</v>
      </c>
    </row>
    <row r="28" spans="1:8" x14ac:dyDescent="0.25">
      <c r="A28" s="63" t="s">
        <v>11</v>
      </c>
      <c r="B28" s="20" t="s">
        <v>91</v>
      </c>
      <c r="C28" s="2">
        <v>8</v>
      </c>
      <c r="D28" s="2">
        <v>8</v>
      </c>
      <c r="E28" s="10">
        <v>1</v>
      </c>
      <c r="F28" s="2">
        <v>5</v>
      </c>
      <c r="G28" s="10">
        <v>0.625</v>
      </c>
      <c r="H28" s="11">
        <v>2.5375000000000001</v>
      </c>
    </row>
    <row r="29" spans="1:8" x14ac:dyDescent="0.25">
      <c r="A29" s="63"/>
      <c r="B29" s="20" t="s">
        <v>92</v>
      </c>
      <c r="C29" s="2">
        <v>6</v>
      </c>
      <c r="D29" s="2">
        <v>3</v>
      </c>
      <c r="E29" s="10">
        <v>0.5</v>
      </c>
      <c r="F29" s="2">
        <v>3</v>
      </c>
      <c r="G29" s="10">
        <v>0.5</v>
      </c>
      <c r="H29" s="11">
        <v>3.3333333333333335</v>
      </c>
    </row>
    <row r="30" spans="1:8" x14ac:dyDescent="0.25">
      <c r="A30" s="63"/>
      <c r="B30" s="20" t="s">
        <v>93</v>
      </c>
      <c r="C30" s="2">
        <v>11</v>
      </c>
      <c r="D30" s="2">
        <v>7</v>
      </c>
      <c r="E30" s="10">
        <v>0.63636363636363635</v>
      </c>
      <c r="F30" s="2">
        <v>4</v>
      </c>
      <c r="G30" s="10">
        <v>0.36363636363636365</v>
      </c>
      <c r="H30" s="11">
        <v>2.2857142857142856</v>
      </c>
    </row>
    <row r="31" spans="1:8" x14ac:dyDescent="0.25">
      <c r="A31" s="63"/>
      <c r="B31" s="20" t="s">
        <v>94</v>
      </c>
      <c r="C31" s="2">
        <v>9</v>
      </c>
      <c r="D31" s="2">
        <v>8</v>
      </c>
      <c r="E31" s="10">
        <v>0.88888888888888884</v>
      </c>
      <c r="F31" s="2">
        <v>7</v>
      </c>
      <c r="G31" s="10">
        <v>0.77777777777777779</v>
      </c>
      <c r="H31" s="11">
        <v>3.625</v>
      </c>
    </row>
    <row r="32" spans="1:8" x14ac:dyDescent="0.25">
      <c r="A32" s="63"/>
      <c r="B32" s="20" t="s">
        <v>95</v>
      </c>
      <c r="C32" s="2">
        <v>7</v>
      </c>
      <c r="D32" s="2">
        <v>7</v>
      </c>
      <c r="E32" s="10">
        <v>1</v>
      </c>
      <c r="F32" s="2">
        <v>7</v>
      </c>
      <c r="G32" s="10">
        <v>1</v>
      </c>
      <c r="H32" s="11">
        <v>3.7142857142857144</v>
      </c>
    </row>
    <row r="33" spans="1:8" x14ac:dyDescent="0.25">
      <c r="A33" s="63" t="s">
        <v>12</v>
      </c>
      <c r="B33" s="20" t="s">
        <v>91</v>
      </c>
      <c r="C33" s="2">
        <v>144</v>
      </c>
      <c r="D33" s="2">
        <v>133</v>
      </c>
      <c r="E33" s="10">
        <v>0.92361111111111116</v>
      </c>
      <c r="F33" s="2">
        <v>108</v>
      </c>
      <c r="G33" s="10">
        <v>0.75</v>
      </c>
      <c r="H33" s="11">
        <v>2.5172932330827065</v>
      </c>
    </row>
    <row r="34" spans="1:8" x14ac:dyDescent="0.25">
      <c r="A34" s="63"/>
      <c r="B34" s="20" t="s">
        <v>92</v>
      </c>
      <c r="C34" s="2">
        <v>152</v>
      </c>
      <c r="D34" s="2">
        <v>137</v>
      </c>
      <c r="E34" s="10">
        <v>0.90131578947368418</v>
      </c>
      <c r="F34" s="2">
        <v>111</v>
      </c>
      <c r="G34" s="10">
        <v>0.73026315789473684</v>
      </c>
      <c r="H34" s="11">
        <v>2.6905109489051093</v>
      </c>
    </row>
    <row r="35" spans="1:8" x14ac:dyDescent="0.25">
      <c r="A35" s="63"/>
      <c r="B35" s="20" t="s">
        <v>93</v>
      </c>
      <c r="C35" s="2">
        <v>157</v>
      </c>
      <c r="D35" s="2">
        <v>142</v>
      </c>
      <c r="E35" s="10">
        <v>0.90445859872611467</v>
      </c>
      <c r="F35" s="2">
        <v>122</v>
      </c>
      <c r="G35" s="10">
        <v>0.77707006369426757</v>
      </c>
      <c r="H35" s="11">
        <v>2.8753521126760564</v>
      </c>
    </row>
    <row r="36" spans="1:8" x14ac:dyDescent="0.25">
      <c r="A36" s="63"/>
      <c r="B36" s="20" t="s">
        <v>94</v>
      </c>
      <c r="C36" s="2">
        <v>127</v>
      </c>
      <c r="D36" s="2">
        <v>113</v>
      </c>
      <c r="E36" s="10">
        <v>0.88976377952755903</v>
      </c>
      <c r="F36" s="2">
        <v>97</v>
      </c>
      <c r="G36" s="10">
        <v>0.76377952755905509</v>
      </c>
      <c r="H36" s="11">
        <v>3.0375000000000005</v>
      </c>
    </row>
    <row r="37" spans="1:8" x14ac:dyDescent="0.25">
      <c r="A37" s="63"/>
      <c r="B37" s="20" t="s">
        <v>95</v>
      </c>
      <c r="C37" s="2">
        <v>121</v>
      </c>
      <c r="D37" s="2">
        <v>108</v>
      </c>
      <c r="E37" s="10">
        <v>0.8925619834710744</v>
      </c>
      <c r="F37" s="2">
        <v>91</v>
      </c>
      <c r="G37" s="10">
        <v>0.75206611570247939</v>
      </c>
      <c r="H37" s="11">
        <v>2.8861111111111115</v>
      </c>
    </row>
    <row r="38" spans="1:8" x14ac:dyDescent="0.25">
      <c r="A38" s="63" t="s">
        <v>13</v>
      </c>
      <c r="B38" s="20" t="s">
        <v>91</v>
      </c>
      <c r="C38" s="2" t="s">
        <v>9</v>
      </c>
      <c r="D38" s="2" t="s">
        <v>9</v>
      </c>
      <c r="E38" s="10" t="s">
        <v>9</v>
      </c>
      <c r="F38" s="2" t="s">
        <v>9</v>
      </c>
      <c r="G38" s="10" t="s">
        <v>9</v>
      </c>
      <c r="H38" s="11" t="s">
        <v>9</v>
      </c>
    </row>
    <row r="39" spans="1:8" x14ac:dyDescent="0.25">
      <c r="A39" s="63"/>
      <c r="B39" s="20" t="s">
        <v>92</v>
      </c>
      <c r="C39" s="2">
        <v>1</v>
      </c>
      <c r="D39" s="2">
        <v>0</v>
      </c>
      <c r="E39" s="10">
        <v>0</v>
      </c>
      <c r="F39" s="2">
        <v>0</v>
      </c>
      <c r="G39" s="10">
        <v>0</v>
      </c>
      <c r="H39" s="11" t="s">
        <v>9</v>
      </c>
    </row>
    <row r="40" spans="1:8" x14ac:dyDescent="0.25">
      <c r="A40" s="63"/>
      <c r="B40" s="20" t="s">
        <v>93</v>
      </c>
      <c r="C40" s="2">
        <v>3</v>
      </c>
      <c r="D40" s="2">
        <v>2</v>
      </c>
      <c r="E40" s="10">
        <v>0.66666666666666663</v>
      </c>
      <c r="F40" s="2">
        <v>2</v>
      </c>
      <c r="G40" s="10">
        <v>0.66666666666666663</v>
      </c>
      <c r="H40" s="11">
        <v>2.5</v>
      </c>
    </row>
    <row r="41" spans="1:8" x14ac:dyDescent="0.25">
      <c r="A41" s="63"/>
      <c r="B41" s="20" t="s">
        <v>94</v>
      </c>
      <c r="C41" s="2">
        <v>1</v>
      </c>
      <c r="D41" s="2">
        <v>1</v>
      </c>
      <c r="E41" s="10">
        <v>1</v>
      </c>
      <c r="F41" s="2">
        <v>1</v>
      </c>
      <c r="G41" s="10">
        <v>1</v>
      </c>
      <c r="H41" s="11">
        <v>4</v>
      </c>
    </row>
    <row r="42" spans="1:8" x14ac:dyDescent="0.25">
      <c r="A42" s="63"/>
      <c r="B42" s="20" t="s">
        <v>95</v>
      </c>
      <c r="C42" s="2" t="s">
        <v>9</v>
      </c>
      <c r="D42" s="2" t="s">
        <v>9</v>
      </c>
      <c r="E42" s="10" t="s">
        <v>9</v>
      </c>
      <c r="F42" s="2" t="s">
        <v>9</v>
      </c>
      <c r="G42" s="10" t="s">
        <v>9</v>
      </c>
      <c r="H42" s="11" t="s">
        <v>9</v>
      </c>
    </row>
    <row r="43" spans="1:8" x14ac:dyDescent="0.25">
      <c r="A43" s="68" t="s">
        <v>55</v>
      </c>
      <c r="B43" s="20" t="s">
        <v>91</v>
      </c>
      <c r="C43" s="2">
        <v>167</v>
      </c>
      <c r="D43" s="2">
        <v>144</v>
      </c>
      <c r="E43" s="10">
        <v>0.86227544910179643</v>
      </c>
      <c r="F43" s="2">
        <v>124</v>
      </c>
      <c r="G43" s="10">
        <v>0.74251497005988021</v>
      </c>
      <c r="H43" s="11">
        <v>2.8951388888888889</v>
      </c>
    </row>
    <row r="44" spans="1:8" x14ac:dyDescent="0.25">
      <c r="A44" s="68"/>
      <c r="B44" s="20" t="s">
        <v>92</v>
      </c>
      <c r="C44" s="2">
        <v>182</v>
      </c>
      <c r="D44" s="2">
        <v>160</v>
      </c>
      <c r="E44" s="10">
        <v>0.87912087912087911</v>
      </c>
      <c r="F44" s="2">
        <v>140</v>
      </c>
      <c r="G44" s="10">
        <v>0.76923076923076927</v>
      </c>
      <c r="H44" s="11">
        <v>2.9031250000000006</v>
      </c>
    </row>
    <row r="45" spans="1:8" x14ac:dyDescent="0.25">
      <c r="A45" s="68"/>
      <c r="B45" s="20" t="s">
        <v>93</v>
      </c>
      <c r="C45" s="2">
        <v>193</v>
      </c>
      <c r="D45" s="2">
        <v>169</v>
      </c>
      <c r="E45" s="10">
        <v>0.87564766839378239</v>
      </c>
      <c r="F45" s="2">
        <v>154</v>
      </c>
      <c r="G45" s="10">
        <v>0.79792746113989632</v>
      </c>
      <c r="H45" s="11">
        <v>3.1183431952662723</v>
      </c>
    </row>
    <row r="46" spans="1:8" x14ac:dyDescent="0.25">
      <c r="A46" s="68"/>
      <c r="B46" s="20" t="s">
        <v>94</v>
      </c>
      <c r="C46" s="2">
        <v>168</v>
      </c>
      <c r="D46" s="2">
        <v>157</v>
      </c>
      <c r="E46" s="10">
        <v>0.93452380952380953</v>
      </c>
      <c r="F46" s="2">
        <v>139</v>
      </c>
      <c r="G46" s="10">
        <v>0.82738095238095233</v>
      </c>
      <c r="H46" s="11">
        <v>3.2115384615384621</v>
      </c>
    </row>
    <row r="47" spans="1:8" x14ac:dyDescent="0.25">
      <c r="A47" s="68"/>
      <c r="B47" s="20" t="s">
        <v>95</v>
      </c>
      <c r="C47" s="2">
        <v>159</v>
      </c>
      <c r="D47" s="2">
        <v>144</v>
      </c>
      <c r="E47" s="10">
        <v>0.90566037735849059</v>
      </c>
      <c r="F47" s="2">
        <v>135</v>
      </c>
      <c r="G47" s="10">
        <v>0.84905660377358494</v>
      </c>
      <c r="H47" s="11">
        <v>3.2972222222222225</v>
      </c>
    </row>
    <row r="48" spans="1:8" x14ac:dyDescent="0.25">
      <c r="A48" s="68" t="s">
        <v>56</v>
      </c>
      <c r="B48" s="20" t="s">
        <v>91</v>
      </c>
      <c r="C48" s="2">
        <v>39</v>
      </c>
      <c r="D48" s="2">
        <v>31</v>
      </c>
      <c r="E48" s="10">
        <v>0.79487179487179482</v>
      </c>
      <c r="F48" s="2">
        <v>29</v>
      </c>
      <c r="G48" s="10">
        <v>0.74358974358974361</v>
      </c>
      <c r="H48" s="11">
        <v>3.1741935483870969</v>
      </c>
    </row>
    <row r="49" spans="1:8" x14ac:dyDescent="0.25">
      <c r="A49" s="68"/>
      <c r="B49" s="20" t="s">
        <v>92</v>
      </c>
      <c r="C49" s="2">
        <v>37</v>
      </c>
      <c r="D49" s="2">
        <v>33</v>
      </c>
      <c r="E49" s="10">
        <v>0.89189189189189189</v>
      </c>
      <c r="F49" s="2">
        <v>28</v>
      </c>
      <c r="G49" s="10">
        <v>0.7567567567567568</v>
      </c>
      <c r="H49" s="11">
        <v>2.7969696969696969</v>
      </c>
    </row>
    <row r="50" spans="1:8" x14ac:dyDescent="0.25">
      <c r="A50" s="68"/>
      <c r="B50" s="20" t="s">
        <v>93</v>
      </c>
      <c r="C50" s="2">
        <v>31</v>
      </c>
      <c r="D50" s="2">
        <v>24</v>
      </c>
      <c r="E50" s="10">
        <v>0.77419354838709675</v>
      </c>
      <c r="F50" s="2">
        <v>24</v>
      </c>
      <c r="G50" s="10">
        <v>0.77419354838709675</v>
      </c>
      <c r="H50" s="11">
        <v>3.316666666666666</v>
      </c>
    </row>
    <row r="51" spans="1:8" x14ac:dyDescent="0.25">
      <c r="A51" s="68"/>
      <c r="B51" s="20" t="s">
        <v>94</v>
      </c>
      <c r="C51" s="2">
        <v>27</v>
      </c>
      <c r="D51" s="2">
        <v>23</v>
      </c>
      <c r="E51" s="10">
        <v>0.85185185185185186</v>
      </c>
      <c r="F51" s="2">
        <v>19</v>
      </c>
      <c r="G51" s="10">
        <v>0.70370370370370372</v>
      </c>
      <c r="H51" s="11">
        <v>2.9130434782608696</v>
      </c>
    </row>
    <row r="52" spans="1:8" x14ac:dyDescent="0.25">
      <c r="A52" s="68"/>
      <c r="B52" s="20" t="s">
        <v>95</v>
      </c>
      <c r="C52" s="2">
        <v>15</v>
      </c>
      <c r="D52" s="2">
        <v>14</v>
      </c>
      <c r="E52" s="10">
        <v>0.93333333333333335</v>
      </c>
      <c r="F52" s="2">
        <v>10</v>
      </c>
      <c r="G52" s="10">
        <v>0.66666666666666663</v>
      </c>
      <c r="H52" s="11">
        <v>2.4714285714285715</v>
      </c>
    </row>
    <row r="53" spans="1:8" x14ac:dyDescent="0.25">
      <c r="A53" s="68" t="s">
        <v>57</v>
      </c>
      <c r="B53" s="20" t="s">
        <v>91</v>
      </c>
      <c r="C53" s="2">
        <v>8</v>
      </c>
      <c r="D53" s="2">
        <v>7</v>
      </c>
      <c r="E53" s="10">
        <v>0.875</v>
      </c>
      <c r="F53" s="2">
        <v>7</v>
      </c>
      <c r="G53" s="10">
        <v>0.875</v>
      </c>
      <c r="H53" s="11">
        <v>3.6142857142857143</v>
      </c>
    </row>
    <row r="54" spans="1:8" x14ac:dyDescent="0.25">
      <c r="A54" s="68"/>
      <c r="B54" s="20" t="s">
        <v>92</v>
      </c>
      <c r="C54" s="2">
        <v>9</v>
      </c>
      <c r="D54" s="2">
        <v>9</v>
      </c>
      <c r="E54" s="10">
        <v>1</v>
      </c>
      <c r="F54" s="2">
        <v>8</v>
      </c>
      <c r="G54" s="10">
        <v>0.88888888888888884</v>
      </c>
      <c r="H54" s="11">
        <v>2.9666666666666668</v>
      </c>
    </row>
    <row r="55" spans="1:8" x14ac:dyDescent="0.25">
      <c r="A55" s="68"/>
      <c r="B55" s="20" t="s">
        <v>93</v>
      </c>
      <c r="C55" s="2">
        <v>11</v>
      </c>
      <c r="D55" s="2">
        <v>10</v>
      </c>
      <c r="E55" s="10">
        <v>0.90909090909090906</v>
      </c>
      <c r="F55" s="2">
        <v>10</v>
      </c>
      <c r="G55" s="10">
        <v>0.90909090909090906</v>
      </c>
      <c r="H55" s="11">
        <v>3.7</v>
      </c>
    </row>
    <row r="56" spans="1:8" x14ac:dyDescent="0.25">
      <c r="A56" s="68"/>
      <c r="B56" s="20" t="s">
        <v>94</v>
      </c>
      <c r="C56" s="2">
        <v>5</v>
      </c>
      <c r="D56" s="2">
        <v>4</v>
      </c>
      <c r="E56" s="10">
        <v>0.8</v>
      </c>
      <c r="F56" s="2">
        <v>4</v>
      </c>
      <c r="G56" s="10">
        <v>0.8</v>
      </c>
      <c r="H56" s="11">
        <v>3.8250000000000006</v>
      </c>
    </row>
    <row r="57" spans="1:8" x14ac:dyDescent="0.25">
      <c r="A57" s="68"/>
      <c r="B57" s="20" t="s">
        <v>95</v>
      </c>
      <c r="C57" s="2">
        <v>6</v>
      </c>
      <c r="D57" s="2">
        <v>6</v>
      </c>
      <c r="E57" s="10">
        <v>1</v>
      </c>
      <c r="F57" s="2">
        <v>6</v>
      </c>
      <c r="G57" s="10">
        <v>1</v>
      </c>
      <c r="H57" s="11">
        <v>3.4833333333333338</v>
      </c>
    </row>
  </sheetData>
  <mergeCells count="11">
    <mergeCell ref="A2:A6"/>
    <mergeCell ref="A38:A42"/>
    <mergeCell ref="A43:A47"/>
    <mergeCell ref="A48:A52"/>
    <mergeCell ref="A53:A57"/>
    <mergeCell ref="A7:A11"/>
    <mergeCell ref="A13:A17"/>
    <mergeCell ref="A18:A22"/>
    <mergeCell ref="A23:A27"/>
    <mergeCell ref="A28:A32"/>
    <mergeCell ref="A33:A3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(September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M3" sqref="M3"/>
    </sheetView>
  </sheetViews>
  <sheetFormatPr defaultRowHeight="15" x14ac:dyDescent="0.25"/>
  <cols>
    <col min="1" max="1" width="23.28515625" customWidth="1"/>
  </cols>
  <sheetData>
    <row r="1" spans="1:6" x14ac:dyDescent="0.25">
      <c r="A1" s="80" t="s">
        <v>35</v>
      </c>
      <c r="B1" s="81"/>
      <c r="C1" s="81"/>
      <c r="D1" s="81"/>
      <c r="E1" s="81"/>
      <c r="F1" s="81"/>
    </row>
    <row r="2" spans="1:6" x14ac:dyDescent="0.25">
      <c r="A2" s="82" t="s">
        <v>80</v>
      </c>
      <c r="B2" s="83" t="s">
        <v>81</v>
      </c>
      <c r="C2" s="83"/>
      <c r="D2" s="83"/>
      <c r="E2" s="83"/>
      <c r="F2" s="83"/>
    </row>
    <row r="3" spans="1:6" x14ac:dyDescent="0.25">
      <c r="A3" s="82"/>
      <c r="B3" s="46" t="s">
        <v>69</v>
      </c>
      <c r="C3" s="46" t="s">
        <v>70</v>
      </c>
      <c r="D3" s="46" t="s">
        <v>71</v>
      </c>
      <c r="E3" s="46" t="s">
        <v>72</v>
      </c>
      <c r="F3" s="46" t="s">
        <v>90</v>
      </c>
    </row>
    <row r="4" spans="1:6" x14ac:dyDescent="0.25">
      <c r="A4" s="36" t="s">
        <v>68</v>
      </c>
      <c r="B4" s="8">
        <v>4</v>
      </c>
      <c r="C4" s="8">
        <v>15</v>
      </c>
      <c r="D4" s="8">
        <v>11</v>
      </c>
      <c r="E4" s="8">
        <v>11</v>
      </c>
      <c r="F4" s="8">
        <v>5</v>
      </c>
    </row>
    <row r="5" spans="1:6" x14ac:dyDescent="0.25">
      <c r="A5" s="36" t="s">
        <v>73</v>
      </c>
      <c r="B5" s="8">
        <v>6</v>
      </c>
      <c r="C5" s="8">
        <v>11</v>
      </c>
      <c r="D5" s="8">
        <v>9</v>
      </c>
      <c r="E5" s="8">
        <v>20</v>
      </c>
      <c r="F5" s="8">
        <v>10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(September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M3" sqref="M3"/>
    </sheetView>
  </sheetViews>
  <sheetFormatPr defaultRowHeight="15" x14ac:dyDescent="0.25"/>
  <cols>
    <col min="1" max="1" width="12" style="35" customWidth="1"/>
    <col min="2" max="9" width="11.7109375" style="12" customWidth="1"/>
    <col min="10" max="10" width="10.7109375" style="12" customWidth="1"/>
    <col min="11" max="11" width="10.85546875" style="12" customWidth="1"/>
  </cols>
  <sheetData>
    <row r="1" spans="1:11" ht="45" x14ac:dyDescent="0.25">
      <c r="A1" s="33" t="s">
        <v>31</v>
      </c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63</v>
      </c>
      <c r="H1" s="7" t="s">
        <v>64</v>
      </c>
      <c r="I1" s="7" t="s">
        <v>65</v>
      </c>
      <c r="J1" s="7" t="s">
        <v>66</v>
      </c>
      <c r="K1" s="7" t="s">
        <v>67</v>
      </c>
    </row>
    <row r="2" spans="1:11" x14ac:dyDescent="0.25">
      <c r="A2" s="48" t="s">
        <v>91</v>
      </c>
      <c r="B2" s="26">
        <v>17</v>
      </c>
      <c r="C2" s="27">
        <v>2399.2707005100001</v>
      </c>
      <c r="D2" s="28">
        <v>390.77342918498971</v>
      </c>
      <c r="E2" s="27">
        <v>79.975690017000005</v>
      </c>
      <c r="F2" s="27">
        <v>6.139800000000001</v>
      </c>
      <c r="G2" s="29">
        <v>3.3568000000000011</v>
      </c>
      <c r="H2" s="28">
        <v>13.02578097283299</v>
      </c>
      <c r="I2" s="26">
        <v>376</v>
      </c>
      <c r="J2" s="26">
        <v>436</v>
      </c>
      <c r="K2" s="30">
        <v>0.86238532110091748</v>
      </c>
    </row>
    <row r="3" spans="1:11" x14ac:dyDescent="0.25">
      <c r="A3" s="48" t="s">
        <v>92</v>
      </c>
      <c r="B3" s="26">
        <v>18</v>
      </c>
      <c r="C3" s="27">
        <v>2444.3995409999998</v>
      </c>
      <c r="D3" s="28">
        <v>384.90237942274069</v>
      </c>
      <c r="E3" s="27">
        <v>81.479984699999989</v>
      </c>
      <c r="F3" s="27">
        <v>6.3507000000000007</v>
      </c>
      <c r="G3" s="29">
        <v>3.8507000000000007</v>
      </c>
      <c r="H3" s="28">
        <v>12.830079314091357</v>
      </c>
      <c r="I3" s="26">
        <v>400</v>
      </c>
      <c r="J3" s="26">
        <v>443</v>
      </c>
      <c r="K3" s="30">
        <v>0.90293453724604966</v>
      </c>
    </row>
    <row r="4" spans="1:11" x14ac:dyDescent="0.25">
      <c r="A4" s="48" t="s">
        <v>93</v>
      </c>
      <c r="B4" s="26">
        <v>17</v>
      </c>
      <c r="C4" s="29">
        <v>2461.0818509999999</v>
      </c>
      <c r="D4" s="31">
        <v>416.71580131732668</v>
      </c>
      <c r="E4" s="29">
        <v>82.036061699999991</v>
      </c>
      <c r="F4" s="29">
        <v>5.9059000000000008</v>
      </c>
      <c r="G4" s="29">
        <v>4.0059000000000005</v>
      </c>
      <c r="H4" s="31">
        <v>13.890526710577555</v>
      </c>
      <c r="I4" s="26">
        <v>418</v>
      </c>
      <c r="J4" s="26">
        <v>508</v>
      </c>
      <c r="K4" s="30">
        <v>0.82283464566929132</v>
      </c>
    </row>
    <row r="5" spans="1:11" x14ac:dyDescent="0.25">
      <c r="A5" s="48" t="s">
        <v>94</v>
      </c>
      <c r="B5" s="26">
        <v>19</v>
      </c>
      <c r="C5" s="27">
        <v>2183.2352969999997</v>
      </c>
      <c r="D5" s="28">
        <v>340.10488635832559</v>
      </c>
      <c r="E5" s="27">
        <v>72.774509899999984</v>
      </c>
      <c r="F5" s="27">
        <v>6.4193000000000007</v>
      </c>
      <c r="G5" s="29">
        <v>4.2360000000000007</v>
      </c>
      <c r="H5" s="28">
        <v>11.336829545277519</v>
      </c>
      <c r="I5" s="26">
        <v>362</v>
      </c>
      <c r="J5" s="26">
        <v>584</v>
      </c>
      <c r="K5" s="30">
        <v>0.61986301369863017</v>
      </c>
    </row>
    <row r="6" spans="1:11" x14ac:dyDescent="0.25">
      <c r="A6" s="48" t="s">
        <v>95</v>
      </c>
      <c r="B6" s="26">
        <v>17</v>
      </c>
      <c r="C6" s="27">
        <v>2101.2729359999994</v>
      </c>
      <c r="D6" s="28">
        <v>374.665312031952</v>
      </c>
      <c r="E6" s="27">
        <v>70.042431199999982</v>
      </c>
      <c r="F6" s="27">
        <v>5.6083999999999996</v>
      </c>
      <c r="G6" s="29">
        <v>4.0417999999999994</v>
      </c>
      <c r="H6" s="28">
        <v>12.488843734398399</v>
      </c>
      <c r="I6" s="26">
        <v>331</v>
      </c>
      <c r="J6" s="26">
        <v>470</v>
      </c>
      <c r="K6" s="30">
        <v>0.70425531914893613</v>
      </c>
    </row>
  </sheetData>
  <printOptions horizontalCentered="1"/>
  <pageMargins left="0.7" right="0.7" top="0.75" bottom="0.75" header="0.3" footer="0.3"/>
  <pageSetup scale="96" orientation="landscape" r:id="rId1"/>
  <headerFooter>
    <oddHeader>&amp;CCuyamaca College Program Review 2018-2019</oddHeader>
    <oddFooter>&amp;CInstitutional Effectiveness, Success, and Equity Office (September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2017-09-28T18:53:49Z</cp:lastPrinted>
  <dcterms:created xsi:type="dcterms:W3CDTF">2017-09-01T16:48:56Z</dcterms:created>
  <dcterms:modified xsi:type="dcterms:W3CDTF">2018-08-30T18:10:45Z</dcterms:modified>
</cp:coreProperties>
</file>