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K30" i="1"/>
  <c r="K29" i="1"/>
  <c r="K28" i="1"/>
  <c r="K27" i="1"/>
  <c r="K26" i="1"/>
  <c r="K23" i="1"/>
  <c r="K22" i="1"/>
  <c r="K21" i="1"/>
  <c r="K20" i="1"/>
  <c r="K16" i="1"/>
  <c r="K15" i="1"/>
  <c r="K13" i="1"/>
  <c r="K12" i="1"/>
  <c r="K11" i="1"/>
  <c r="K9" i="1"/>
  <c r="K6" i="1"/>
  <c r="K5" i="1"/>
  <c r="K4" i="1"/>
  <c r="K7" i="1"/>
  <c r="I35" i="1"/>
  <c r="H35" i="1"/>
  <c r="F35" i="1"/>
  <c r="G35" i="1" s="1"/>
  <c r="D35" i="1"/>
  <c r="E35" i="1" s="1"/>
  <c r="B35" i="1"/>
  <c r="C35" i="1" s="1"/>
  <c r="I34" i="1"/>
  <c r="G34" i="1"/>
  <c r="E34" i="1"/>
  <c r="C34" i="1"/>
  <c r="I33" i="1"/>
  <c r="G33" i="1"/>
  <c r="E33" i="1"/>
  <c r="C33" i="1"/>
  <c r="I31" i="1"/>
  <c r="H31" i="1"/>
  <c r="F31" i="1"/>
  <c r="G31" i="1" s="1"/>
  <c r="D31" i="1"/>
  <c r="E31" i="1" s="1"/>
  <c r="B31" i="1"/>
  <c r="C31" i="1" s="1"/>
  <c r="I30" i="1"/>
  <c r="G30" i="1"/>
  <c r="E30" i="1"/>
  <c r="C30" i="1"/>
  <c r="I29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D18" i="1"/>
  <c r="E18" i="1" s="1"/>
  <c r="B18" i="1"/>
  <c r="C18" i="1" s="1"/>
  <c r="I17" i="1"/>
  <c r="G17" i="1"/>
  <c r="E17" i="1"/>
  <c r="C17" i="1"/>
  <c r="I16" i="1"/>
  <c r="G16" i="1"/>
  <c r="E16" i="1"/>
  <c r="C16" i="1"/>
  <c r="I15" i="1"/>
  <c r="G15" i="1"/>
  <c r="E15" i="1"/>
  <c r="C15" i="1"/>
  <c r="C14" i="1"/>
  <c r="I13" i="1"/>
  <c r="G13" i="1"/>
  <c r="E13" i="1"/>
  <c r="C13" i="1"/>
  <c r="G12" i="1"/>
  <c r="E12" i="1"/>
  <c r="C12" i="1"/>
  <c r="I11" i="1"/>
  <c r="G11" i="1"/>
  <c r="E11" i="1"/>
  <c r="C11" i="1"/>
  <c r="G10" i="1"/>
  <c r="C10" i="1"/>
  <c r="I9" i="1"/>
  <c r="G9" i="1"/>
  <c r="E9" i="1"/>
  <c r="C9" i="1"/>
  <c r="H7" i="1"/>
  <c r="I7" i="1" s="1"/>
  <c r="G7" i="1"/>
  <c r="F7" i="1"/>
  <c r="E7" i="1"/>
  <c r="D7" i="1"/>
  <c r="B7" i="1"/>
  <c r="C7" i="1" s="1"/>
  <c r="G6" i="1"/>
  <c r="E6" i="1"/>
  <c r="I5" i="1"/>
  <c r="G5" i="1"/>
  <c r="E5" i="1"/>
  <c r="C5" i="1"/>
  <c r="I4" i="1"/>
  <c r="G4" i="1"/>
  <c r="E4" i="1"/>
  <c r="C4" i="1"/>
  <c r="L9" i="1" l="1"/>
  <c r="J35" i="1"/>
  <c r="K35" i="1" s="1"/>
  <c r="L34" i="1"/>
  <c r="L33" i="1"/>
  <c r="J31" i="1"/>
  <c r="K31" i="1" s="1"/>
  <c r="L30" i="1"/>
  <c r="L29" i="1"/>
  <c r="L28" i="1"/>
  <c r="L27" i="1"/>
  <c r="L26" i="1"/>
  <c r="J24" i="1"/>
  <c r="K24" i="1" s="1"/>
  <c r="L23" i="1"/>
  <c r="L22" i="1"/>
  <c r="L21" i="1"/>
  <c r="L20" i="1"/>
  <c r="J18" i="1"/>
  <c r="K18" i="1" s="1"/>
  <c r="L16" i="1"/>
  <c r="L15" i="1"/>
  <c r="L13" i="1"/>
  <c r="L11" i="1"/>
  <c r="J7" i="1"/>
  <c r="L5" i="1"/>
  <c r="L4" i="1"/>
  <c r="L35" i="1" l="1"/>
  <c r="L31" i="1"/>
  <c r="L18" i="1"/>
  <c r="L7" i="1"/>
  <c r="L24" i="1"/>
</calcChain>
</file>

<file path=xl/sharedStrings.xml><?xml version="1.0" encoding="utf-8"?>
<sst xmlns="http://schemas.openxmlformats.org/spreadsheetml/2006/main" count="1682" uniqueCount="112">
  <si>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</si>
  <si>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</si>
  <si>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</si>
  <si>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</si>
  <si>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</si>
  <si>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</si>
  <si>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</si>
  <si>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</si>
  <si>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</si>
  <si>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</si>
  <si>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</si>
  <si>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</si>
  <si>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</si>
  <si>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</si>
  <si>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</si>
  <si>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</si>
  <si>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</si>
  <si>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</si>
  <si>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</si>
  <si>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</si>
  <si>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</si>
  <si>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</si>
  <si>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</si>
  <si>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</si>
  <si>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</si>
  <si>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</si>
  <si>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</si>
  <si>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</si>
  <si>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</si>
  <si>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</si>
  <si>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</si>
  <si>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</si>
  <si>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</si>
  <si>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</si>
  <si>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Business Office Technology
Student Characteristics</t>
  </si>
  <si>
    <t>Program</t>
  </si>
  <si>
    <t>Term</t>
  </si>
  <si>
    <t>Success Rate</t>
  </si>
  <si>
    <t>Course</t>
  </si>
  <si>
    <t>Business Office Technology
Success and Retention Rates by Course</t>
  </si>
  <si>
    <t>Business Office Technology</t>
  </si>
  <si>
    <t>BOT-095 : Keyboard Skill Reinforcement</t>
  </si>
  <si>
    <t>BOT-096 : Computer Basics for the Office</t>
  </si>
  <si>
    <t>BOT-097 : Windows Basics for the Office</t>
  </si>
  <si>
    <t>BOT-100 : Basic Keyboarding</t>
  </si>
  <si>
    <t>BOT-101A : Keyboard/Document Processing I</t>
  </si>
  <si>
    <t>BOT-101B : Keyboard/Document Process II</t>
  </si>
  <si>
    <t>BOT-102A : Inter Keyboard/Doc Process I</t>
  </si>
  <si>
    <t>BOT-102B : Inter Keyboard/Doc Process II</t>
  </si>
  <si>
    <t>BOT-103A : Building Keyboarding Skill I</t>
  </si>
  <si>
    <t>BOT-103B : Building Keyboarding Skill II</t>
  </si>
  <si>
    <t>BOT-103C : Building Keyboarding Skill III</t>
  </si>
  <si>
    <t>BOT-105 : Data Entry Skills</t>
  </si>
  <si>
    <t>BOT-106 : Effective Job Search</t>
  </si>
  <si>
    <t>BOT-114 : Essential Word</t>
  </si>
  <si>
    <t>BOT-115 : Essential Excel</t>
  </si>
  <si>
    <t>BOT-116 : Essential Access</t>
  </si>
  <si>
    <t>BOT-117 : Essential PowerPoint</t>
  </si>
  <si>
    <t>BOT-119 : Windows-The Information Worker</t>
  </si>
  <si>
    <t>BOT-120 : Comprehensive Word I</t>
  </si>
  <si>
    <t>BOT-121 : Comprehensive Word II</t>
  </si>
  <si>
    <t>BOT-122 : Comprehensive Word III</t>
  </si>
  <si>
    <t>BOT-123 : Comprehensive Excel I</t>
  </si>
  <si>
    <t>BOT-124 : Comprehensive Excel II</t>
  </si>
  <si>
    <t>BOT-125 : Comprehensive Excel III</t>
  </si>
  <si>
    <t>BOT-126 : Comprehensive Access I</t>
  </si>
  <si>
    <t>BOT-127 : Comprehensive Access II</t>
  </si>
  <si>
    <t>BOT-129 : Comprehensive PowerPoint I</t>
  </si>
  <si>
    <t>BOT-130 : Comprehensive PowerPoint II</t>
  </si>
  <si>
    <t>BOT-151 : Using Microsoft Outlook</t>
  </si>
  <si>
    <t>BOT-201 : Adv Keyboarding/Doc Processing</t>
  </si>
  <si>
    <t>BOT-223 : Office Work Experience</t>
  </si>
  <si>
    <t>BOT-224 : Office Work Experience</t>
  </si>
  <si>
    <t>BOT-225 : Office Work Experience</t>
  </si>
  <si>
    <t>On-Campus</t>
  </si>
  <si>
    <t>Less Than 50% Online</t>
  </si>
  <si>
    <t>100%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</si>
  <si>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</si>
  <si>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</si>
  <si>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</si>
  <si>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</si>
  <si>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</si>
  <si>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</si>
  <si>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</si>
  <si>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</si>
  <si>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</si>
  <si>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</si>
  <si>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</si>
  <si>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</si>
  <si>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</si>
  <si>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</si>
  <si>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</si>
  <si>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</si>
  <si>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</si>
  <si>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</si>
  <si>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</si>
  <si>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</si>
  <si>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</si>
  <si>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Degrees Awarded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</si>
  <si>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</si>
  <si>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</si>
  <si>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</si>
  <si>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</si>
  <si>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</si>
  <si>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</si>
  <si>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</si>
  <si>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</si>
  <si>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Less than full-time (less than 12 units)</t>
  </si>
  <si>
    <t>Fall 2017</t>
  </si>
  <si>
    <t>Online</t>
  </si>
  <si>
    <t>White                    
Non-Hispanic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</si>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</sst>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3" fontId="0" fillId="0" borderId="2" xfId="0" applyNumberFormat="1" applyBorder="1" applyAlignment="1">
      <alignment horizontal="center"/>
    </xf>
    <xf numFmtId="9" fontId="0" fillId="0" borderId="2" xfId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9" fontId="3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/>
    </xf>
    <xf numFmtId="9" fontId="0" fillId="0" borderId="2" xfId="1" quotePrefix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N8" sqref="N8"/>
    </sheetView>
  </sheetViews>
  <sheetFormatPr defaultRowHeight="15" x14ac:dyDescent="0.25"/>
  <cols>
    <col min="1" max="1" width="30" style="37" customWidth="1"/>
    <col min="2" max="12" width="8.28515625" customWidth="1"/>
  </cols>
  <sheetData>
    <row r="1" spans="1:12" x14ac:dyDescent="0.25">
      <c r="A1" s="58" t="s">
        <v>34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30" x14ac:dyDescent="0.25">
      <c r="A3" s="39" t="s">
        <v>0</v>
      </c>
      <c r="B3" s="61" t="s">
        <v>1</v>
      </c>
      <c r="C3" s="62"/>
      <c r="D3" s="61" t="s">
        <v>2</v>
      </c>
      <c r="E3" s="62"/>
      <c r="F3" s="61" t="s">
        <v>3</v>
      </c>
      <c r="G3" s="62"/>
      <c r="H3" s="61" t="s">
        <v>4</v>
      </c>
      <c r="I3" s="62"/>
      <c r="J3" s="63" t="s">
        <v>108</v>
      </c>
      <c r="K3" s="63"/>
      <c r="L3" s="1" t="s">
        <v>5</v>
      </c>
    </row>
    <row r="4" spans="1:12" x14ac:dyDescent="0.25">
      <c r="A4" s="36" t="s">
        <v>6</v>
      </c>
      <c r="B4" s="2">
        <v>215</v>
      </c>
      <c r="C4" s="3">
        <f t="shared" ref="C4:C5" si="0">B4/322</f>
        <v>0.66770186335403725</v>
      </c>
      <c r="D4" s="2">
        <v>149</v>
      </c>
      <c r="E4" s="3">
        <f t="shared" ref="E4:E6" si="1">D4/221</f>
        <v>0.67420814479638014</v>
      </c>
      <c r="F4" s="2">
        <v>162</v>
      </c>
      <c r="G4" s="3">
        <f t="shared" ref="G4:G6" si="2">F4/213</f>
        <v>0.76056338028169013</v>
      </c>
      <c r="H4" s="2">
        <v>126</v>
      </c>
      <c r="I4" s="3">
        <f t="shared" ref="I4:I5" si="3">H4/168</f>
        <v>0.75</v>
      </c>
      <c r="J4" s="2">
        <v>154</v>
      </c>
      <c r="K4" s="3">
        <f t="shared" ref="K4:K6" si="4">J4/204</f>
        <v>0.75490196078431371</v>
      </c>
      <c r="L4" s="3">
        <f>(J4-B4)/B4</f>
        <v>-0.28372093023255812</v>
      </c>
    </row>
    <row r="5" spans="1:12" x14ac:dyDescent="0.25">
      <c r="A5" s="36" t="s">
        <v>7</v>
      </c>
      <c r="B5" s="2">
        <v>107</v>
      </c>
      <c r="C5" s="3">
        <f t="shared" si="0"/>
        <v>0.33229813664596275</v>
      </c>
      <c r="D5" s="2">
        <v>68</v>
      </c>
      <c r="E5" s="3">
        <f t="shared" si="1"/>
        <v>0.30769230769230771</v>
      </c>
      <c r="F5" s="2">
        <v>50</v>
      </c>
      <c r="G5" s="3">
        <f t="shared" si="2"/>
        <v>0.23474178403755869</v>
      </c>
      <c r="H5" s="2">
        <v>42</v>
      </c>
      <c r="I5" s="3">
        <f t="shared" si="3"/>
        <v>0.25</v>
      </c>
      <c r="J5" s="2">
        <v>49</v>
      </c>
      <c r="K5" s="3">
        <f t="shared" si="4"/>
        <v>0.24019607843137256</v>
      </c>
      <c r="L5" s="3">
        <f t="shared" ref="L5:L9" si="5">(J5-B5)/B5</f>
        <v>-0.54205607476635509</v>
      </c>
    </row>
    <row r="6" spans="1:12" x14ac:dyDescent="0.25">
      <c r="A6" s="36" t="s">
        <v>8</v>
      </c>
      <c r="B6" s="9" t="s">
        <v>13</v>
      </c>
      <c r="C6" s="10" t="s">
        <v>13</v>
      </c>
      <c r="D6" s="2">
        <v>4</v>
      </c>
      <c r="E6" s="3">
        <f t="shared" si="1"/>
        <v>1.8099547511312219E-2</v>
      </c>
      <c r="F6" s="2">
        <v>1</v>
      </c>
      <c r="G6" s="3">
        <f t="shared" si="2"/>
        <v>4.6948356807511738E-3</v>
      </c>
      <c r="H6" s="9" t="s">
        <v>13</v>
      </c>
      <c r="I6" s="10" t="s">
        <v>13</v>
      </c>
      <c r="J6" s="9">
        <v>1</v>
      </c>
      <c r="K6" s="10">
        <f t="shared" si="4"/>
        <v>4.9019607843137254E-3</v>
      </c>
      <c r="L6" s="3">
        <v>1</v>
      </c>
    </row>
    <row r="7" spans="1:12" x14ac:dyDescent="0.25">
      <c r="A7" s="42" t="s">
        <v>9</v>
      </c>
      <c r="B7" s="2">
        <f t="shared" ref="B7" si="6">SUM(B4:B6)</f>
        <v>322</v>
      </c>
      <c r="C7" s="3">
        <f>B7/322</f>
        <v>1</v>
      </c>
      <c r="D7" s="2">
        <f t="shared" ref="D7" si="7">SUM(D4:D6)</f>
        <v>221</v>
      </c>
      <c r="E7" s="3">
        <f>D7/221</f>
        <v>1</v>
      </c>
      <c r="F7" s="2">
        <f t="shared" ref="F7" si="8">SUM(F4:F6)</f>
        <v>213</v>
      </c>
      <c r="G7" s="3">
        <f>F7/213</f>
        <v>1</v>
      </c>
      <c r="H7" s="2">
        <f>SUM(H4:H6)</f>
        <v>168</v>
      </c>
      <c r="I7" s="3">
        <f>H7/168</f>
        <v>1</v>
      </c>
      <c r="J7" s="2">
        <f>SUM(J4:J6)</f>
        <v>204</v>
      </c>
      <c r="K7" s="3">
        <f>J7/204</f>
        <v>1</v>
      </c>
      <c r="L7" s="3">
        <f t="shared" si="5"/>
        <v>-0.36645962732919257</v>
      </c>
    </row>
    <row r="8" spans="1:12" ht="30" x14ac:dyDescent="0.25">
      <c r="A8" s="39" t="s">
        <v>10</v>
      </c>
      <c r="B8" s="61" t="s">
        <v>1</v>
      </c>
      <c r="C8" s="62"/>
      <c r="D8" s="61" t="s">
        <v>2</v>
      </c>
      <c r="E8" s="62"/>
      <c r="F8" s="61" t="s">
        <v>3</v>
      </c>
      <c r="G8" s="62"/>
      <c r="H8" s="61" t="s">
        <v>4</v>
      </c>
      <c r="I8" s="62"/>
      <c r="J8" s="63" t="s">
        <v>108</v>
      </c>
      <c r="K8" s="63"/>
      <c r="L8" s="1" t="s">
        <v>5</v>
      </c>
    </row>
    <row r="9" spans="1:12" x14ac:dyDescent="0.25">
      <c r="A9" s="36" t="s">
        <v>11</v>
      </c>
      <c r="B9" s="2">
        <v>18</v>
      </c>
      <c r="C9" s="3">
        <f>B9/322</f>
        <v>5.5900621118012424E-2</v>
      </c>
      <c r="D9" s="2">
        <v>9</v>
      </c>
      <c r="E9" s="3">
        <f>D9/221</f>
        <v>4.072398190045249E-2</v>
      </c>
      <c r="F9" s="2">
        <v>8</v>
      </c>
      <c r="G9" s="3">
        <f>F9/213</f>
        <v>3.7558685446009391E-2</v>
      </c>
      <c r="H9" s="2">
        <v>2</v>
      </c>
      <c r="I9" s="3">
        <f>H9/168</f>
        <v>1.1904761904761904E-2</v>
      </c>
      <c r="J9" s="2">
        <v>7</v>
      </c>
      <c r="K9" s="3">
        <f t="shared" ref="K9:K18" si="9">J9/204</f>
        <v>3.4313725490196081E-2</v>
      </c>
      <c r="L9" s="3">
        <f t="shared" si="5"/>
        <v>-0.61111111111111116</v>
      </c>
    </row>
    <row r="10" spans="1:12" x14ac:dyDescent="0.25">
      <c r="A10" s="36" t="s">
        <v>12</v>
      </c>
      <c r="B10" s="2">
        <v>1</v>
      </c>
      <c r="C10" s="3">
        <f t="shared" ref="C10:C18" si="10">B10/322</f>
        <v>3.105590062111801E-3</v>
      </c>
      <c r="D10" s="9" t="s">
        <v>13</v>
      </c>
      <c r="E10" s="10" t="s">
        <v>13</v>
      </c>
      <c r="F10" s="2">
        <v>1</v>
      </c>
      <c r="G10" s="3">
        <f t="shared" ref="G10:G13" si="11">F10/213</f>
        <v>4.6948356807511738E-3</v>
      </c>
      <c r="H10" s="9" t="s">
        <v>13</v>
      </c>
      <c r="I10" s="10" t="s">
        <v>13</v>
      </c>
      <c r="J10" s="9" t="s">
        <v>13</v>
      </c>
      <c r="K10" s="10" t="s">
        <v>13</v>
      </c>
      <c r="L10" s="3">
        <v>-1</v>
      </c>
    </row>
    <row r="11" spans="1:12" x14ac:dyDescent="0.25">
      <c r="A11" s="36" t="s">
        <v>14</v>
      </c>
      <c r="B11" s="2">
        <v>11</v>
      </c>
      <c r="C11" s="3">
        <f t="shared" si="10"/>
        <v>3.4161490683229816E-2</v>
      </c>
      <c r="D11" s="2">
        <v>6</v>
      </c>
      <c r="E11" s="3">
        <f t="shared" ref="E11:E13" si="12">D11/221</f>
        <v>2.7149321266968326E-2</v>
      </c>
      <c r="F11" s="2">
        <v>3</v>
      </c>
      <c r="G11" s="3">
        <f t="shared" si="11"/>
        <v>1.4084507042253521E-2</v>
      </c>
      <c r="H11" s="2">
        <v>4</v>
      </c>
      <c r="I11" s="3">
        <f t="shared" ref="I11" si="13">H11/168</f>
        <v>2.3809523809523808E-2</v>
      </c>
      <c r="J11" s="2">
        <v>4</v>
      </c>
      <c r="K11" s="3">
        <f t="shared" si="9"/>
        <v>1.9607843137254902E-2</v>
      </c>
      <c r="L11" s="3">
        <f t="shared" ref="L11:L18" si="14">(J11-B11)/B11</f>
        <v>-0.63636363636363635</v>
      </c>
    </row>
    <row r="12" spans="1:12" x14ac:dyDescent="0.25">
      <c r="A12" s="36" t="s">
        <v>15</v>
      </c>
      <c r="B12" s="2">
        <v>4</v>
      </c>
      <c r="C12" s="3">
        <f t="shared" si="10"/>
        <v>1.2422360248447204E-2</v>
      </c>
      <c r="D12" s="2">
        <v>2</v>
      </c>
      <c r="E12" s="3">
        <f t="shared" si="12"/>
        <v>9.0497737556561094E-3</v>
      </c>
      <c r="F12" s="2">
        <v>3</v>
      </c>
      <c r="G12" s="3">
        <f t="shared" si="11"/>
        <v>1.4084507042253521E-2</v>
      </c>
      <c r="H12" s="9" t="s">
        <v>13</v>
      </c>
      <c r="I12" s="10" t="s">
        <v>13</v>
      </c>
      <c r="J12" s="9">
        <v>3</v>
      </c>
      <c r="K12" s="10">
        <f t="shared" si="9"/>
        <v>1.4705882352941176E-2</v>
      </c>
      <c r="L12" s="3">
        <v>0</v>
      </c>
    </row>
    <row r="13" spans="1:12" x14ac:dyDescent="0.25">
      <c r="A13" s="36" t="s">
        <v>16</v>
      </c>
      <c r="B13" s="2">
        <v>54</v>
      </c>
      <c r="C13" s="3">
        <f t="shared" si="10"/>
        <v>0.16770186335403728</v>
      </c>
      <c r="D13" s="2">
        <v>38</v>
      </c>
      <c r="E13" s="3">
        <f t="shared" si="12"/>
        <v>0.17194570135746606</v>
      </c>
      <c r="F13" s="2">
        <v>33</v>
      </c>
      <c r="G13" s="3">
        <f t="shared" si="11"/>
        <v>0.15492957746478872</v>
      </c>
      <c r="H13" s="2">
        <v>25</v>
      </c>
      <c r="I13" s="3">
        <f t="shared" ref="I13" si="15">H13/168</f>
        <v>0.14880952380952381</v>
      </c>
      <c r="J13" s="2">
        <v>33</v>
      </c>
      <c r="K13" s="3">
        <f t="shared" si="9"/>
        <v>0.16176470588235295</v>
      </c>
      <c r="L13" s="3">
        <f t="shared" si="14"/>
        <v>-0.3888888888888889</v>
      </c>
    </row>
    <row r="14" spans="1:12" x14ac:dyDescent="0.25">
      <c r="A14" s="36" t="s">
        <v>17</v>
      </c>
      <c r="B14" s="2">
        <v>3</v>
      </c>
      <c r="C14" s="3">
        <f t="shared" si="10"/>
        <v>9.316770186335404E-3</v>
      </c>
      <c r="D14" s="9" t="s">
        <v>13</v>
      </c>
      <c r="E14" s="10" t="s">
        <v>13</v>
      </c>
      <c r="F14" s="9" t="s">
        <v>13</v>
      </c>
      <c r="G14" s="10" t="s">
        <v>13</v>
      </c>
      <c r="H14" s="9" t="s">
        <v>13</v>
      </c>
      <c r="I14" s="10" t="s">
        <v>13</v>
      </c>
      <c r="J14" s="9" t="s">
        <v>13</v>
      </c>
      <c r="K14" s="10" t="s">
        <v>13</v>
      </c>
      <c r="L14" s="3">
        <v>-1</v>
      </c>
    </row>
    <row r="15" spans="1:12" x14ac:dyDescent="0.25">
      <c r="A15" s="36" t="s">
        <v>18</v>
      </c>
      <c r="B15" s="2">
        <v>188</v>
      </c>
      <c r="C15" s="3">
        <f t="shared" si="10"/>
        <v>0.58385093167701863</v>
      </c>
      <c r="D15" s="2">
        <v>144</v>
      </c>
      <c r="E15" s="3">
        <f t="shared" ref="E15:E18" si="16">D15/221</f>
        <v>0.65158371040723984</v>
      </c>
      <c r="F15" s="2">
        <v>148</v>
      </c>
      <c r="G15" s="3">
        <f t="shared" ref="G15:G18" si="17">F15/213</f>
        <v>0.69483568075117375</v>
      </c>
      <c r="H15" s="2">
        <v>122</v>
      </c>
      <c r="I15" s="3">
        <f t="shared" ref="I15:I18" si="18">H15/168</f>
        <v>0.72619047619047616</v>
      </c>
      <c r="J15" s="2">
        <v>133</v>
      </c>
      <c r="K15" s="3">
        <f t="shared" si="9"/>
        <v>0.65196078431372551</v>
      </c>
      <c r="L15" s="3">
        <f t="shared" si="14"/>
        <v>-0.29255319148936171</v>
      </c>
    </row>
    <row r="16" spans="1:12" x14ac:dyDescent="0.25">
      <c r="A16" s="36" t="s">
        <v>19</v>
      </c>
      <c r="B16" s="2">
        <v>34</v>
      </c>
      <c r="C16" s="3">
        <f t="shared" si="10"/>
        <v>0.10559006211180125</v>
      </c>
      <c r="D16" s="2">
        <v>19</v>
      </c>
      <c r="E16" s="3">
        <f t="shared" si="16"/>
        <v>8.5972850678733032E-2</v>
      </c>
      <c r="F16" s="2">
        <v>15</v>
      </c>
      <c r="G16" s="3">
        <f t="shared" si="17"/>
        <v>7.0422535211267609E-2</v>
      </c>
      <c r="H16" s="2">
        <v>13</v>
      </c>
      <c r="I16" s="3">
        <f t="shared" si="18"/>
        <v>7.7380952380952384E-2</v>
      </c>
      <c r="J16" s="2">
        <v>24</v>
      </c>
      <c r="K16" s="3">
        <f t="shared" si="9"/>
        <v>0.11764705882352941</v>
      </c>
      <c r="L16" s="3">
        <f t="shared" si="14"/>
        <v>-0.29411764705882354</v>
      </c>
    </row>
    <row r="17" spans="1:12" x14ac:dyDescent="0.25">
      <c r="A17" s="36" t="s">
        <v>20</v>
      </c>
      <c r="B17" s="2">
        <v>9</v>
      </c>
      <c r="C17" s="3">
        <f t="shared" si="10"/>
        <v>2.7950310559006212E-2</v>
      </c>
      <c r="D17" s="2">
        <v>3</v>
      </c>
      <c r="E17" s="3">
        <f t="shared" si="16"/>
        <v>1.3574660633484163E-2</v>
      </c>
      <c r="F17" s="2">
        <v>2</v>
      </c>
      <c r="G17" s="3">
        <f t="shared" si="17"/>
        <v>9.3896713615023476E-3</v>
      </c>
      <c r="H17" s="2">
        <v>2</v>
      </c>
      <c r="I17" s="3">
        <f t="shared" si="18"/>
        <v>1.1904761904761904E-2</v>
      </c>
      <c r="J17" s="9" t="s">
        <v>13</v>
      </c>
      <c r="K17" s="10" t="s">
        <v>13</v>
      </c>
      <c r="L17" s="3">
        <v>-1</v>
      </c>
    </row>
    <row r="18" spans="1:12" x14ac:dyDescent="0.25">
      <c r="A18" s="43" t="s">
        <v>9</v>
      </c>
      <c r="B18" s="4">
        <f t="shared" ref="B18" si="19">SUM(B9:B17)</f>
        <v>322</v>
      </c>
      <c r="C18" s="3">
        <f t="shared" si="10"/>
        <v>1</v>
      </c>
      <c r="D18" s="4">
        <f t="shared" ref="D18" si="20">SUM(D9:D17)</f>
        <v>221</v>
      </c>
      <c r="E18" s="3">
        <f t="shared" si="16"/>
        <v>1</v>
      </c>
      <c r="F18" s="4">
        <f t="shared" ref="F18" si="21">SUM(F9:F17)</f>
        <v>213</v>
      </c>
      <c r="G18" s="3">
        <f t="shared" si="17"/>
        <v>1</v>
      </c>
      <c r="H18" s="4">
        <f t="shared" ref="H18" si="22">SUM(H9:H17)</f>
        <v>168</v>
      </c>
      <c r="I18" s="3">
        <f t="shared" si="18"/>
        <v>1</v>
      </c>
      <c r="J18" s="4">
        <f t="shared" ref="J18" si="23">SUM(J9:J17)</f>
        <v>204</v>
      </c>
      <c r="K18" s="3">
        <f t="shared" si="9"/>
        <v>1</v>
      </c>
      <c r="L18" s="5">
        <f t="shared" si="14"/>
        <v>-0.36645962732919257</v>
      </c>
    </row>
    <row r="19" spans="1:12" ht="30" x14ac:dyDescent="0.25">
      <c r="A19" s="39" t="s">
        <v>21</v>
      </c>
      <c r="B19" s="61" t="s">
        <v>1</v>
      </c>
      <c r="C19" s="62"/>
      <c r="D19" s="61" t="s">
        <v>2</v>
      </c>
      <c r="E19" s="62"/>
      <c r="F19" s="61" t="s">
        <v>3</v>
      </c>
      <c r="G19" s="62"/>
      <c r="H19" s="61" t="s">
        <v>4</v>
      </c>
      <c r="I19" s="62"/>
      <c r="J19" s="63" t="s">
        <v>108</v>
      </c>
      <c r="K19" s="63"/>
      <c r="L19" s="1" t="s">
        <v>5</v>
      </c>
    </row>
    <row r="20" spans="1:12" x14ac:dyDescent="0.25">
      <c r="A20" s="36" t="s">
        <v>22</v>
      </c>
      <c r="B20" s="2">
        <v>25</v>
      </c>
      <c r="C20" s="3">
        <f t="shared" ref="C20:C24" si="24">B20/322</f>
        <v>7.7639751552795025E-2</v>
      </c>
      <c r="D20" s="2">
        <v>8</v>
      </c>
      <c r="E20" s="3">
        <f t="shared" ref="E20:E24" si="25">D20/221</f>
        <v>3.6199095022624438E-2</v>
      </c>
      <c r="F20" s="2">
        <v>9</v>
      </c>
      <c r="G20" s="3">
        <f t="shared" ref="G20:G24" si="26">F20/213</f>
        <v>4.2253521126760563E-2</v>
      </c>
      <c r="H20" s="2">
        <v>4</v>
      </c>
      <c r="I20" s="3">
        <f t="shared" ref="I20:I24" si="27">H20/168</f>
        <v>2.3809523809523808E-2</v>
      </c>
      <c r="J20" s="2">
        <v>7</v>
      </c>
      <c r="K20" s="3">
        <f t="shared" ref="K20:K24" si="28">J20/204</f>
        <v>3.4313725490196081E-2</v>
      </c>
      <c r="L20" s="3">
        <f t="shared" ref="L20:L24" si="29">(J20-B20)/B20</f>
        <v>-0.72</v>
      </c>
    </row>
    <row r="21" spans="1:12" x14ac:dyDescent="0.25">
      <c r="A21" s="36" t="s">
        <v>23</v>
      </c>
      <c r="B21" s="2">
        <v>57</v>
      </c>
      <c r="C21" s="3">
        <f t="shared" si="24"/>
        <v>0.17701863354037267</v>
      </c>
      <c r="D21" s="2">
        <v>36</v>
      </c>
      <c r="E21" s="3">
        <f t="shared" si="25"/>
        <v>0.16289592760180996</v>
      </c>
      <c r="F21" s="2">
        <v>35</v>
      </c>
      <c r="G21" s="3">
        <f t="shared" si="26"/>
        <v>0.16431924882629109</v>
      </c>
      <c r="H21" s="2">
        <v>17</v>
      </c>
      <c r="I21" s="3">
        <f t="shared" si="27"/>
        <v>0.10119047619047619</v>
      </c>
      <c r="J21" s="2">
        <v>30</v>
      </c>
      <c r="K21" s="3">
        <f t="shared" si="28"/>
        <v>0.14705882352941177</v>
      </c>
      <c r="L21" s="3">
        <f t="shared" si="29"/>
        <v>-0.47368421052631576</v>
      </c>
    </row>
    <row r="22" spans="1:12" x14ac:dyDescent="0.25">
      <c r="A22" s="36" t="s">
        <v>24</v>
      </c>
      <c r="B22" s="2">
        <v>140</v>
      </c>
      <c r="C22" s="3">
        <f t="shared" si="24"/>
        <v>0.43478260869565216</v>
      </c>
      <c r="D22" s="2">
        <v>102</v>
      </c>
      <c r="E22" s="3">
        <f t="shared" si="25"/>
        <v>0.46153846153846156</v>
      </c>
      <c r="F22" s="2">
        <v>94</v>
      </c>
      <c r="G22" s="3">
        <f t="shared" si="26"/>
        <v>0.44131455399061031</v>
      </c>
      <c r="H22" s="2">
        <v>89</v>
      </c>
      <c r="I22" s="3">
        <f t="shared" si="27"/>
        <v>0.52976190476190477</v>
      </c>
      <c r="J22" s="2">
        <v>99</v>
      </c>
      <c r="K22" s="3">
        <f t="shared" si="28"/>
        <v>0.48529411764705882</v>
      </c>
      <c r="L22" s="3">
        <f t="shared" si="29"/>
        <v>-0.29285714285714287</v>
      </c>
    </row>
    <row r="23" spans="1:12" x14ac:dyDescent="0.25">
      <c r="A23" s="36" t="s">
        <v>25</v>
      </c>
      <c r="B23" s="2">
        <v>100</v>
      </c>
      <c r="C23" s="3">
        <f t="shared" si="24"/>
        <v>0.3105590062111801</v>
      </c>
      <c r="D23" s="2">
        <v>75</v>
      </c>
      <c r="E23" s="3">
        <f t="shared" si="25"/>
        <v>0.33936651583710409</v>
      </c>
      <c r="F23" s="2">
        <v>75</v>
      </c>
      <c r="G23" s="3">
        <f t="shared" si="26"/>
        <v>0.352112676056338</v>
      </c>
      <c r="H23" s="2">
        <v>58</v>
      </c>
      <c r="I23" s="3">
        <f t="shared" si="27"/>
        <v>0.34523809523809523</v>
      </c>
      <c r="J23" s="2">
        <v>68</v>
      </c>
      <c r="K23" s="3">
        <f t="shared" si="28"/>
        <v>0.33333333333333331</v>
      </c>
      <c r="L23" s="3">
        <f t="shared" si="29"/>
        <v>-0.32</v>
      </c>
    </row>
    <row r="24" spans="1:12" x14ac:dyDescent="0.25">
      <c r="A24" s="43" t="s">
        <v>9</v>
      </c>
      <c r="B24" s="4">
        <f t="shared" ref="B24" si="30">SUM(B20:B23)</f>
        <v>322</v>
      </c>
      <c r="C24" s="3">
        <f t="shared" si="24"/>
        <v>1</v>
      </c>
      <c r="D24" s="4">
        <f t="shared" ref="D24" si="31">SUM(D20:D23)</f>
        <v>221</v>
      </c>
      <c r="E24" s="3">
        <f t="shared" si="25"/>
        <v>1</v>
      </c>
      <c r="F24" s="4">
        <f t="shared" ref="F24" si="32">SUM(F20:F23)</f>
        <v>213</v>
      </c>
      <c r="G24" s="3">
        <f t="shared" si="26"/>
        <v>1</v>
      </c>
      <c r="H24" s="4">
        <f t="shared" ref="H24" si="33">SUM(H20:H23)</f>
        <v>168</v>
      </c>
      <c r="I24" s="3">
        <f t="shared" si="27"/>
        <v>1</v>
      </c>
      <c r="J24" s="4">
        <f t="shared" ref="J24" si="34">SUM(J20:J23)</f>
        <v>204</v>
      </c>
      <c r="K24" s="3">
        <f t="shared" si="28"/>
        <v>1</v>
      </c>
      <c r="L24" s="5">
        <f t="shared" si="29"/>
        <v>-0.36645962732919257</v>
      </c>
    </row>
    <row r="25" spans="1:12" ht="30" x14ac:dyDescent="0.25">
      <c r="A25" s="44" t="s">
        <v>26</v>
      </c>
      <c r="B25" s="61" t="s">
        <v>1</v>
      </c>
      <c r="C25" s="62"/>
      <c r="D25" s="61" t="s">
        <v>2</v>
      </c>
      <c r="E25" s="62"/>
      <c r="F25" s="61" t="s">
        <v>3</v>
      </c>
      <c r="G25" s="62"/>
      <c r="H25" s="61" t="s">
        <v>4</v>
      </c>
      <c r="I25" s="62"/>
      <c r="J25" s="63" t="s">
        <v>108</v>
      </c>
      <c r="K25" s="63"/>
      <c r="L25" s="1" t="s">
        <v>5</v>
      </c>
    </row>
    <row r="26" spans="1:12" x14ac:dyDescent="0.25">
      <c r="A26" s="36" t="s">
        <v>27</v>
      </c>
      <c r="B26" s="2">
        <v>102</v>
      </c>
      <c r="C26" s="3">
        <f t="shared" ref="C26:C31" si="35">B26/322</f>
        <v>0.31677018633540371</v>
      </c>
      <c r="D26" s="2">
        <v>70</v>
      </c>
      <c r="E26" s="3">
        <f t="shared" ref="E26:E31" si="36">D26/221</f>
        <v>0.31674208144796379</v>
      </c>
      <c r="F26" s="2">
        <v>71</v>
      </c>
      <c r="G26" s="3">
        <f t="shared" ref="G26:G31" si="37">F26/213</f>
        <v>0.33333333333333331</v>
      </c>
      <c r="H26" s="2">
        <v>49</v>
      </c>
      <c r="I26" s="3">
        <f t="shared" ref="I26:I31" si="38">H26/168</f>
        <v>0.29166666666666669</v>
      </c>
      <c r="J26" s="2">
        <v>65</v>
      </c>
      <c r="K26" s="3">
        <f t="shared" ref="K26:K31" si="39">J26/204</f>
        <v>0.31862745098039214</v>
      </c>
      <c r="L26" s="3">
        <f t="shared" ref="L26:L31" si="40">(J26-B26)/B26</f>
        <v>-0.36274509803921567</v>
      </c>
    </row>
    <row r="27" spans="1:12" x14ac:dyDescent="0.25">
      <c r="A27" s="36" t="s">
        <v>28</v>
      </c>
      <c r="B27" s="2">
        <v>25</v>
      </c>
      <c r="C27" s="3">
        <f t="shared" si="35"/>
        <v>7.7639751552795025E-2</v>
      </c>
      <c r="D27" s="2">
        <v>14</v>
      </c>
      <c r="E27" s="3">
        <f t="shared" si="36"/>
        <v>6.3348416289592757E-2</v>
      </c>
      <c r="F27" s="2">
        <v>15</v>
      </c>
      <c r="G27" s="3">
        <f t="shared" si="37"/>
        <v>7.0422535211267609E-2</v>
      </c>
      <c r="H27" s="2">
        <v>15</v>
      </c>
      <c r="I27" s="3">
        <f t="shared" si="38"/>
        <v>8.9285714285714288E-2</v>
      </c>
      <c r="J27" s="2">
        <v>14</v>
      </c>
      <c r="K27" s="3">
        <f t="shared" si="39"/>
        <v>6.8627450980392163E-2</v>
      </c>
      <c r="L27" s="3">
        <f t="shared" si="40"/>
        <v>-0.44</v>
      </c>
    </row>
    <row r="28" spans="1:12" x14ac:dyDescent="0.25">
      <c r="A28" s="36" t="s">
        <v>29</v>
      </c>
      <c r="B28" s="2">
        <v>102</v>
      </c>
      <c r="C28" s="3">
        <f t="shared" si="35"/>
        <v>0.31677018633540371</v>
      </c>
      <c r="D28" s="2">
        <v>81</v>
      </c>
      <c r="E28" s="3">
        <f t="shared" si="36"/>
        <v>0.36651583710407237</v>
      </c>
      <c r="F28" s="2">
        <v>98</v>
      </c>
      <c r="G28" s="3">
        <f t="shared" si="37"/>
        <v>0.460093896713615</v>
      </c>
      <c r="H28" s="2">
        <v>85</v>
      </c>
      <c r="I28" s="3">
        <f t="shared" si="38"/>
        <v>0.50595238095238093</v>
      </c>
      <c r="J28" s="2">
        <v>97</v>
      </c>
      <c r="K28" s="3">
        <f t="shared" si="39"/>
        <v>0.47549019607843135</v>
      </c>
      <c r="L28" s="3">
        <f t="shared" si="40"/>
        <v>-4.9019607843137254E-2</v>
      </c>
    </row>
    <row r="29" spans="1:12" x14ac:dyDescent="0.25">
      <c r="A29" s="36" t="s">
        <v>30</v>
      </c>
      <c r="B29" s="2">
        <v>24</v>
      </c>
      <c r="C29" s="3">
        <f t="shared" si="35"/>
        <v>7.4534161490683232E-2</v>
      </c>
      <c r="D29" s="2">
        <v>11</v>
      </c>
      <c r="E29" s="3">
        <f t="shared" si="36"/>
        <v>4.9773755656108594E-2</v>
      </c>
      <c r="F29" s="2">
        <v>10</v>
      </c>
      <c r="G29" s="3">
        <f t="shared" si="37"/>
        <v>4.6948356807511735E-2</v>
      </c>
      <c r="H29" s="2">
        <v>10</v>
      </c>
      <c r="I29" s="3">
        <f t="shared" si="38"/>
        <v>5.9523809523809521E-2</v>
      </c>
      <c r="J29" s="2">
        <v>12</v>
      </c>
      <c r="K29" s="3">
        <f t="shared" si="39"/>
        <v>5.8823529411764705E-2</v>
      </c>
      <c r="L29" s="3">
        <f t="shared" si="40"/>
        <v>-0.5</v>
      </c>
    </row>
    <row r="30" spans="1:12" x14ac:dyDescent="0.25">
      <c r="A30" s="36" t="s">
        <v>31</v>
      </c>
      <c r="B30" s="2">
        <v>69</v>
      </c>
      <c r="C30" s="3">
        <f t="shared" si="35"/>
        <v>0.21428571428571427</v>
      </c>
      <c r="D30" s="2">
        <v>45</v>
      </c>
      <c r="E30" s="3">
        <f t="shared" si="36"/>
        <v>0.20361990950226244</v>
      </c>
      <c r="F30" s="2">
        <v>19</v>
      </c>
      <c r="G30" s="3">
        <f t="shared" si="37"/>
        <v>8.9201877934272297E-2</v>
      </c>
      <c r="H30" s="2">
        <v>9</v>
      </c>
      <c r="I30" s="3">
        <f t="shared" si="38"/>
        <v>5.3571428571428568E-2</v>
      </c>
      <c r="J30" s="2">
        <v>16</v>
      </c>
      <c r="K30" s="3">
        <f t="shared" si="39"/>
        <v>7.8431372549019607E-2</v>
      </c>
      <c r="L30" s="3">
        <f t="shared" si="40"/>
        <v>-0.76811594202898548</v>
      </c>
    </row>
    <row r="31" spans="1:12" x14ac:dyDescent="0.25">
      <c r="A31" s="43" t="s">
        <v>9</v>
      </c>
      <c r="B31" s="4">
        <f t="shared" ref="B31" si="41">SUM(B26:B30)</f>
        <v>322</v>
      </c>
      <c r="C31" s="3">
        <f t="shared" si="35"/>
        <v>1</v>
      </c>
      <c r="D31" s="4">
        <f t="shared" ref="D31" si="42">SUM(D26:D30)</f>
        <v>221</v>
      </c>
      <c r="E31" s="3">
        <f t="shared" si="36"/>
        <v>1</v>
      </c>
      <c r="F31" s="4">
        <f t="shared" ref="F31" si="43">SUM(F26:F30)</f>
        <v>213</v>
      </c>
      <c r="G31" s="3">
        <f t="shared" si="37"/>
        <v>1</v>
      </c>
      <c r="H31" s="4">
        <f t="shared" ref="H31" si="44">SUM(H26:H30)</f>
        <v>168</v>
      </c>
      <c r="I31" s="3">
        <f t="shared" si="38"/>
        <v>1</v>
      </c>
      <c r="J31" s="4">
        <f t="shared" ref="J31" si="45">SUM(J26:J30)</f>
        <v>204</v>
      </c>
      <c r="K31" s="3">
        <f t="shared" si="39"/>
        <v>1</v>
      </c>
      <c r="L31" s="5">
        <f t="shared" si="40"/>
        <v>-0.36645962732919257</v>
      </c>
    </row>
    <row r="32" spans="1:12" ht="30" x14ac:dyDescent="0.25">
      <c r="A32" s="39" t="s">
        <v>32</v>
      </c>
      <c r="B32" s="61" t="s">
        <v>1</v>
      </c>
      <c r="C32" s="62"/>
      <c r="D32" s="61" t="s">
        <v>2</v>
      </c>
      <c r="E32" s="62"/>
      <c r="F32" s="61" t="s">
        <v>3</v>
      </c>
      <c r="G32" s="62"/>
      <c r="H32" s="61" t="s">
        <v>4</v>
      </c>
      <c r="I32" s="62"/>
      <c r="J32" s="63" t="s">
        <v>108</v>
      </c>
      <c r="K32" s="63"/>
      <c r="L32" s="1" t="s">
        <v>5</v>
      </c>
    </row>
    <row r="33" spans="1:12" ht="30" x14ac:dyDescent="0.25">
      <c r="A33" s="45" t="s">
        <v>107</v>
      </c>
      <c r="B33" s="2">
        <v>282</v>
      </c>
      <c r="C33" s="3">
        <f t="shared" ref="C33:C35" si="46">B33/322</f>
        <v>0.87577639751552794</v>
      </c>
      <c r="D33" s="2">
        <v>188</v>
      </c>
      <c r="E33" s="3">
        <f t="shared" ref="E33:E35" si="47">D33/221</f>
        <v>0.85067873303167418</v>
      </c>
      <c r="F33" s="2">
        <v>186</v>
      </c>
      <c r="G33" s="3">
        <f t="shared" ref="G33:G35" si="48">F33/213</f>
        <v>0.87323943661971826</v>
      </c>
      <c r="H33" s="2">
        <v>142</v>
      </c>
      <c r="I33" s="3">
        <f t="shared" ref="I33:I35" si="49">H33/168</f>
        <v>0.84523809523809523</v>
      </c>
      <c r="J33" s="2">
        <v>171</v>
      </c>
      <c r="K33" s="3">
        <f t="shared" ref="K33:K35" si="50">J33/204</f>
        <v>0.83823529411764708</v>
      </c>
      <c r="L33" s="3">
        <f t="shared" ref="L33:L35" si="51">(J33-B33)/B33</f>
        <v>-0.39361702127659576</v>
      </c>
    </row>
    <row r="34" spans="1:12" x14ac:dyDescent="0.25">
      <c r="A34" s="36" t="s">
        <v>33</v>
      </c>
      <c r="B34" s="2">
        <v>40</v>
      </c>
      <c r="C34" s="3">
        <f t="shared" si="46"/>
        <v>0.12422360248447205</v>
      </c>
      <c r="D34" s="2">
        <v>33</v>
      </c>
      <c r="E34" s="3">
        <f t="shared" si="47"/>
        <v>0.14932126696832579</v>
      </c>
      <c r="F34" s="2">
        <v>27</v>
      </c>
      <c r="G34" s="3">
        <f t="shared" si="48"/>
        <v>0.12676056338028169</v>
      </c>
      <c r="H34" s="2">
        <v>26</v>
      </c>
      <c r="I34" s="3">
        <f t="shared" si="49"/>
        <v>0.15476190476190477</v>
      </c>
      <c r="J34" s="2">
        <v>33</v>
      </c>
      <c r="K34" s="3">
        <f t="shared" si="50"/>
        <v>0.16176470588235295</v>
      </c>
      <c r="L34" s="3">
        <f t="shared" si="51"/>
        <v>-0.17499999999999999</v>
      </c>
    </row>
    <row r="35" spans="1:12" x14ac:dyDescent="0.25">
      <c r="A35" s="43" t="s">
        <v>9</v>
      </c>
      <c r="B35" s="4">
        <f t="shared" ref="B35" si="52">SUM(B33:B34)</f>
        <v>322</v>
      </c>
      <c r="C35" s="3">
        <f t="shared" si="46"/>
        <v>1</v>
      </c>
      <c r="D35" s="4">
        <f t="shared" ref="D35" si="53">SUM(D33:D34)</f>
        <v>221</v>
      </c>
      <c r="E35" s="3">
        <f t="shared" si="47"/>
        <v>1</v>
      </c>
      <c r="F35" s="4">
        <f t="shared" ref="F35" si="54">SUM(F33:F34)</f>
        <v>213</v>
      </c>
      <c r="G35" s="3">
        <f t="shared" si="48"/>
        <v>1</v>
      </c>
      <c r="H35" s="4">
        <f t="shared" ref="H35" si="55">SUM(H33:H34)</f>
        <v>168</v>
      </c>
      <c r="I35" s="3">
        <f t="shared" si="49"/>
        <v>1</v>
      </c>
      <c r="J35" s="4">
        <f t="shared" ref="J35" si="56">SUM(J33:J34)</f>
        <v>204</v>
      </c>
      <c r="K35" s="3">
        <f t="shared" si="50"/>
        <v>1</v>
      </c>
      <c r="L35" s="5">
        <f t="shared" si="51"/>
        <v>-0.36645962732919257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7"/>
  <sheetViews>
    <sheetView topLeftCell="A169" zoomScaleNormal="100" workbookViewId="0">
      <selection activeCell="L11" sqref="L11"/>
    </sheetView>
  </sheetViews>
  <sheetFormatPr defaultRowHeight="15" x14ac:dyDescent="0.25"/>
  <cols>
    <col min="1" max="1" width="38.140625" style="37" customWidth="1"/>
    <col min="2" max="2" width="18.5703125" style="18" customWidth="1"/>
    <col min="3" max="4" width="13.140625" style="18" customWidth="1"/>
    <col min="5" max="5" width="13.140625" style="19" customWidth="1"/>
    <col min="6" max="6" width="13.140625" style="18" customWidth="1"/>
    <col min="7" max="7" width="13.140625" style="19" customWidth="1"/>
    <col min="8" max="8" width="13.140625" style="20" customWidth="1"/>
  </cols>
  <sheetData>
    <row r="1" spans="1:8" x14ac:dyDescent="0.25">
      <c r="A1" s="58" t="s">
        <v>39</v>
      </c>
      <c r="B1" s="58"/>
      <c r="C1" s="58"/>
      <c r="D1" s="58"/>
      <c r="E1" s="58"/>
      <c r="F1" s="58"/>
      <c r="G1" s="58"/>
      <c r="H1" s="58"/>
    </row>
    <row r="2" spans="1:8" x14ac:dyDescent="0.25">
      <c r="A2" s="65"/>
      <c r="B2" s="65"/>
      <c r="C2" s="65"/>
      <c r="D2" s="65"/>
      <c r="E2" s="65"/>
      <c r="F2" s="65"/>
      <c r="G2" s="65"/>
      <c r="H2" s="65"/>
    </row>
    <row r="3" spans="1:8" ht="30" x14ac:dyDescent="0.25">
      <c r="A3" s="40" t="s">
        <v>35</v>
      </c>
      <c r="B3" s="7" t="s">
        <v>36</v>
      </c>
      <c r="C3" s="11" t="s">
        <v>100</v>
      </c>
      <c r="D3" s="11" t="s">
        <v>101</v>
      </c>
      <c r="E3" s="12" t="s">
        <v>102</v>
      </c>
      <c r="F3" s="11" t="s">
        <v>103</v>
      </c>
      <c r="G3" s="12" t="s">
        <v>37</v>
      </c>
      <c r="H3" s="13" t="s">
        <v>104</v>
      </c>
    </row>
    <row r="4" spans="1:8" x14ac:dyDescent="0.25">
      <c r="A4" s="66" t="s">
        <v>40</v>
      </c>
      <c r="B4" s="8" t="s">
        <v>1</v>
      </c>
      <c r="C4" s="15">
        <v>482</v>
      </c>
      <c r="D4" s="15">
        <v>336</v>
      </c>
      <c r="E4" s="14">
        <v>0.69709543568464727</v>
      </c>
      <c r="F4" s="15">
        <v>306</v>
      </c>
      <c r="G4" s="14">
        <v>0.63485477178423233</v>
      </c>
      <c r="H4" s="17" t="s">
        <v>13</v>
      </c>
    </row>
    <row r="5" spans="1:8" x14ac:dyDescent="0.25">
      <c r="A5" s="67"/>
      <c r="B5" s="8" t="s">
        <v>2</v>
      </c>
      <c r="C5" s="15">
        <v>301</v>
      </c>
      <c r="D5" s="15">
        <v>231</v>
      </c>
      <c r="E5" s="14">
        <v>0.76744186046511631</v>
      </c>
      <c r="F5" s="15">
        <v>216</v>
      </c>
      <c r="G5" s="14">
        <v>0.71760797342192695</v>
      </c>
      <c r="H5" s="17" t="s">
        <v>13</v>
      </c>
    </row>
    <row r="6" spans="1:8" x14ac:dyDescent="0.25">
      <c r="A6" s="67"/>
      <c r="B6" s="8" t="s">
        <v>3</v>
      </c>
      <c r="C6" s="15">
        <v>292</v>
      </c>
      <c r="D6" s="15">
        <v>244</v>
      </c>
      <c r="E6" s="14">
        <v>0.83561643835616439</v>
      </c>
      <c r="F6" s="15">
        <v>231</v>
      </c>
      <c r="G6" s="14">
        <v>0.79109589041095896</v>
      </c>
      <c r="H6" s="17" t="s">
        <v>13</v>
      </c>
    </row>
    <row r="7" spans="1:8" x14ac:dyDescent="0.25">
      <c r="A7" s="67"/>
      <c r="B7" s="8" t="s">
        <v>4</v>
      </c>
      <c r="C7" s="15">
        <v>276</v>
      </c>
      <c r="D7" s="15">
        <v>232</v>
      </c>
      <c r="E7" s="14">
        <v>0.84057971014492749</v>
      </c>
      <c r="F7" s="15">
        <v>216</v>
      </c>
      <c r="G7" s="14">
        <v>0.78260869565217395</v>
      </c>
      <c r="H7" s="17" t="s">
        <v>13</v>
      </c>
    </row>
    <row r="8" spans="1:8" x14ac:dyDescent="0.25">
      <c r="A8" s="68"/>
      <c r="B8" s="8" t="s">
        <v>108</v>
      </c>
      <c r="C8" s="15">
        <v>401</v>
      </c>
      <c r="D8" s="15">
        <v>335</v>
      </c>
      <c r="E8" s="14">
        <v>0.8354114713216958</v>
      </c>
      <c r="F8" s="15">
        <v>318</v>
      </c>
      <c r="G8" s="14">
        <v>0.79301745635910226</v>
      </c>
      <c r="H8" s="17" t="s">
        <v>13</v>
      </c>
    </row>
    <row r="10" spans="1:8" ht="30" x14ac:dyDescent="0.25">
      <c r="A10" s="39" t="s">
        <v>38</v>
      </c>
      <c r="B10" s="7" t="s">
        <v>36</v>
      </c>
      <c r="C10" s="11" t="s">
        <v>100</v>
      </c>
      <c r="D10" s="11" t="s">
        <v>101</v>
      </c>
      <c r="E10" s="12" t="s">
        <v>102</v>
      </c>
      <c r="F10" s="11" t="s">
        <v>103</v>
      </c>
      <c r="G10" s="12" t="s">
        <v>37</v>
      </c>
      <c r="H10" s="13" t="s">
        <v>104</v>
      </c>
    </row>
    <row r="11" spans="1:8" x14ac:dyDescent="0.25">
      <c r="A11" s="64" t="s">
        <v>41</v>
      </c>
      <c r="B11" s="8" t="s">
        <v>1</v>
      </c>
      <c r="C11" s="15">
        <v>20</v>
      </c>
      <c r="D11" s="15">
        <v>11</v>
      </c>
      <c r="E11" s="16">
        <v>0.55000000000000004</v>
      </c>
      <c r="F11" s="15">
        <v>10</v>
      </c>
      <c r="G11" s="16">
        <v>0.5</v>
      </c>
      <c r="H11" s="17" t="s">
        <v>13</v>
      </c>
    </row>
    <row r="12" spans="1:8" x14ac:dyDescent="0.25">
      <c r="A12" s="64"/>
      <c r="B12" s="8" t="s">
        <v>2</v>
      </c>
      <c r="C12" s="15">
        <v>10</v>
      </c>
      <c r="D12" s="15">
        <v>9</v>
      </c>
      <c r="E12" s="16">
        <v>0.9</v>
      </c>
      <c r="F12" s="15">
        <v>8</v>
      </c>
      <c r="G12" s="16">
        <v>0.8</v>
      </c>
      <c r="H12" s="17" t="s">
        <v>13</v>
      </c>
    </row>
    <row r="13" spans="1:8" x14ac:dyDescent="0.25">
      <c r="A13" s="64"/>
      <c r="B13" s="8" t="s">
        <v>3</v>
      </c>
      <c r="C13" s="15" t="s">
        <v>13</v>
      </c>
      <c r="D13" s="15" t="s">
        <v>13</v>
      </c>
      <c r="E13" s="16" t="s">
        <v>13</v>
      </c>
      <c r="F13" s="15" t="s">
        <v>13</v>
      </c>
      <c r="G13" s="16" t="s">
        <v>13</v>
      </c>
      <c r="H13" s="17" t="s">
        <v>13</v>
      </c>
    </row>
    <row r="14" spans="1:8" x14ac:dyDescent="0.25">
      <c r="A14" s="64"/>
      <c r="B14" s="8" t="s">
        <v>4</v>
      </c>
      <c r="C14" s="15" t="s">
        <v>13</v>
      </c>
      <c r="D14" s="15" t="s">
        <v>13</v>
      </c>
      <c r="E14" s="16" t="s">
        <v>13</v>
      </c>
      <c r="F14" s="15" t="s">
        <v>13</v>
      </c>
      <c r="G14" s="16" t="s">
        <v>13</v>
      </c>
      <c r="H14" s="17" t="s">
        <v>13</v>
      </c>
    </row>
    <row r="15" spans="1:8" x14ac:dyDescent="0.25">
      <c r="A15" s="64"/>
      <c r="B15" s="8" t="s">
        <v>108</v>
      </c>
      <c r="C15" s="15" t="s">
        <v>13</v>
      </c>
      <c r="D15" s="15" t="s">
        <v>13</v>
      </c>
      <c r="E15" s="16" t="s">
        <v>13</v>
      </c>
      <c r="F15" s="15" t="s">
        <v>13</v>
      </c>
      <c r="G15" s="16" t="s">
        <v>13</v>
      </c>
      <c r="H15" s="17" t="s">
        <v>13</v>
      </c>
    </row>
    <row r="16" spans="1:8" ht="30" x14ac:dyDescent="0.25">
      <c r="A16" s="41"/>
      <c r="B16" s="7" t="s">
        <v>36</v>
      </c>
      <c r="C16" s="11" t="s">
        <v>100</v>
      </c>
      <c r="D16" s="11" t="s">
        <v>101</v>
      </c>
      <c r="E16" s="12" t="s">
        <v>102</v>
      </c>
      <c r="F16" s="11" t="s">
        <v>103</v>
      </c>
      <c r="G16" s="12" t="s">
        <v>37</v>
      </c>
      <c r="H16" s="13" t="s">
        <v>104</v>
      </c>
    </row>
    <row r="17" spans="1:8" x14ac:dyDescent="0.25">
      <c r="A17" s="64" t="s">
        <v>42</v>
      </c>
      <c r="B17" s="8" t="s">
        <v>1</v>
      </c>
      <c r="C17" s="15">
        <v>27</v>
      </c>
      <c r="D17" s="15">
        <v>17</v>
      </c>
      <c r="E17" s="16">
        <v>0.62962962962962965</v>
      </c>
      <c r="F17" s="15">
        <v>16</v>
      </c>
      <c r="G17" s="16">
        <v>0.59259259259259256</v>
      </c>
      <c r="H17" s="17" t="s">
        <v>13</v>
      </c>
    </row>
    <row r="18" spans="1:8" x14ac:dyDescent="0.25">
      <c r="A18" s="64"/>
      <c r="B18" s="8" t="s">
        <v>2</v>
      </c>
      <c r="C18" s="15">
        <v>13</v>
      </c>
      <c r="D18" s="15">
        <v>11</v>
      </c>
      <c r="E18" s="16">
        <v>0.84615384615384615</v>
      </c>
      <c r="F18" s="15">
        <v>11</v>
      </c>
      <c r="G18" s="16">
        <v>0.84615384615384615</v>
      </c>
      <c r="H18" s="17" t="s">
        <v>13</v>
      </c>
    </row>
    <row r="19" spans="1:8" x14ac:dyDescent="0.25">
      <c r="A19" s="64"/>
      <c r="B19" s="8" t="s">
        <v>3</v>
      </c>
      <c r="C19" s="15">
        <v>10</v>
      </c>
      <c r="D19" s="15">
        <v>8</v>
      </c>
      <c r="E19" s="16">
        <v>0.8</v>
      </c>
      <c r="F19" s="15">
        <v>8</v>
      </c>
      <c r="G19" s="16">
        <v>0.8</v>
      </c>
      <c r="H19" s="17" t="s">
        <v>13</v>
      </c>
    </row>
    <row r="20" spans="1:8" x14ac:dyDescent="0.25">
      <c r="A20" s="64"/>
      <c r="B20" s="8" t="s">
        <v>4</v>
      </c>
      <c r="C20" s="15" t="s">
        <v>13</v>
      </c>
      <c r="D20" s="15" t="s">
        <v>13</v>
      </c>
      <c r="E20" s="16" t="s">
        <v>13</v>
      </c>
      <c r="F20" s="15" t="s">
        <v>13</v>
      </c>
      <c r="G20" s="16" t="s">
        <v>13</v>
      </c>
      <c r="H20" s="17" t="s">
        <v>13</v>
      </c>
    </row>
    <row r="21" spans="1:8" x14ac:dyDescent="0.25">
      <c r="A21" s="64"/>
      <c r="B21" s="8" t="s">
        <v>108</v>
      </c>
      <c r="C21" s="15" t="s">
        <v>13</v>
      </c>
      <c r="D21" s="15" t="s">
        <v>13</v>
      </c>
      <c r="E21" s="16" t="s">
        <v>13</v>
      </c>
      <c r="F21" s="15" t="s">
        <v>13</v>
      </c>
      <c r="G21" s="16" t="s">
        <v>13</v>
      </c>
      <c r="H21" s="17" t="s">
        <v>13</v>
      </c>
    </row>
    <row r="22" spans="1:8" ht="30" x14ac:dyDescent="0.25">
      <c r="A22" s="41"/>
      <c r="B22" s="7" t="s">
        <v>36</v>
      </c>
      <c r="C22" s="11" t="s">
        <v>100</v>
      </c>
      <c r="D22" s="11" t="s">
        <v>101</v>
      </c>
      <c r="E22" s="12" t="s">
        <v>102</v>
      </c>
      <c r="F22" s="11" t="s">
        <v>103</v>
      </c>
      <c r="G22" s="12" t="s">
        <v>37</v>
      </c>
      <c r="H22" s="13" t="s">
        <v>104</v>
      </c>
    </row>
    <row r="23" spans="1:8" x14ac:dyDescent="0.25">
      <c r="A23" s="64" t="s">
        <v>43</v>
      </c>
      <c r="B23" s="8" t="s">
        <v>1</v>
      </c>
      <c r="C23" s="15">
        <v>17</v>
      </c>
      <c r="D23" s="15">
        <v>11</v>
      </c>
      <c r="E23" s="16">
        <v>0.6470588235294118</v>
      </c>
      <c r="F23" s="15">
        <v>8</v>
      </c>
      <c r="G23" s="16">
        <v>0.47058823529411764</v>
      </c>
      <c r="H23" s="17" t="s">
        <v>13</v>
      </c>
    </row>
    <row r="24" spans="1:8" x14ac:dyDescent="0.25">
      <c r="A24" s="64"/>
      <c r="B24" s="8" t="s">
        <v>2</v>
      </c>
      <c r="C24" s="15">
        <v>11</v>
      </c>
      <c r="D24" s="15">
        <v>9</v>
      </c>
      <c r="E24" s="16">
        <v>0.81818181818181823</v>
      </c>
      <c r="F24" s="15">
        <v>8</v>
      </c>
      <c r="G24" s="16">
        <v>0.72727272727272729</v>
      </c>
      <c r="H24" s="17" t="s">
        <v>13</v>
      </c>
    </row>
    <row r="25" spans="1:8" x14ac:dyDescent="0.25">
      <c r="A25" s="64"/>
      <c r="B25" s="8" t="s">
        <v>3</v>
      </c>
      <c r="C25" s="8">
        <v>22</v>
      </c>
      <c r="D25" s="8">
        <v>19</v>
      </c>
      <c r="E25" s="16">
        <v>0.86363636363636365</v>
      </c>
      <c r="F25" s="8">
        <v>18</v>
      </c>
      <c r="G25" s="16">
        <v>0.81818181818181823</v>
      </c>
      <c r="H25" s="17" t="s">
        <v>13</v>
      </c>
    </row>
    <row r="26" spans="1:8" x14ac:dyDescent="0.25">
      <c r="A26" s="64"/>
      <c r="B26" s="8" t="s">
        <v>4</v>
      </c>
      <c r="C26" s="15" t="s">
        <v>13</v>
      </c>
      <c r="D26" s="15" t="s">
        <v>13</v>
      </c>
      <c r="E26" s="16" t="s">
        <v>13</v>
      </c>
      <c r="F26" s="15" t="s">
        <v>13</v>
      </c>
      <c r="G26" s="16" t="s">
        <v>13</v>
      </c>
      <c r="H26" s="17" t="s">
        <v>13</v>
      </c>
    </row>
    <row r="27" spans="1:8" x14ac:dyDescent="0.25">
      <c r="A27" s="64"/>
      <c r="B27" s="8" t="s">
        <v>108</v>
      </c>
      <c r="C27" s="15" t="s">
        <v>13</v>
      </c>
      <c r="D27" s="15" t="s">
        <v>13</v>
      </c>
      <c r="E27" s="16" t="s">
        <v>13</v>
      </c>
      <c r="F27" s="15" t="s">
        <v>13</v>
      </c>
      <c r="G27" s="16" t="s">
        <v>13</v>
      </c>
      <c r="H27" s="17" t="s">
        <v>13</v>
      </c>
    </row>
    <row r="28" spans="1:8" ht="30" x14ac:dyDescent="0.25">
      <c r="A28" s="41"/>
      <c r="B28" s="7" t="s">
        <v>36</v>
      </c>
      <c r="C28" s="11" t="s">
        <v>100</v>
      </c>
      <c r="D28" s="11" t="s">
        <v>101</v>
      </c>
      <c r="E28" s="12" t="s">
        <v>102</v>
      </c>
      <c r="F28" s="11" t="s">
        <v>103</v>
      </c>
      <c r="G28" s="12" t="s">
        <v>37</v>
      </c>
      <c r="H28" s="13" t="s">
        <v>104</v>
      </c>
    </row>
    <row r="29" spans="1:8" x14ac:dyDescent="0.25">
      <c r="A29" s="64" t="s">
        <v>44</v>
      </c>
      <c r="B29" s="8" t="s">
        <v>1</v>
      </c>
      <c r="C29" s="15">
        <v>94</v>
      </c>
      <c r="D29" s="15">
        <v>63</v>
      </c>
      <c r="E29" s="16">
        <v>0.67021276595744683</v>
      </c>
      <c r="F29" s="15">
        <v>57</v>
      </c>
      <c r="G29" s="16">
        <v>0.6063829787234043</v>
      </c>
      <c r="H29" s="17">
        <v>3.1</v>
      </c>
    </row>
    <row r="30" spans="1:8" x14ac:dyDescent="0.25">
      <c r="A30" s="64"/>
      <c r="B30" s="8" t="s">
        <v>2</v>
      </c>
      <c r="C30" s="15">
        <v>85</v>
      </c>
      <c r="D30" s="15">
        <v>54</v>
      </c>
      <c r="E30" s="16">
        <v>0.63529411764705879</v>
      </c>
      <c r="F30" s="15">
        <v>51</v>
      </c>
      <c r="G30" s="16">
        <v>0.6</v>
      </c>
      <c r="H30" s="17">
        <v>2.8113207547169812</v>
      </c>
    </row>
    <row r="31" spans="1:8" x14ac:dyDescent="0.25">
      <c r="A31" s="64"/>
      <c r="B31" s="8" t="s">
        <v>3</v>
      </c>
      <c r="C31" s="15">
        <v>101</v>
      </c>
      <c r="D31" s="15">
        <v>83</v>
      </c>
      <c r="E31" s="16">
        <v>0.82178217821782173</v>
      </c>
      <c r="F31" s="15">
        <v>77</v>
      </c>
      <c r="G31" s="16">
        <v>0.76237623762376239</v>
      </c>
      <c r="H31" s="17">
        <v>3.0120481927710845</v>
      </c>
    </row>
    <row r="32" spans="1:8" x14ac:dyDescent="0.25">
      <c r="A32" s="64"/>
      <c r="B32" s="8" t="s">
        <v>4</v>
      </c>
      <c r="C32" s="15">
        <v>59</v>
      </c>
      <c r="D32" s="15">
        <v>47</v>
      </c>
      <c r="E32" s="16">
        <v>0.79661016949152541</v>
      </c>
      <c r="F32" s="15">
        <v>43</v>
      </c>
      <c r="G32" s="16">
        <v>0.72881355932203384</v>
      </c>
      <c r="H32" s="17">
        <v>3.0851063829787235</v>
      </c>
    </row>
    <row r="33" spans="1:8" x14ac:dyDescent="0.25">
      <c r="A33" s="64"/>
      <c r="B33" s="8" t="s">
        <v>108</v>
      </c>
      <c r="C33" s="15">
        <v>55</v>
      </c>
      <c r="D33" s="15">
        <v>46</v>
      </c>
      <c r="E33" s="16">
        <v>0.83636363636363631</v>
      </c>
      <c r="F33" s="15">
        <v>46</v>
      </c>
      <c r="G33" s="16">
        <v>0.83636363636363631</v>
      </c>
      <c r="H33" s="17">
        <v>3.4318181818181817</v>
      </c>
    </row>
    <row r="34" spans="1:8" ht="30" x14ac:dyDescent="0.25">
      <c r="A34" s="41"/>
      <c r="B34" s="7" t="s">
        <v>36</v>
      </c>
      <c r="C34" s="11" t="s">
        <v>100</v>
      </c>
      <c r="D34" s="11" t="s">
        <v>101</v>
      </c>
      <c r="E34" s="12" t="s">
        <v>102</v>
      </c>
      <c r="F34" s="11" t="s">
        <v>103</v>
      </c>
      <c r="G34" s="12" t="s">
        <v>37</v>
      </c>
      <c r="H34" s="13" t="s">
        <v>104</v>
      </c>
    </row>
    <row r="35" spans="1:8" x14ac:dyDescent="0.25">
      <c r="A35" s="64" t="s">
        <v>45</v>
      </c>
      <c r="B35" s="8" t="s">
        <v>1</v>
      </c>
      <c r="C35" s="15">
        <v>39</v>
      </c>
      <c r="D35" s="15">
        <v>28</v>
      </c>
      <c r="E35" s="16">
        <v>0.71794871794871795</v>
      </c>
      <c r="F35" s="15">
        <v>25</v>
      </c>
      <c r="G35" s="16">
        <v>0.64102564102564108</v>
      </c>
      <c r="H35" s="17">
        <v>2.925925925925926</v>
      </c>
    </row>
    <row r="36" spans="1:8" x14ac:dyDescent="0.25">
      <c r="A36" s="64"/>
      <c r="B36" s="8" t="s">
        <v>2</v>
      </c>
      <c r="C36" s="15">
        <v>12</v>
      </c>
      <c r="D36" s="15">
        <v>10</v>
      </c>
      <c r="E36" s="16">
        <v>0.83333333333333337</v>
      </c>
      <c r="F36" s="15">
        <v>9</v>
      </c>
      <c r="G36" s="16">
        <v>0.75</v>
      </c>
      <c r="H36" s="17">
        <v>3</v>
      </c>
    </row>
    <row r="37" spans="1:8" x14ac:dyDescent="0.25">
      <c r="A37" s="64"/>
      <c r="B37" s="8" t="s">
        <v>3</v>
      </c>
      <c r="C37" s="15">
        <v>11</v>
      </c>
      <c r="D37" s="15">
        <v>9</v>
      </c>
      <c r="E37" s="16">
        <v>0.81818181818181823</v>
      </c>
      <c r="F37" s="15">
        <v>9</v>
      </c>
      <c r="G37" s="16">
        <v>0.81818181818181823</v>
      </c>
      <c r="H37" s="17">
        <v>3.2222222222222223</v>
      </c>
    </row>
    <row r="38" spans="1:8" x14ac:dyDescent="0.25">
      <c r="A38" s="64"/>
      <c r="B38" s="8" t="s">
        <v>4</v>
      </c>
      <c r="C38" s="15">
        <v>27</v>
      </c>
      <c r="D38" s="15">
        <v>23</v>
      </c>
      <c r="E38" s="16">
        <v>0.85185185185185186</v>
      </c>
      <c r="F38" s="15">
        <v>23</v>
      </c>
      <c r="G38" s="16">
        <v>0.85185185185185186</v>
      </c>
      <c r="H38" s="17">
        <v>3.7826086956521738</v>
      </c>
    </row>
    <row r="39" spans="1:8" x14ac:dyDescent="0.25">
      <c r="A39" s="64"/>
      <c r="B39" s="8" t="s">
        <v>108</v>
      </c>
      <c r="C39" s="15">
        <v>33</v>
      </c>
      <c r="D39" s="15">
        <v>29</v>
      </c>
      <c r="E39" s="16">
        <v>0.87878787878787878</v>
      </c>
      <c r="F39" s="15">
        <v>28</v>
      </c>
      <c r="G39" s="16">
        <v>0.84848484848484851</v>
      </c>
      <c r="H39" s="17">
        <v>3.103448275862069</v>
      </c>
    </row>
    <row r="40" spans="1:8" ht="30" x14ac:dyDescent="0.25">
      <c r="A40" s="41"/>
      <c r="B40" s="7" t="s">
        <v>36</v>
      </c>
      <c r="C40" s="11" t="s">
        <v>100</v>
      </c>
      <c r="D40" s="11" t="s">
        <v>101</v>
      </c>
      <c r="E40" s="12" t="s">
        <v>102</v>
      </c>
      <c r="F40" s="11" t="s">
        <v>103</v>
      </c>
      <c r="G40" s="12" t="s">
        <v>37</v>
      </c>
      <c r="H40" s="13" t="s">
        <v>104</v>
      </c>
    </row>
    <row r="41" spans="1:8" x14ac:dyDescent="0.25">
      <c r="A41" s="64" t="s">
        <v>46</v>
      </c>
      <c r="B41" s="8" t="s">
        <v>1</v>
      </c>
      <c r="C41" s="15">
        <v>22</v>
      </c>
      <c r="D41" s="15">
        <v>10</v>
      </c>
      <c r="E41" s="16">
        <v>0.45454545454545453</v>
      </c>
      <c r="F41" s="15">
        <v>9</v>
      </c>
      <c r="G41" s="16">
        <v>0.40909090909090912</v>
      </c>
      <c r="H41" s="17">
        <v>2.9</v>
      </c>
    </row>
    <row r="42" spans="1:8" x14ac:dyDescent="0.25">
      <c r="A42" s="64"/>
      <c r="B42" s="8" t="s">
        <v>2</v>
      </c>
      <c r="C42" s="15">
        <v>6</v>
      </c>
      <c r="D42" s="15">
        <v>4</v>
      </c>
      <c r="E42" s="16">
        <v>0.66666666666666663</v>
      </c>
      <c r="F42" s="15">
        <v>3</v>
      </c>
      <c r="G42" s="16">
        <v>0.5</v>
      </c>
      <c r="H42" s="17">
        <v>2.3250000000000002</v>
      </c>
    </row>
    <row r="43" spans="1:8" x14ac:dyDescent="0.25">
      <c r="A43" s="64"/>
      <c r="B43" s="8" t="s">
        <v>3</v>
      </c>
      <c r="C43" s="15">
        <v>11</v>
      </c>
      <c r="D43" s="15">
        <v>9</v>
      </c>
      <c r="E43" s="16">
        <v>0.81818181818181823</v>
      </c>
      <c r="F43" s="15">
        <v>9</v>
      </c>
      <c r="G43" s="16">
        <v>0.81818181818181823</v>
      </c>
      <c r="H43" s="17">
        <v>3.2222222222222223</v>
      </c>
    </row>
    <row r="44" spans="1:8" x14ac:dyDescent="0.25">
      <c r="A44" s="64"/>
      <c r="B44" s="8" t="s">
        <v>4</v>
      </c>
      <c r="C44" s="15">
        <v>21</v>
      </c>
      <c r="D44" s="15">
        <v>21</v>
      </c>
      <c r="E44" s="16">
        <v>1</v>
      </c>
      <c r="F44" s="15">
        <v>21</v>
      </c>
      <c r="G44" s="16">
        <v>1</v>
      </c>
      <c r="H44" s="17">
        <v>3.7142857142857144</v>
      </c>
    </row>
    <row r="45" spans="1:8" x14ac:dyDescent="0.25">
      <c r="A45" s="64"/>
      <c r="B45" s="8" t="s">
        <v>108</v>
      </c>
      <c r="C45" s="15">
        <v>27</v>
      </c>
      <c r="D45" s="15">
        <v>24</v>
      </c>
      <c r="E45" s="16">
        <v>0.88888888888888884</v>
      </c>
      <c r="F45" s="15">
        <v>24</v>
      </c>
      <c r="G45" s="16">
        <v>0.88888888888888884</v>
      </c>
      <c r="H45" s="17">
        <v>3.7916666666666665</v>
      </c>
    </row>
    <row r="46" spans="1:8" ht="30" x14ac:dyDescent="0.25">
      <c r="A46" s="41"/>
      <c r="B46" s="7" t="s">
        <v>36</v>
      </c>
      <c r="C46" s="11" t="s">
        <v>100</v>
      </c>
      <c r="D46" s="11" t="s">
        <v>101</v>
      </c>
      <c r="E46" s="12" t="s">
        <v>102</v>
      </c>
      <c r="F46" s="11" t="s">
        <v>103</v>
      </c>
      <c r="G46" s="12" t="s">
        <v>37</v>
      </c>
      <c r="H46" s="13" t="s">
        <v>104</v>
      </c>
    </row>
    <row r="47" spans="1:8" x14ac:dyDescent="0.25">
      <c r="A47" s="64" t="s">
        <v>47</v>
      </c>
      <c r="B47" s="8" t="s">
        <v>1</v>
      </c>
      <c r="C47" s="15">
        <v>17</v>
      </c>
      <c r="D47" s="15">
        <v>11</v>
      </c>
      <c r="E47" s="16">
        <v>0.6470588235294118</v>
      </c>
      <c r="F47" s="15">
        <v>11</v>
      </c>
      <c r="G47" s="16">
        <v>0.6470588235294118</v>
      </c>
      <c r="H47" s="17">
        <v>3.3636363636363638</v>
      </c>
    </row>
    <row r="48" spans="1:8" x14ac:dyDescent="0.25">
      <c r="A48" s="64"/>
      <c r="B48" s="8" t="s">
        <v>2</v>
      </c>
      <c r="C48" s="15">
        <v>11</v>
      </c>
      <c r="D48" s="15">
        <v>10</v>
      </c>
      <c r="E48" s="16">
        <v>0.90909090909090906</v>
      </c>
      <c r="F48" s="15">
        <v>10</v>
      </c>
      <c r="G48" s="16">
        <v>0.90909090909090906</v>
      </c>
      <c r="H48" s="17">
        <v>3.2</v>
      </c>
    </row>
    <row r="49" spans="1:8" x14ac:dyDescent="0.25">
      <c r="A49" s="64"/>
      <c r="B49" s="8" t="s">
        <v>3</v>
      </c>
      <c r="C49" s="15" t="s">
        <v>13</v>
      </c>
      <c r="D49" s="15" t="s">
        <v>13</v>
      </c>
      <c r="E49" s="16" t="s">
        <v>13</v>
      </c>
      <c r="F49" s="15" t="s">
        <v>13</v>
      </c>
      <c r="G49" s="16" t="s">
        <v>13</v>
      </c>
      <c r="H49" s="17" t="s">
        <v>13</v>
      </c>
    </row>
    <row r="50" spans="1:8" x14ac:dyDescent="0.25">
      <c r="A50" s="64"/>
      <c r="B50" s="8" t="s">
        <v>4</v>
      </c>
      <c r="C50" s="15" t="s">
        <v>13</v>
      </c>
      <c r="D50" s="15" t="s">
        <v>13</v>
      </c>
      <c r="E50" s="16" t="s">
        <v>13</v>
      </c>
      <c r="F50" s="15" t="s">
        <v>13</v>
      </c>
      <c r="G50" s="16" t="s">
        <v>13</v>
      </c>
      <c r="H50" s="17" t="s">
        <v>13</v>
      </c>
    </row>
    <row r="51" spans="1:8" x14ac:dyDescent="0.25">
      <c r="A51" s="64"/>
      <c r="B51" s="8" t="s">
        <v>108</v>
      </c>
      <c r="C51" s="15" t="s">
        <v>13</v>
      </c>
      <c r="D51" s="15" t="s">
        <v>13</v>
      </c>
      <c r="E51" s="16" t="s">
        <v>13</v>
      </c>
      <c r="F51" s="15" t="s">
        <v>13</v>
      </c>
      <c r="G51" s="16" t="s">
        <v>13</v>
      </c>
      <c r="H51" s="17" t="s">
        <v>13</v>
      </c>
    </row>
    <row r="52" spans="1:8" ht="30" x14ac:dyDescent="0.25">
      <c r="A52" s="39"/>
      <c r="B52" s="7" t="s">
        <v>36</v>
      </c>
      <c r="C52" s="11" t="s">
        <v>100</v>
      </c>
      <c r="D52" s="11" t="s">
        <v>101</v>
      </c>
      <c r="E52" s="12" t="s">
        <v>102</v>
      </c>
      <c r="F52" s="11" t="s">
        <v>103</v>
      </c>
      <c r="G52" s="12" t="s">
        <v>37</v>
      </c>
      <c r="H52" s="13" t="s">
        <v>104</v>
      </c>
    </row>
    <row r="53" spans="1:8" x14ac:dyDescent="0.25">
      <c r="A53" s="64" t="s">
        <v>48</v>
      </c>
      <c r="B53" s="8" t="s">
        <v>1</v>
      </c>
      <c r="C53" s="15">
        <v>15</v>
      </c>
      <c r="D53" s="15">
        <v>12</v>
      </c>
      <c r="E53" s="16">
        <v>0.8</v>
      </c>
      <c r="F53" s="15">
        <v>10</v>
      </c>
      <c r="G53" s="16">
        <v>0.66666666666666663</v>
      </c>
      <c r="H53" s="17">
        <v>2.5</v>
      </c>
    </row>
    <row r="54" spans="1:8" x14ac:dyDescent="0.25">
      <c r="A54" s="64"/>
      <c r="B54" s="8" t="s">
        <v>2</v>
      </c>
      <c r="C54" s="15">
        <v>5</v>
      </c>
      <c r="D54" s="15">
        <v>4</v>
      </c>
      <c r="E54" s="16">
        <v>0.8</v>
      </c>
      <c r="F54" s="15">
        <v>4</v>
      </c>
      <c r="G54" s="16">
        <v>0.8</v>
      </c>
      <c r="H54" s="17">
        <v>3</v>
      </c>
    </row>
    <row r="55" spans="1:8" x14ac:dyDescent="0.25">
      <c r="A55" s="64"/>
      <c r="B55" s="8" t="s">
        <v>3</v>
      </c>
      <c r="C55" s="15" t="s">
        <v>13</v>
      </c>
      <c r="D55" s="15" t="s">
        <v>13</v>
      </c>
      <c r="E55" s="16" t="s">
        <v>13</v>
      </c>
      <c r="F55" s="15" t="s">
        <v>13</v>
      </c>
      <c r="G55" s="16" t="s">
        <v>13</v>
      </c>
      <c r="H55" s="17" t="s">
        <v>13</v>
      </c>
    </row>
    <row r="56" spans="1:8" x14ac:dyDescent="0.25">
      <c r="A56" s="64"/>
      <c r="B56" s="8" t="s">
        <v>4</v>
      </c>
      <c r="C56" s="15" t="s">
        <v>13</v>
      </c>
      <c r="D56" s="15" t="s">
        <v>13</v>
      </c>
      <c r="E56" s="16" t="s">
        <v>13</v>
      </c>
      <c r="F56" s="15" t="s">
        <v>13</v>
      </c>
      <c r="G56" s="16" t="s">
        <v>13</v>
      </c>
      <c r="H56" s="17" t="s">
        <v>13</v>
      </c>
    </row>
    <row r="57" spans="1:8" x14ac:dyDescent="0.25">
      <c r="A57" s="64"/>
      <c r="B57" s="8" t="s">
        <v>108</v>
      </c>
      <c r="C57" s="15" t="s">
        <v>13</v>
      </c>
      <c r="D57" s="15" t="s">
        <v>13</v>
      </c>
      <c r="E57" s="16" t="s">
        <v>13</v>
      </c>
      <c r="F57" s="15" t="s">
        <v>13</v>
      </c>
      <c r="G57" s="16" t="s">
        <v>13</v>
      </c>
      <c r="H57" s="17" t="s">
        <v>13</v>
      </c>
    </row>
    <row r="58" spans="1:8" ht="30" x14ac:dyDescent="0.25">
      <c r="A58" s="41"/>
      <c r="B58" s="7" t="s">
        <v>36</v>
      </c>
      <c r="C58" s="11" t="s">
        <v>100</v>
      </c>
      <c r="D58" s="11" t="s">
        <v>101</v>
      </c>
      <c r="E58" s="12" t="s">
        <v>102</v>
      </c>
      <c r="F58" s="11" t="s">
        <v>103</v>
      </c>
      <c r="G58" s="12" t="s">
        <v>37</v>
      </c>
      <c r="H58" s="13" t="s">
        <v>104</v>
      </c>
    </row>
    <row r="59" spans="1:8" x14ac:dyDescent="0.25">
      <c r="A59" s="64" t="s">
        <v>49</v>
      </c>
      <c r="B59" s="8" t="s">
        <v>1</v>
      </c>
      <c r="C59" s="15">
        <v>7</v>
      </c>
      <c r="D59" s="15">
        <v>6</v>
      </c>
      <c r="E59" s="16">
        <v>0.8571428571428571</v>
      </c>
      <c r="F59" s="15">
        <v>6</v>
      </c>
      <c r="G59" s="16">
        <v>0.8571428571428571</v>
      </c>
      <c r="H59" s="17">
        <v>3.9000000000000004</v>
      </c>
    </row>
    <row r="60" spans="1:8" x14ac:dyDescent="0.25">
      <c r="A60" s="64"/>
      <c r="B60" s="8" t="s">
        <v>2</v>
      </c>
      <c r="C60" s="15">
        <v>3</v>
      </c>
      <c r="D60" s="15">
        <v>1</v>
      </c>
      <c r="E60" s="16">
        <v>0.33333333333333331</v>
      </c>
      <c r="F60" s="15">
        <v>1</v>
      </c>
      <c r="G60" s="16">
        <v>0.33333333333333331</v>
      </c>
      <c r="H60" s="17">
        <v>3</v>
      </c>
    </row>
    <row r="61" spans="1:8" x14ac:dyDescent="0.25">
      <c r="A61" s="64"/>
      <c r="B61" s="8" t="s">
        <v>3</v>
      </c>
      <c r="C61" s="15" t="s">
        <v>13</v>
      </c>
      <c r="D61" s="15" t="s">
        <v>13</v>
      </c>
      <c r="E61" s="16" t="s">
        <v>13</v>
      </c>
      <c r="F61" s="15" t="s">
        <v>13</v>
      </c>
      <c r="G61" s="16" t="s">
        <v>13</v>
      </c>
      <c r="H61" s="17" t="s">
        <v>13</v>
      </c>
    </row>
    <row r="62" spans="1:8" x14ac:dyDescent="0.25">
      <c r="A62" s="64"/>
      <c r="B62" s="8" t="s">
        <v>4</v>
      </c>
      <c r="C62" s="15" t="s">
        <v>13</v>
      </c>
      <c r="D62" s="15" t="s">
        <v>13</v>
      </c>
      <c r="E62" s="16" t="s">
        <v>13</v>
      </c>
      <c r="F62" s="15" t="s">
        <v>13</v>
      </c>
      <c r="G62" s="16" t="s">
        <v>13</v>
      </c>
      <c r="H62" s="17" t="s">
        <v>13</v>
      </c>
    </row>
    <row r="63" spans="1:8" x14ac:dyDescent="0.25">
      <c r="A63" s="64"/>
      <c r="B63" s="8" t="s">
        <v>108</v>
      </c>
      <c r="C63" s="15">
        <v>8</v>
      </c>
      <c r="D63" s="15">
        <v>6</v>
      </c>
      <c r="E63" s="16">
        <v>0.75</v>
      </c>
      <c r="F63" s="15">
        <v>6</v>
      </c>
      <c r="G63" s="16">
        <v>0.75</v>
      </c>
      <c r="H63" s="17">
        <v>3.6666666666666665</v>
      </c>
    </row>
    <row r="64" spans="1:8" ht="30" x14ac:dyDescent="0.25">
      <c r="A64" s="41"/>
      <c r="B64" s="7" t="s">
        <v>36</v>
      </c>
      <c r="C64" s="11" t="s">
        <v>100</v>
      </c>
      <c r="D64" s="11" t="s">
        <v>101</v>
      </c>
      <c r="E64" s="12" t="s">
        <v>102</v>
      </c>
      <c r="F64" s="11" t="s">
        <v>103</v>
      </c>
      <c r="G64" s="12" t="s">
        <v>37</v>
      </c>
      <c r="H64" s="13" t="s">
        <v>104</v>
      </c>
    </row>
    <row r="65" spans="1:8" x14ac:dyDescent="0.25">
      <c r="A65" s="64" t="s">
        <v>50</v>
      </c>
      <c r="B65" s="8" t="s">
        <v>1</v>
      </c>
      <c r="C65" s="15">
        <v>3</v>
      </c>
      <c r="D65" s="15">
        <v>3</v>
      </c>
      <c r="E65" s="16">
        <v>1</v>
      </c>
      <c r="F65" s="15">
        <v>3</v>
      </c>
      <c r="G65" s="16">
        <v>1</v>
      </c>
      <c r="H65" s="17">
        <v>3.4333333333333331</v>
      </c>
    </row>
    <row r="66" spans="1:8" x14ac:dyDescent="0.25">
      <c r="A66" s="64"/>
      <c r="B66" s="8" t="s">
        <v>2</v>
      </c>
      <c r="C66" s="15">
        <v>4</v>
      </c>
      <c r="D66" s="15">
        <v>4</v>
      </c>
      <c r="E66" s="16">
        <v>1</v>
      </c>
      <c r="F66" s="15">
        <v>4</v>
      </c>
      <c r="G66" s="16">
        <v>1</v>
      </c>
      <c r="H66" s="17">
        <v>3.5</v>
      </c>
    </row>
    <row r="67" spans="1:8" x14ac:dyDescent="0.25">
      <c r="A67" s="64"/>
      <c r="B67" s="8" t="s">
        <v>3</v>
      </c>
      <c r="C67" s="8" t="s">
        <v>13</v>
      </c>
      <c r="D67" s="8" t="s">
        <v>13</v>
      </c>
      <c r="E67" s="16" t="s">
        <v>13</v>
      </c>
      <c r="F67" s="8" t="s">
        <v>13</v>
      </c>
      <c r="G67" s="16" t="s">
        <v>13</v>
      </c>
      <c r="H67" s="17" t="s">
        <v>13</v>
      </c>
    </row>
    <row r="68" spans="1:8" x14ac:dyDescent="0.25">
      <c r="A68" s="64"/>
      <c r="B68" s="8" t="s">
        <v>4</v>
      </c>
      <c r="C68" s="15" t="s">
        <v>13</v>
      </c>
      <c r="D68" s="15" t="s">
        <v>13</v>
      </c>
      <c r="E68" s="16" t="s">
        <v>13</v>
      </c>
      <c r="F68" s="15" t="s">
        <v>13</v>
      </c>
      <c r="G68" s="16" t="s">
        <v>13</v>
      </c>
      <c r="H68" s="17" t="s">
        <v>13</v>
      </c>
    </row>
    <row r="69" spans="1:8" x14ac:dyDescent="0.25">
      <c r="A69" s="64"/>
      <c r="B69" s="8" t="s">
        <v>108</v>
      </c>
      <c r="C69" s="15">
        <v>8</v>
      </c>
      <c r="D69" s="15">
        <v>7</v>
      </c>
      <c r="E69" s="16">
        <v>0.875</v>
      </c>
      <c r="F69" s="15">
        <v>7</v>
      </c>
      <c r="G69" s="16">
        <v>0.875</v>
      </c>
      <c r="H69" s="17">
        <v>3.2857142857142856</v>
      </c>
    </row>
    <row r="70" spans="1:8" ht="30" x14ac:dyDescent="0.25">
      <c r="A70" s="41"/>
      <c r="B70" s="7" t="s">
        <v>36</v>
      </c>
      <c r="C70" s="11" t="s">
        <v>100</v>
      </c>
      <c r="D70" s="11" t="s">
        <v>101</v>
      </c>
      <c r="E70" s="12" t="s">
        <v>102</v>
      </c>
      <c r="F70" s="11" t="s">
        <v>103</v>
      </c>
      <c r="G70" s="12" t="s">
        <v>37</v>
      </c>
      <c r="H70" s="13" t="s">
        <v>104</v>
      </c>
    </row>
    <row r="71" spans="1:8" x14ac:dyDescent="0.25">
      <c r="A71" s="64" t="s">
        <v>51</v>
      </c>
      <c r="B71" s="8" t="s">
        <v>1</v>
      </c>
      <c r="C71" s="15">
        <v>4</v>
      </c>
      <c r="D71" s="15">
        <v>3</v>
      </c>
      <c r="E71" s="16">
        <v>0.75</v>
      </c>
      <c r="F71" s="15">
        <v>3</v>
      </c>
      <c r="G71" s="16">
        <v>0.75</v>
      </c>
      <c r="H71" s="17">
        <v>3.3333333333333335</v>
      </c>
    </row>
    <row r="72" spans="1:8" x14ac:dyDescent="0.25">
      <c r="A72" s="64"/>
      <c r="B72" s="8" t="s">
        <v>2</v>
      </c>
      <c r="C72" s="15">
        <v>2</v>
      </c>
      <c r="D72" s="15">
        <v>2</v>
      </c>
      <c r="E72" s="16">
        <v>1</v>
      </c>
      <c r="F72" s="15">
        <v>2</v>
      </c>
      <c r="G72" s="16">
        <v>1</v>
      </c>
      <c r="H72" s="17">
        <v>3.5</v>
      </c>
    </row>
    <row r="73" spans="1:8" x14ac:dyDescent="0.25">
      <c r="A73" s="64"/>
      <c r="B73" s="8" t="s">
        <v>3</v>
      </c>
      <c r="C73" s="15" t="s">
        <v>13</v>
      </c>
      <c r="D73" s="15" t="s">
        <v>13</v>
      </c>
      <c r="E73" s="16" t="s">
        <v>13</v>
      </c>
      <c r="F73" s="15" t="s">
        <v>13</v>
      </c>
      <c r="G73" s="16" t="s">
        <v>13</v>
      </c>
      <c r="H73" s="17" t="s">
        <v>13</v>
      </c>
    </row>
    <row r="74" spans="1:8" x14ac:dyDescent="0.25">
      <c r="A74" s="64"/>
      <c r="B74" s="8" t="s">
        <v>4</v>
      </c>
      <c r="C74" s="15" t="s">
        <v>13</v>
      </c>
      <c r="D74" s="15" t="s">
        <v>13</v>
      </c>
      <c r="E74" s="16" t="s">
        <v>13</v>
      </c>
      <c r="F74" s="15" t="s">
        <v>13</v>
      </c>
      <c r="G74" s="16" t="s">
        <v>13</v>
      </c>
      <c r="H74" s="17" t="s">
        <v>13</v>
      </c>
    </row>
    <row r="75" spans="1:8" x14ac:dyDescent="0.25">
      <c r="A75" s="64"/>
      <c r="B75" s="8" t="s">
        <v>108</v>
      </c>
      <c r="C75" s="15">
        <v>5</v>
      </c>
      <c r="D75" s="15">
        <v>4</v>
      </c>
      <c r="E75" s="16">
        <v>0.8</v>
      </c>
      <c r="F75" s="15">
        <v>4</v>
      </c>
      <c r="G75" s="16">
        <v>0.8</v>
      </c>
      <c r="H75" s="17">
        <v>3.75</v>
      </c>
    </row>
    <row r="76" spans="1:8" ht="30" x14ac:dyDescent="0.25">
      <c r="A76" s="41"/>
      <c r="B76" s="7" t="s">
        <v>36</v>
      </c>
      <c r="C76" s="11" t="s">
        <v>100</v>
      </c>
      <c r="D76" s="11" t="s">
        <v>101</v>
      </c>
      <c r="E76" s="12" t="s">
        <v>102</v>
      </c>
      <c r="F76" s="11" t="s">
        <v>103</v>
      </c>
      <c r="G76" s="12" t="s">
        <v>37</v>
      </c>
      <c r="H76" s="13" t="s">
        <v>104</v>
      </c>
    </row>
    <row r="77" spans="1:8" x14ac:dyDescent="0.25">
      <c r="A77" s="64" t="s">
        <v>52</v>
      </c>
      <c r="B77" s="8" t="s">
        <v>1</v>
      </c>
      <c r="C77" s="15">
        <v>3</v>
      </c>
      <c r="D77" s="15">
        <v>3</v>
      </c>
      <c r="E77" s="16">
        <v>1</v>
      </c>
      <c r="F77" s="15">
        <v>3</v>
      </c>
      <c r="G77" s="16">
        <v>1</v>
      </c>
      <c r="H77" s="17">
        <v>2.6666666666666665</v>
      </c>
    </row>
    <row r="78" spans="1:8" x14ac:dyDescent="0.25">
      <c r="A78" s="64"/>
      <c r="B78" s="8" t="s">
        <v>2</v>
      </c>
      <c r="C78" s="15">
        <v>8</v>
      </c>
      <c r="D78" s="15">
        <v>7</v>
      </c>
      <c r="E78" s="16">
        <v>0.875</v>
      </c>
      <c r="F78" s="15">
        <v>6</v>
      </c>
      <c r="G78" s="16">
        <v>0.75</v>
      </c>
      <c r="H78" s="17">
        <v>2.8142857142857141</v>
      </c>
    </row>
    <row r="79" spans="1:8" x14ac:dyDescent="0.25">
      <c r="A79" s="64"/>
      <c r="B79" s="8" t="s">
        <v>3</v>
      </c>
      <c r="C79" s="15">
        <v>10</v>
      </c>
      <c r="D79" s="15">
        <v>10</v>
      </c>
      <c r="E79" s="16">
        <v>1</v>
      </c>
      <c r="F79" s="15">
        <v>10</v>
      </c>
      <c r="G79" s="16">
        <v>1</v>
      </c>
      <c r="H79" s="17">
        <v>3.14</v>
      </c>
    </row>
    <row r="80" spans="1:8" x14ac:dyDescent="0.25">
      <c r="A80" s="64"/>
      <c r="B80" s="8" t="s">
        <v>4</v>
      </c>
      <c r="C80" s="15" t="s">
        <v>13</v>
      </c>
      <c r="D80" s="15" t="s">
        <v>13</v>
      </c>
      <c r="E80" s="16" t="s">
        <v>13</v>
      </c>
      <c r="F80" s="15" t="s">
        <v>13</v>
      </c>
      <c r="G80" s="16" t="s">
        <v>13</v>
      </c>
      <c r="H80" s="17" t="s">
        <v>13</v>
      </c>
    </row>
    <row r="81" spans="1:8" x14ac:dyDescent="0.25">
      <c r="A81" s="64"/>
      <c r="B81" s="8" t="s">
        <v>108</v>
      </c>
      <c r="C81" s="15" t="s">
        <v>13</v>
      </c>
      <c r="D81" s="15" t="s">
        <v>13</v>
      </c>
      <c r="E81" s="16" t="s">
        <v>13</v>
      </c>
      <c r="F81" s="15" t="s">
        <v>13</v>
      </c>
      <c r="G81" s="16" t="s">
        <v>13</v>
      </c>
      <c r="H81" s="17" t="s">
        <v>13</v>
      </c>
    </row>
    <row r="82" spans="1:8" ht="30" x14ac:dyDescent="0.25">
      <c r="A82" s="41"/>
      <c r="B82" s="7" t="s">
        <v>36</v>
      </c>
      <c r="C82" s="11" t="s">
        <v>100</v>
      </c>
      <c r="D82" s="11" t="s">
        <v>101</v>
      </c>
      <c r="E82" s="12" t="s">
        <v>102</v>
      </c>
      <c r="F82" s="11" t="s">
        <v>103</v>
      </c>
      <c r="G82" s="12" t="s">
        <v>37</v>
      </c>
      <c r="H82" s="13" t="s">
        <v>104</v>
      </c>
    </row>
    <row r="83" spans="1:8" x14ac:dyDescent="0.25">
      <c r="A83" s="64" t="s">
        <v>53</v>
      </c>
      <c r="B83" s="8" t="s">
        <v>1</v>
      </c>
      <c r="C83" s="15">
        <v>10</v>
      </c>
      <c r="D83" s="15">
        <v>7</v>
      </c>
      <c r="E83" s="16">
        <v>0.7</v>
      </c>
      <c r="F83" s="15">
        <v>7</v>
      </c>
      <c r="G83" s="16">
        <v>0.7</v>
      </c>
      <c r="H83" s="17">
        <v>3.7142857142857144</v>
      </c>
    </row>
    <row r="84" spans="1:8" x14ac:dyDescent="0.25">
      <c r="A84" s="64"/>
      <c r="B84" s="8" t="s">
        <v>2</v>
      </c>
      <c r="C84" s="15" t="s">
        <v>13</v>
      </c>
      <c r="D84" s="15" t="s">
        <v>13</v>
      </c>
      <c r="E84" s="16" t="s">
        <v>13</v>
      </c>
      <c r="F84" s="15" t="s">
        <v>13</v>
      </c>
      <c r="G84" s="16" t="s">
        <v>13</v>
      </c>
      <c r="H84" s="17" t="s">
        <v>13</v>
      </c>
    </row>
    <row r="85" spans="1:8" x14ac:dyDescent="0.25">
      <c r="A85" s="64"/>
      <c r="B85" s="8" t="s">
        <v>3</v>
      </c>
      <c r="C85" s="15" t="s">
        <v>13</v>
      </c>
      <c r="D85" s="15" t="s">
        <v>13</v>
      </c>
      <c r="E85" s="16" t="s">
        <v>13</v>
      </c>
      <c r="F85" s="15" t="s">
        <v>13</v>
      </c>
      <c r="G85" s="16" t="s">
        <v>13</v>
      </c>
      <c r="H85" s="17" t="s">
        <v>13</v>
      </c>
    </row>
    <row r="86" spans="1:8" x14ac:dyDescent="0.25">
      <c r="A86" s="64"/>
      <c r="B86" s="8" t="s">
        <v>4</v>
      </c>
      <c r="C86" s="15" t="s">
        <v>13</v>
      </c>
      <c r="D86" s="15" t="s">
        <v>13</v>
      </c>
      <c r="E86" s="16" t="s">
        <v>13</v>
      </c>
      <c r="F86" s="15" t="s">
        <v>13</v>
      </c>
      <c r="G86" s="16" t="s">
        <v>13</v>
      </c>
      <c r="H86" s="17" t="s">
        <v>13</v>
      </c>
    </row>
    <row r="87" spans="1:8" x14ac:dyDescent="0.25">
      <c r="A87" s="64"/>
      <c r="B87" s="8" t="s">
        <v>108</v>
      </c>
      <c r="C87" s="15" t="s">
        <v>13</v>
      </c>
      <c r="D87" s="15" t="s">
        <v>13</v>
      </c>
      <c r="E87" s="16" t="s">
        <v>13</v>
      </c>
      <c r="F87" s="15" t="s">
        <v>13</v>
      </c>
      <c r="G87" s="16" t="s">
        <v>13</v>
      </c>
      <c r="H87" s="17" t="s">
        <v>13</v>
      </c>
    </row>
    <row r="88" spans="1:8" ht="30" x14ac:dyDescent="0.25">
      <c r="A88" s="41"/>
      <c r="B88" s="7" t="s">
        <v>36</v>
      </c>
      <c r="C88" s="11" t="s">
        <v>100</v>
      </c>
      <c r="D88" s="11" t="s">
        <v>101</v>
      </c>
      <c r="E88" s="12" t="s">
        <v>102</v>
      </c>
      <c r="F88" s="11" t="s">
        <v>103</v>
      </c>
      <c r="G88" s="12" t="s">
        <v>37</v>
      </c>
      <c r="H88" s="13" t="s">
        <v>104</v>
      </c>
    </row>
    <row r="89" spans="1:8" x14ac:dyDescent="0.25">
      <c r="A89" s="64" t="s">
        <v>54</v>
      </c>
      <c r="B89" s="8" t="s">
        <v>1</v>
      </c>
      <c r="C89" s="15">
        <v>12</v>
      </c>
      <c r="D89" s="15">
        <v>8</v>
      </c>
      <c r="E89" s="16">
        <v>0.66666666666666663</v>
      </c>
      <c r="F89" s="15">
        <v>8</v>
      </c>
      <c r="G89" s="16">
        <v>0.66666666666666663</v>
      </c>
      <c r="H89" s="17">
        <v>3.625</v>
      </c>
    </row>
    <row r="90" spans="1:8" x14ac:dyDescent="0.25">
      <c r="A90" s="64"/>
      <c r="B90" s="8" t="s">
        <v>2</v>
      </c>
      <c r="C90" s="15">
        <v>4</v>
      </c>
      <c r="D90" s="15">
        <v>3</v>
      </c>
      <c r="E90" s="16">
        <v>0.75</v>
      </c>
      <c r="F90" s="15">
        <v>3</v>
      </c>
      <c r="G90" s="16">
        <v>0.75</v>
      </c>
      <c r="H90" s="17">
        <v>3.3333333333333335</v>
      </c>
    </row>
    <row r="91" spans="1:8" x14ac:dyDescent="0.25">
      <c r="A91" s="64"/>
      <c r="B91" s="8" t="s">
        <v>3</v>
      </c>
      <c r="C91" s="15" t="s">
        <v>13</v>
      </c>
      <c r="D91" s="15" t="s">
        <v>13</v>
      </c>
      <c r="E91" s="16" t="s">
        <v>13</v>
      </c>
      <c r="F91" s="15" t="s">
        <v>13</v>
      </c>
      <c r="G91" s="16" t="s">
        <v>13</v>
      </c>
      <c r="H91" s="17" t="s">
        <v>13</v>
      </c>
    </row>
    <row r="92" spans="1:8" x14ac:dyDescent="0.25">
      <c r="A92" s="64"/>
      <c r="B92" s="8" t="s">
        <v>4</v>
      </c>
      <c r="C92" s="15" t="s">
        <v>13</v>
      </c>
      <c r="D92" s="15" t="s">
        <v>13</v>
      </c>
      <c r="E92" s="16" t="s">
        <v>13</v>
      </c>
      <c r="F92" s="15" t="s">
        <v>13</v>
      </c>
      <c r="G92" s="16" t="s">
        <v>13</v>
      </c>
      <c r="H92" s="17" t="s">
        <v>13</v>
      </c>
    </row>
    <row r="93" spans="1:8" x14ac:dyDescent="0.25">
      <c r="A93" s="64"/>
      <c r="B93" s="8" t="s">
        <v>108</v>
      </c>
      <c r="C93" s="15">
        <v>17</v>
      </c>
      <c r="D93" s="15">
        <v>10</v>
      </c>
      <c r="E93" s="16">
        <v>0.58823529411764708</v>
      </c>
      <c r="F93" s="15">
        <v>10</v>
      </c>
      <c r="G93" s="16">
        <v>0.58823529411764708</v>
      </c>
      <c r="H93" s="17">
        <v>3.7299999999999995</v>
      </c>
    </row>
    <row r="94" spans="1:8" ht="30" x14ac:dyDescent="0.25">
      <c r="A94" s="39"/>
      <c r="B94" s="7" t="s">
        <v>36</v>
      </c>
      <c r="C94" s="11" t="s">
        <v>100</v>
      </c>
      <c r="D94" s="11" t="s">
        <v>101</v>
      </c>
      <c r="E94" s="12" t="s">
        <v>102</v>
      </c>
      <c r="F94" s="11" t="s">
        <v>103</v>
      </c>
      <c r="G94" s="12" t="s">
        <v>37</v>
      </c>
      <c r="H94" s="13" t="s">
        <v>104</v>
      </c>
    </row>
    <row r="95" spans="1:8" x14ac:dyDescent="0.25">
      <c r="A95" s="64" t="s">
        <v>55</v>
      </c>
      <c r="B95" s="8" t="s">
        <v>1</v>
      </c>
      <c r="C95" s="15">
        <v>10</v>
      </c>
      <c r="D95" s="15">
        <v>4</v>
      </c>
      <c r="E95" s="16">
        <v>0.4</v>
      </c>
      <c r="F95" s="15">
        <v>4</v>
      </c>
      <c r="G95" s="16">
        <v>0.4</v>
      </c>
      <c r="H95" s="17">
        <v>4</v>
      </c>
    </row>
    <row r="96" spans="1:8" x14ac:dyDescent="0.25">
      <c r="A96" s="64"/>
      <c r="B96" s="8" t="s">
        <v>2</v>
      </c>
      <c r="C96" s="15">
        <v>10</v>
      </c>
      <c r="D96" s="15">
        <v>9</v>
      </c>
      <c r="E96" s="16">
        <v>0.9</v>
      </c>
      <c r="F96" s="15">
        <v>8</v>
      </c>
      <c r="G96" s="16">
        <v>0.8</v>
      </c>
      <c r="H96" s="17">
        <v>3.5555555555555554</v>
      </c>
    </row>
    <row r="97" spans="1:8" x14ac:dyDescent="0.25">
      <c r="A97" s="64"/>
      <c r="B97" s="8" t="s">
        <v>3</v>
      </c>
      <c r="C97" s="15">
        <v>13</v>
      </c>
      <c r="D97" s="15">
        <v>11</v>
      </c>
      <c r="E97" s="16">
        <v>0.84615384615384615</v>
      </c>
      <c r="F97" s="15">
        <v>10</v>
      </c>
      <c r="G97" s="16">
        <v>0.76923076923076927</v>
      </c>
      <c r="H97" s="17">
        <v>3.6363636363636362</v>
      </c>
    </row>
    <row r="98" spans="1:8" x14ac:dyDescent="0.25">
      <c r="A98" s="64"/>
      <c r="B98" s="8" t="s">
        <v>4</v>
      </c>
      <c r="C98" s="15" t="s">
        <v>13</v>
      </c>
      <c r="D98" s="15" t="s">
        <v>13</v>
      </c>
      <c r="E98" s="16" t="s">
        <v>13</v>
      </c>
      <c r="F98" s="15" t="s">
        <v>13</v>
      </c>
      <c r="G98" s="16" t="s">
        <v>13</v>
      </c>
      <c r="H98" s="17" t="s">
        <v>13</v>
      </c>
    </row>
    <row r="99" spans="1:8" x14ac:dyDescent="0.25">
      <c r="A99" s="64"/>
      <c r="B99" s="8" t="s">
        <v>108</v>
      </c>
      <c r="C99" s="15" t="s">
        <v>13</v>
      </c>
      <c r="D99" s="15" t="s">
        <v>13</v>
      </c>
      <c r="E99" s="16" t="s">
        <v>13</v>
      </c>
      <c r="F99" s="15" t="s">
        <v>13</v>
      </c>
      <c r="G99" s="16" t="s">
        <v>13</v>
      </c>
      <c r="H99" s="17" t="s">
        <v>13</v>
      </c>
    </row>
    <row r="100" spans="1:8" ht="30" x14ac:dyDescent="0.25">
      <c r="A100" s="41"/>
      <c r="B100" s="7" t="s">
        <v>36</v>
      </c>
      <c r="C100" s="11" t="s">
        <v>100</v>
      </c>
      <c r="D100" s="11" t="s">
        <v>101</v>
      </c>
      <c r="E100" s="12" t="s">
        <v>102</v>
      </c>
      <c r="F100" s="11" t="s">
        <v>103</v>
      </c>
      <c r="G100" s="12" t="s">
        <v>37</v>
      </c>
      <c r="H100" s="13" t="s">
        <v>104</v>
      </c>
    </row>
    <row r="101" spans="1:8" x14ac:dyDescent="0.25">
      <c r="A101" s="64" t="s">
        <v>56</v>
      </c>
      <c r="B101" s="8" t="s">
        <v>1</v>
      </c>
      <c r="C101" s="15">
        <v>2</v>
      </c>
      <c r="D101" s="15">
        <v>2</v>
      </c>
      <c r="E101" s="16">
        <v>1</v>
      </c>
      <c r="F101" s="15">
        <v>2</v>
      </c>
      <c r="G101" s="16">
        <v>1</v>
      </c>
      <c r="H101" s="17">
        <v>4</v>
      </c>
    </row>
    <row r="102" spans="1:8" x14ac:dyDescent="0.25">
      <c r="A102" s="64"/>
      <c r="B102" s="8" t="s">
        <v>2</v>
      </c>
      <c r="C102" s="15">
        <v>4</v>
      </c>
      <c r="D102" s="15">
        <v>3</v>
      </c>
      <c r="E102" s="16">
        <v>0.75</v>
      </c>
      <c r="F102" s="15">
        <v>3</v>
      </c>
      <c r="G102" s="16">
        <v>0.75</v>
      </c>
      <c r="H102" s="17">
        <v>2.6666666666666665</v>
      </c>
    </row>
    <row r="103" spans="1:8" x14ac:dyDescent="0.25">
      <c r="A103" s="64"/>
      <c r="B103" s="8" t="s">
        <v>3</v>
      </c>
      <c r="C103" s="15">
        <v>7</v>
      </c>
      <c r="D103" s="15">
        <v>6</v>
      </c>
      <c r="E103" s="16">
        <v>0.8571428571428571</v>
      </c>
      <c r="F103" s="15">
        <v>6</v>
      </c>
      <c r="G103" s="16">
        <v>0.8571428571428571</v>
      </c>
      <c r="H103" s="17">
        <v>3.6666666666666665</v>
      </c>
    </row>
    <row r="104" spans="1:8" x14ac:dyDescent="0.25">
      <c r="A104" s="64"/>
      <c r="B104" s="8" t="s">
        <v>4</v>
      </c>
      <c r="C104" s="15" t="s">
        <v>13</v>
      </c>
      <c r="D104" s="15" t="s">
        <v>13</v>
      </c>
      <c r="E104" s="16" t="s">
        <v>13</v>
      </c>
      <c r="F104" s="15" t="s">
        <v>13</v>
      </c>
      <c r="G104" s="16" t="s">
        <v>13</v>
      </c>
      <c r="H104" s="17" t="s">
        <v>13</v>
      </c>
    </row>
    <row r="105" spans="1:8" x14ac:dyDescent="0.25">
      <c r="A105" s="64"/>
      <c r="B105" s="8" t="s">
        <v>108</v>
      </c>
      <c r="C105" s="15">
        <v>13</v>
      </c>
      <c r="D105" s="15">
        <v>11</v>
      </c>
      <c r="E105" s="16">
        <v>0.84615384615384615</v>
      </c>
      <c r="F105" s="15">
        <v>11</v>
      </c>
      <c r="G105" s="16">
        <v>0.84615384615384615</v>
      </c>
      <c r="H105" s="17">
        <v>3.8181818181818183</v>
      </c>
    </row>
    <row r="106" spans="1:8" ht="30" x14ac:dyDescent="0.25">
      <c r="A106" s="41"/>
      <c r="B106" s="7" t="s">
        <v>36</v>
      </c>
      <c r="C106" s="11" t="s">
        <v>100</v>
      </c>
      <c r="D106" s="11" t="s">
        <v>101</v>
      </c>
      <c r="E106" s="12" t="s">
        <v>102</v>
      </c>
      <c r="F106" s="11" t="s">
        <v>103</v>
      </c>
      <c r="G106" s="12" t="s">
        <v>37</v>
      </c>
      <c r="H106" s="13" t="s">
        <v>104</v>
      </c>
    </row>
    <row r="107" spans="1:8" x14ac:dyDescent="0.25">
      <c r="A107" s="64" t="s">
        <v>57</v>
      </c>
      <c r="B107" s="8" t="s">
        <v>1</v>
      </c>
      <c r="C107" s="15" t="s">
        <v>13</v>
      </c>
      <c r="D107" s="15" t="s">
        <v>13</v>
      </c>
      <c r="E107" s="16" t="s">
        <v>13</v>
      </c>
      <c r="F107" s="15" t="s">
        <v>13</v>
      </c>
      <c r="G107" s="16" t="s">
        <v>13</v>
      </c>
      <c r="H107" s="17" t="s">
        <v>13</v>
      </c>
    </row>
    <row r="108" spans="1:8" x14ac:dyDescent="0.25">
      <c r="A108" s="64"/>
      <c r="B108" s="8" t="s">
        <v>2</v>
      </c>
      <c r="C108" s="15">
        <v>5</v>
      </c>
      <c r="D108" s="15">
        <v>5</v>
      </c>
      <c r="E108" s="16">
        <v>1</v>
      </c>
      <c r="F108" s="15">
        <v>5</v>
      </c>
      <c r="G108" s="16">
        <v>1</v>
      </c>
      <c r="H108" s="17">
        <v>3.8</v>
      </c>
    </row>
    <row r="109" spans="1:8" x14ac:dyDescent="0.25">
      <c r="A109" s="64"/>
      <c r="B109" s="8" t="s">
        <v>3</v>
      </c>
      <c r="C109" s="8" t="s">
        <v>13</v>
      </c>
      <c r="D109" s="8" t="s">
        <v>13</v>
      </c>
      <c r="E109" s="16" t="s">
        <v>13</v>
      </c>
      <c r="F109" s="8" t="s">
        <v>13</v>
      </c>
      <c r="G109" s="16" t="s">
        <v>13</v>
      </c>
      <c r="H109" s="17" t="s">
        <v>13</v>
      </c>
    </row>
    <row r="110" spans="1:8" x14ac:dyDescent="0.25">
      <c r="A110" s="64"/>
      <c r="B110" s="8" t="s">
        <v>4</v>
      </c>
      <c r="C110" s="15" t="s">
        <v>13</v>
      </c>
      <c r="D110" s="15" t="s">
        <v>13</v>
      </c>
      <c r="E110" s="16" t="s">
        <v>13</v>
      </c>
      <c r="F110" s="15" t="s">
        <v>13</v>
      </c>
      <c r="G110" s="16" t="s">
        <v>13</v>
      </c>
      <c r="H110" s="17" t="s">
        <v>13</v>
      </c>
    </row>
    <row r="111" spans="1:8" x14ac:dyDescent="0.25">
      <c r="A111" s="64"/>
      <c r="B111" s="8" t="s">
        <v>108</v>
      </c>
      <c r="C111" s="15" t="s">
        <v>13</v>
      </c>
      <c r="D111" s="15" t="s">
        <v>13</v>
      </c>
      <c r="E111" s="16" t="s">
        <v>13</v>
      </c>
      <c r="F111" s="15" t="s">
        <v>13</v>
      </c>
      <c r="G111" s="16" t="s">
        <v>13</v>
      </c>
      <c r="H111" s="17" t="s">
        <v>13</v>
      </c>
    </row>
    <row r="112" spans="1:8" ht="30" x14ac:dyDescent="0.25">
      <c r="A112" s="41"/>
      <c r="B112" s="7" t="s">
        <v>36</v>
      </c>
      <c r="C112" s="11" t="s">
        <v>100</v>
      </c>
      <c r="D112" s="11" t="s">
        <v>101</v>
      </c>
      <c r="E112" s="12" t="s">
        <v>102</v>
      </c>
      <c r="F112" s="11" t="s">
        <v>103</v>
      </c>
      <c r="G112" s="12" t="s">
        <v>37</v>
      </c>
      <c r="H112" s="13" t="s">
        <v>104</v>
      </c>
    </row>
    <row r="113" spans="1:8" x14ac:dyDescent="0.25">
      <c r="A113" s="69" t="s">
        <v>58</v>
      </c>
      <c r="B113" s="8" t="s">
        <v>1</v>
      </c>
      <c r="C113" s="15" t="s">
        <v>13</v>
      </c>
      <c r="D113" s="15" t="s">
        <v>13</v>
      </c>
      <c r="E113" s="16" t="s">
        <v>13</v>
      </c>
      <c r="F113" s="15" t="s">
        <v>13</v>
      </c>
      <c r="G113" s="16" t="s">
        <v>13</v>
      </c>
      <c r="H113" s="17" t="s">
        <v>13</v>
      </c>
    </row>
    <row r="114" spans="1:8" x14ac:dyDescent="0.25">
      <c r="A114" s="69"/>
      <c r="B114" s="8" t="s">
        <v>2</v>
      </c>
      <c r="C114" s="15" t="s">
        <v>13</v>
      </c>
      <c r="D114" s="15" t="s">
        <v>13</v>
      </c>
      <c r="E114" s="16" t="s">
        <v>13</v>
      </c>
      <c r="F114" s="15" t="s">
        <v>13</v>
      </c>
      <c r="G114" s="16" t="s">
        <v>13</v>
      </c>
      <c r="H114" s="17" t="s">
        <v>13</v>
      </c>
    </row>
    <row r="115" spans="1:8" x14ac:dyDescent="0.25">
      <c r="A115" s="69"/>
      <c r="B115" s="8" t="s">
        <v>3</v>
      </c>
      <c r="C115" s="15" t="s">
        <v>13</v>
      </c>
      <c r="D115" s="15" t="s">
        <v>13</v>
      </c>
      <c r="E115" s="16" t="s">
        <v>13</v>
      </c>
      <c r="F115" s="15" t="s">
        <v>13</v>
      </c>
      <c r="G115" s="16" t="s">
        <v>13</v>
      </c>
      <c r="H115" s="17" t="s">
        <v>13</v>
      </c>
    </row>
    <row r="116" spans="1:8" x14ac:dyDescent="0.25">
      <c r="A116" s="69"/>
      <c r="B116" s="8" t="s">
        <v>4</v>
      </c>
      <c r="C116" s="15">
        <v>11</v>
      </c>
      <c r="D116" s="15">
        <v>9</v>
      </c>
      <c r="E116" s="16">
        <v>0.81818181818181823</v>
      </c>
      <c r="F116" s="15">
        <v>9</v>
      </c>
      <c r="G116" s="16">
        <v>0.81818181818181823</v>
      </c>
      <c r="H116" s="17">
        <v>3.7777777777777777</v>
      </c>
    </row>
    <row r="117" spans="1:8" x14ac:dyDescent="0.25">
      <c r="A117" s="69"/>
      <c r="B117" s="8" t="s">
        <v>108</v>
      </c>
      <c r="C117" s="15">
        <v>18</v>
      </c>
      <c r="D117" s="15">
        <v>15</v>
      </c>
      <c r="E117" s="16">
        <v>0.83333333333333337</v>
      </c>
      <c r="F117" s="15">
        <v>14</v>
      </c>
      <c r="G117" s="16">
        <v>0.77777777777777779</v>
      </c>
      <c r="H117" s="17">
        <v>3.0666666666666669</v>
      </c>
    </row>
    <row r="118" spans="1:8" ht="30" x14ac:dyDescent="0.25">
      <c r="A118" s="41"/>
      <c r="B118" s="7" t="s">
        <v>36</v>
      </c>
      <c r="C118" s="11" t="s">
        <v>100</v>
      </c>
      <c r="D118" s="11" t="s">
        <v>101</v>
      </c>
      <c r="E118" s="12" t="s">
        <v>102</v>
      </c>
      <c r="F118" s="11" t="s">
        <v>103</v>
      </c>
      <c r="G118" s="12" t="s">
        <v>37</v>
      </c>
      <c r="H118" s="13" t="s">
        <v>104</v>
      </c>
    </row>
    <row r="119" spans="1:8" x14ac:dyDescent="0.25">
      <c r="A119" s="64" t="s">
        <v>59</v>
      </c>
      <c r="B119" s="8" t="s">
        <v>1</v>
      </c>
      <c r="C119" s="15">
        <v>37</v>
      </c>
      <c r="D119" s="15">
        <v>29</v>
      </c>
      <c r="E119" s="16">
        <v>0.78378378378378377</v>
      </c>
      <c r="F119" s="15">
        <v>29</v>
      </c>
      <c r="G119" s="16">
        <v>0.78378378378378377</v>
      </c>
      <c r="H119" s="17">
        <v>3.3793103448275863</v>
      </c>
    </row>
    <row r="120" spans="1:8" x14ac:dyDescent="0.25">
      <c r="A120" s="64"/>
      <c r="B120" s="8" t="s">
        <v>2</v>
      </c>
      <c r="C120" s="15">
        <v>32</v>
      </c>
      <c r="D120" s="15">
        <v>23</v>
      </c>
      <c r="E120" s="16">
        <v>0.71875</v>
      </c>
      <c r="F120" s="15">
        <v>22</v>
      </c>
      <c r="G120" s="16">
        <v>0.6875</v>
      </c>
      <c r="H120" s="17">
        <v>3.3913043478260869</v>
      </c>
    </row>
    <row r="121" spans="1:8" x14ac:dyDescent="0.25">
      <c r="A121" s="64"/>
      <c r="B121" s="8" t="s">
        <v>3</v>
      </c>
      <c r="C121" s="15">
        <v>38</v>
      </c>
      <c r="D121" s="15">
        <v>31</v>
      </c>
      <c r="E121" s="16">
        <v>0.81578947368421051</v>
      </c>
      <c r="F121" s="15">
        <v>29</v>
      </c>
      <c r="G121" s="16">
        <v>0.76315789473684215</v>
      </c>
      <c r="H121" s="17">
        <v>3.3548387096774195</v>
      </c>
    </row>
    <row r="122" spans="1:8" x14ac:dyDescent="0.25">
      <c r="A122" s="64"/>
      <c r="B122" s="8" t="s">
        <v>4</v>
      </c>
      <c r="C122" s="15">
        <v>48</v>
      </c>
      <c r="D122" s="15">
        <v>35</v>
      </c>
      <c r="E122" s="16">
        <v>0.72916666666666663</v>
      </c>
      <c r="F122" s="15">
        <v>32</v>
      </c>
      <c r="G122" s="16">
        <v>0.66666666666666663</v>
      </c>
      <c r="H122" s="17">
        <v>3.4285714285714284</v>
      </c>
    </row>
    <row r="123" spans="1:8" x14ac:dyDescent="0.25">
      <c r="A123" s="64"/>
      <c r="B123" s="8" t="s">
        <v>108</v>
      </c>
      <c r="C123" s="15">
        <v>38</v>
      </c>
      <c r="D123" s="15">
        <v>31</v>
      </c>
      <c r="E123" s="16">
        <v>0.81578947368421051</v>
      </c>
      <c r="F123" s="15">
        <v>24</v>
      </c>
      <c r="G123" s="16">
        <v>0.63157894736842102</v>
      </c>
      <c r="H123" s="17">
        <v>2.9310344827586206</v>
      </c>
    </row>
    <row r="124" spans="1:8" ht="30" x14ac:dyDescent="0.25">
      <c r="A124" s="41"/>
      <c r="B124" s="7" t="s">
        <v>36</v>
      </c>
      <c r="C124" s="11" t="s">
        <v>100</v>
      </c>
      <c r="D124" s="11" t="s">
        <v>101</v>
      </c>
      <c r="E124" s="12" t="s">
        <v>102</v>
      </c>
      <c r="F124" s="11" t="s">
        <v>103</v>
      </c>
      <c r="G124" s="12" t="s">
        <v>37</v>
      </c>
      <c r="H124" s="13" t="s">
        <v>104</v>
      </c>
    </row>
    <row r="125" spans="1:8" x14ac:dyDescent="0.25">
      <c r="A125" s="64" t="s">
        <v>60</v>
      </c>
      <c r="B125" s="8" t="s">
        <v>1</v>
      </c>
      <c r="C125" s="15">
        <v>40</v>
      </c>
      <c r="D125" s="15">
        <v>32</v>
      </c>
      <c r="E125" s="16">
        <v>0.8</v>
      </c>
      <c r="F125" s="15">
        <v>28</v>
      </c>
      <c r="G125" s="16">
        <v>0.7</v>
      </c>
      <c r="H125" s="17">
        <v>3.28125</v>
      </c>
    </row>
    <row r="126" spans="1:8" x14ac:dyDescent="0.25">
      <c r="A126" s="64"/>
      <c r="B126" s="8" t="s">
        <v>2</v>
      </c>
      <c r="C126" s="15">
        <v>18</v>
      </c>
      <c r="D126" s="15">
        <v>17</v>
      </c>
      <c r="E126" s="16">
        <v>0.94444444444444442</v>
      </c>
      <c r="F126" s="15">
        <v>17</v>
      </c>
      <c r="G126" s="16">
        <v>0.94444444444444442</v>
      </c>
      <c r="H126" s="17">
        <v>3</v>
      </c>
    </row>
    <row r="127" spans="1:8" x14ac:dyDescent="0.25">
      <c r="A127" s="64"/>
      <c r="B127" s="8" t="s">
        <v>3</v>
      </c>
      <c r="C127" s="15">
        <v>26</v>
      </c>
      <c r="D127" s="15">
        <v>20</v>
      </c>
      <c r="E127" s="16">
        <v>0.76923076923076927</v>
      </c>
      <c r="F127" s="15">
        <v>20</v>
      </c>
      <c r="G127" s="16">
        <v>0.76923076923076927</v>
      </c>
      <c r="H127" s="17">
        <v>3.5</v>
      </c>
    </row>
    <row r="128" spans="1:8" x14ac:dyDescent="0.25">
      <c r="A128" s="64"/>
      <c r="B128" s="8" t="s">
        <v>4</v>
      </c>
      <c r="C128" s="15">
        <v>31</v>
      </c>
      <c r="D128" s="15">
        <v>26</v>
      </c>
      <c r="E128" s="16">
        <v>0.83870967741935487</v>
      </c>
      <c r="F128" s="15">
        <v>25</v>
      </c>
      <c r="G128" s="16">
        <v>0.80645161290322576</v>
      </c>
      <c r="H128" s="17">
        <v>3.4615384615384617</v>
      </c>
    </row>
    <row r="129" spans="1:8" x14ac:dyDescent="0.25">
      <c r="A129" s="64"/>
      <c r="B129" s="8" t="s">
        <v>108</v>
      </c>
      <c r="C129" s="15">
        <v>28</v>
      </c>
      <c r="D129" s="15">
        <v>25</v>
      </c>
      <c r="E129" s="16">
        <v>0.8928571428571429</v>
      </c>
      <c r="F129" s="15">
        <v>22</v>
      </c>
      <c r="G129" s="16">
        <v>0.7857142857142857</v>
      </c>
      <c r="H129" s="17">
        <v>3.2916666666666665</v>
      </c>
    </row>
    <row r="130" spans="1:8" ht="30" x14ac:dyDescent="0.25">
      <c r="A130" s="41"/>
      <c r="B130" s="7" t="s">
        <v>36</v>
      </c>
      <c r="C130" s="11" t="s">
        <v>100</v>
      </c>
      <c r="D130" s="11" t="s">
        <v>101</v>
      </c>
      <c r="E130" s="12" t="s">
        <v>102</v>
      </c>
      <c r="F130" s="11" t="s">
        <v>103</v>
      </c>
      <c r="G130" s="12" t="s">
        <v>37</v>
      </c>
      <c r="H130" s="13" t="s">
        <v>104</v>
      </c>
    </row>
    <row r="131" spans="1:8" x14ac:dyDescent="0.25">
      <c r="A131" s="64" t="s">
        <v>61</v>
      </c>
      <c r="B131" s="8" t="s">
        <v>1</v>
      </c>
      <c r="C131" s="15">
        <v>30</v>
      </c>
      <c r="D131" s="15">
        <v>24</v>
      </c>
      <c r="E131" s="16">
        <v>0.8</v>
      </c>
      <c r="F131" s="15">
        <v>22</v>
      </c>
      <c r="G131" s="16">
        <v>0.73333333333333328</v>
      </c>
      <c r="H131" s="17">
        <v>3.3333333333333335</v>
      </c>
    </row>
    <row r="132" spans="1:8" x14ac:dyDescent="0.25">
      <c r="A132" s="64"/>
      <c r="B132" s="8" t="s">
        <v>2</v>
      </c>
      <c r="C132" s="15">
        <v>14</v>
      </c>
      <c r="D132" s="15">
        <v>13</v>
      </c>
      <c r="E132" s="16">
        <v>0.9285714285714286</v>
      </c>
      <c r="F132" s="15">
        <v>8</v>
      </c>
      <c r="G132" s="16">
        <v>0.5714285714285714</v>
      </c>
      <c r="H132" s="17">
        <v>2.3076923076923075</v>
      </c>
    </row>
    <row r="133" spans="1:8" x14ac:dyDescent="0.25">
      <c r="A133" s="64"/>
      <c r="B133" s="8" t="s">
        <v>3</v>
      </c>
      <c r="C133" s="15">
        <v>25</v>
      </c>
      <c r="D133" s="15">
        <v>22</v>
      </c>
      <c r="E133" s="16">
        <v>0.88</v>
      </c>
      <c r="F133" s="15">
        <v>20</v>
      </c>
      <c r="G133" s="16">
        <v>0.8</v>
      </c>
      <c r="H133" s="17">
        <v>3.4545454545454546</v>
      </c>
    </row>
    <row r="134" spans="1:8" x14ac:dyDescent="0.25">
      <c r="A134" s="64"/>
      <c r="B134" s="8" t="s">
        <v>4</v>
      </c>
      <c r="C134" s="15">
        <v>25</v>
      </c>
      <c r="D134" s="15">
        <v>24</v>
      </c>
      <c r="E134" s="16">
        <v>0.96</v>
      </c>
      <c r="F134" s="15">
        <v>20</v>
      </c>
      <c r="G134" s="16">
        <v>0.8</v>
      </c>
      <c r="H134" s="17">
        <v>2.7083333333333335</v>
      </c>
    </row>
    <row r="135" spans="1:8" x14ac:dyDescent="0.25">
      <c r="A135" s="64"/>
      <c r="B135" s="8" t="s">
        <v>108</v>
      </c>
      <c r="C135" s="15">
        <v>29</v>
      </c>
      <c r="D135" s="15">
        <v>24</v>
      </c>
      <c r="E135" s="16">
        <v>0.82758620689655171</v>
      </c>
      <c r="F135" s="15">
        <v>23</v>
      </c>
      <c r="G135" s="16">
        <v>0.7931034482758621</v>
      </c>
      <c r="H135" s="17">
        <v>3.6086956521739131</v>
      </c>
    </row>
    <row r="136" spans="1:8" ht="30" x14ac:dyDescent="0.25">
      <c r="A136" s="39"/>
      <c r="B136" s="7" t="s">
        <v>36</v>
      </c>
      <c r="C136" s="11" t="s">
        <v>100</v>
      </c>
      <c r="D136" s="11" t="s">
        <v>101</v>
      </c>
      <c r="E136" s="12" t="s">
        <v>102</v>
      </c>
      <c r="F136" s="11" t="s">
        <v>103</v>
      </c>
      <c r="G136" s="12" t="s">
        <v>37</v>
      </c>
      <c r="H136" s="13" t="s">
        <v>104</v>
      </c>
    </row>
    <row r="137" spans="1:8" x14ac:dyDescent="0.25">
      <c r="A137" s="64" t="s">
        <v>62</v>
      </c>
      <c r="B137" s="8" t="s">
        <v>1</v>
      </c>
      <c r="C137" s="15">
        <v>25</v>
      </c>
      <c r="D137" s="15">
        <v>17</v>
      </c>
      <c r="E137" s="16">
        <v>0.68</v>
      </c>
      <c r="F137" s="15">
        <v>15</v>
      </c>
      <c r="G137" s="16">
        <v>0.6</v>
      </c>
      <c r="H137" s="17">
        <v>3.0588235294117645</v>
      </c>
    </row>
    <row r="138" spans="1:8" x14ac:dyDescent="0.25">
      <c r="A138" s="64"/>
      <c r="B138" s="8" t="s">
        <v>2</v>
      </c>
      <c r="C138" s="15">
        <v>19</v>
      </c>
      <c r="D138" s="15">
        <v>13</v>
      </c>
      <c r="E138" s="16">
        <v>0.68421052631578949</v>
      </c>
      <c r="F138" s="15">
        <v>13</v>
      </c>
      <c r="G138" s="16">
        <v>0.68421052631578949</v>
      </c>
      <c r="H138" s="17">
        <v>3.3076923076923075</v>
      </c>
    </row>
    <row r="139" spans="1:8" x14ac:dyDescent="0.25">
      <c r="A139" s="64"/>
      <c r="B139" s="8" t="s">
        <v>3</v>
      </c>
      <c r="C139" s="15">
        <v>4</v>
      </c>
      <c r="D139" s="15">
        <v>3</v>
      </c>
      <c r="E139" s="16">
        <v>0.75</v>
      </c>
      <c r="F139" s="15">
        <v>2</v>
      </c>
      <c r="G139" s="16">
        <v>0.5</v>
      </c>
      <c r="H139" s="17">
        <v>2.6666666666666665</v>
      </c>
    </row>
    <row r="140" spans="1:8" x14ac:dyDescent="0.25">
      <c r="A140" s="64"/>
      <c r="B140" s="8" t="s">
        <v>4</v>
      </c>
      <c r="C140" s="15">
        <v>10</v>
      </c>
      <c r="D140" s="15">
        <v>8</v>
      </c>
      <c r="E140" s="16">
        <v>0.8</v>
      </c>
      <c r="F140" s="15">
        <v>6</v>
      </c>
      <c r="G140" s="16">
        <v>0.6</v>
      </c>
      <c r="H140" s="17">
        <v>2.375</v>
      </c>
    </row>
    <row r="141" spans="1:8" x14ac:dyDescent="0.25">
      <c r="A141" s="64"/>
      <c r="B141" s="8" t="s">
        <v>108</v>
      </c>
      <c r="C141" s="15">
        <v>43</v>
      </c>
      <c r="D141" s="15">
        <v>32</v>
      </c>
      <c r="E141" s="16">
        <v>0.7441860465116279</v>
      </c>
      <c r="F141" s="15">
        <v>30</v>
      </c>
      <c r="G141" s="16">
        <v>0.69767441860465118</v>
      </c>
      <c r="H141" s="17">
        <v>3.59375</v>
      </c>
    </row>
    <row r="142" spans="1:8" ht="30" x14ac:dyDescent="0.25">
      <c r="A142" s="41"/>
      <c r="B142" s="7" t="s">
        <v>36</v>
      </c>
      <c r="C142" s="11" t="s">
        <v>100</v>
      </c>
      <c r="D142" s="11" t="s">
        <v>101</v>
      </c>
      <c r="E142" s="12" t="s">
        <v>102</v>
      </c>
      <c r="F142" s="11" t="s">
        <v>103</v>
      </c>
      <c r="G142" s="12" t="s">
        <v>37</v>
      </c>
      <c r="H142" s="13" t="s">
        <v>104</v>
      </c>
    </row>
    <row r="143" spans="1:8" x14ac:dyDescent="0.25">
      <c r="A143" s="64" t="s">
        <v>63</v>
      </c>
      <c r="B143" s="8" t="s">
        <v>1</v>
      </c>
      <c r="C143" s="15">
        <v>17</v>
      </c>
      <c r="D143" s="15">
        <v>13</v>
      </c>
      <c r="E143" s="16">
        <v>0.76470588235294112</v>
      </c>
      <c r="F143" s="15">
        <v>8</v>
      </c>
      <c r="G143" s="16">
        <v>0.47058823529411764</v>
      </c>
      <c r="H143" s="17">
        <v>2.0769230769230771</v>
      </c>
    </row>
    <row r="144" spans="1:8" x14ac:dyDescent="0.25">
      <c r="A144" s="64"/>
      <c r="B144" s="8" t="s">
        <v>2</v>
      </c>
      <c r="C144" s="15">
        <v>5</v>
      </c>
      <c r="D144" s="15">
        <v>5</v>
      </c>
      <c r="E144" s="16">
        <v>1</v>
      </c>
      <c r="F144" s="15">
        <v>5</v>
      </c>
      <c r="G144" s="16">
        <v>1</v>
      </c>
      <c r="H144" s="17">
        <v>3</v>
      </c>
    </row>
    <row r="145" spans="1:8" x14ac:dyDescent="0.25">
      <c r="A145" s="64"/>
      <c r="B145" s="8" t="s">
        <v>3</v>
      </c>
      <c r="C145" s="15">
        <v>6</v>
      </c>
      <c r="D145" s="15">
        <v>6</v>
      </c>
      <c r="E145" s="16">
        <v>1</v>
      </c>
      <c r="F145" s="15">
        <v>6</v>
      </c>
      <c r="G145" s="16">
        <v>1</v>
      </c>
      <c r="H145" s="17">
        <v>4</v>
      </c>
    </row>
    <row r="146" spans="1:8" x14ac:dyDescent="0.25">
      <c r="A146" s="64"/>
      <c r="B146" s="8" t="s">
        <v>4</v>
      </c>
      <c r="C146" s="15">
        <v>6</v>
      </c>
      <c r="D146" s="15">
        <v>5</v>
      </c>
      <c r="E146" s="16">
        <v>0.83333333333333337</v>
      </c>
      <c r="F146" s="15">
        <v>3</v>
      </c>
      <c r="G146" s="16">
        <v>0.5</v>
      </c>
      <c r="H146" s="17">
        <v>1.8</v>
      </c>
    </row>
    <row r="147" spans="1:8" x14ac:dyDescent="0.25">
      <c r="A147" s="64"/>
      <c r="B147" s="8" t="s">
        <v>108</v>
      </c>
      <c r="C147" s="15">
        <v>30</v>
      </c>
      <c r="D147" s="15">
        <v>28</v>
      </c>
      <c r="E147" s="16">
        <v>0.93333333333333335</v>
      </c>
      <c r="F147" s="15">
        <v>26</v>
      </c>
      <c r="G147" s="16">
        <v>0.8666666666666667</v>
      </c>
      <c r="H147" s="17">
        <v>3.6666666666666665</v>
      </c>
    </row>
    <row r="148" spans="1:8" ht="30" x14ac:dyDescent="0.25">
      <c r="A148" s="41"/>
      <c r="B148" s="7" t="s">
        <v>36</v>
      </c>
      <c r="C148" s="11" t="s">
        <v>100</v>
      </c>
      <c r="D148" s="11" t="s">
        <v>101</v>
      </c>
      <c r="E148" s="12" t="s">
        <v>102</v>
      </c>
      <c r="F148" s="11" t="s">
        <v>103</v>
      </c>
      <c r="G148" s="12" t="s">
        <v>37</v>
      </c>
      <c r="H148" s="13" t="s">
        <v>104</v>
      </c>
    </row>
    <row r="149" spans="1:8" x14ac:dyDescent="0.25">
      <c r="A149" s="64" t="s">
        <v>64</v>
      </c>
      <c r="B149" s="8" t="s">
        <v>1</v>
      </c>
      <c r="C149" s="15">
        <v>8</v>
      </c>
      <c r="D149" s="15">
        <v>5</v>
      </c>
      <c r="E149" s="16">
        <v>0.625</v>
      </c>
      <c r="F149" s="15">
        <v>5</v>
      </c>
      <c r="G149" s="16">
        <v>0.625</v>
      </c>
      <c r="H149" s="17">
        <v>3.8</v>
      </c>
    </row>
    <row r="150" spans="1:8" x14ac:dyDescent="0.25">
      <c r="A150" s="64"/>
      <c r="B150" s="8" t="s">
        <v>2</v>
      </c>
      <c r="C150" s="15">
        <v>4</v>
      </c>
      <c r="D150" s="15">
        <v>3</v>
      </c>
      <c r="E150" s="16">
        <v>0.75</v>
      </c>
      <c r="F150" s="15">
        <v>3</v>
      </c>
      <c r="G150" s="16">
        <v>0.75</v>
      </c>
      <c r="H150" s="17">
        <v>4</v>
      </c>
    </row>
    <row r="151" spans="1:8" x14ac:dyDescent="0.25">
      <c r="A151" s="64"/>
      <c r="B151" s="8" t="s">
        <v>3</v>
      </c>
      <c r="C151" s="8" t="s">
        <v>13</v>
      </c>
      <c r="D151" s="8" t="s">
        <v>13</v>
      </c>
      <c r="E151" s="16" t="s">
        <v>13</v>
      </c>
      <c r="F151" s="8" t="s">
        <v>13</v>
      </c>
      <c r="G151" s="16" t="s">
        <v>13</v>
      </c>
      <c r="H151" s="17" t="s">
        <v>13</v>
      </c>
    </row>
    <row r="152" spans="1:8" x14ac:dyDescent="0.25">
      <c r="A152" s="64"/>
      <c r="B152" s="8" t="s">
        <v>4</v>
      </c>
      <c r="C152" s="15">
        <v>4</v>
      </c>
      <c r="D152" s="15">
        <v>4</v>
      </c>
      <c r="E152" s="16">
        <v>1</v>
      </c>
      <c r="F152" s="15">
        <v>4</v>
      </c>
      <c r="G152" s="16">
        <v>1</v>
      </c>
      <c r="H152" s="17">
        <v>3.75</v>
      </c>
    </row>
    <row r="153" spans="1:8" x14ac:dyDescent="0.25">
      <c r="A153" s="64"/>
      <c r="B153" s="8" t="s">
        <v>108</v>
      </c>
      <c r="C153" s="15">
        <v>26</v>
      </c>
      <c r="D153" s="15">
        <v>24</v>
      </c>
      <c r="E153" s="16">
        <v>0.92307692307692313</v>
      </c>
      <c r="F153" s="15">
        <v>24</v>
      </c>
      <c r="G153" s="16">
        <v>0.92307692307692313</v>
      </c>
      <c r="H153" s="17">
        <v>3.8333333333333335</v>
      </c>
    </row>
    <row r="154" spans="1:8" ht="30" x14ac:dyDescent="0.25">
      <c r="A154" s="41"/>
      <c r="B154" s="7" t="s">
        <v>36</v>
      </c>
      <c r="C154" s="11" t="s">
        <v>100</v>
      </c>
      <c r="D154" s="11" t="s">
        <v>101</v>
      </c>
      <c r="E154" s="12" t="s">
        <v>102</v>
      </c>
      <c r="F154" s="11" t="s">
        <v>103</v>
      </c>
      <c r="G154" s="12" t="s">
        <v>37</v>
      </c>
      <c r="H154" s="13" t="s">
        <v>104</v>
      </c>
    </row>
    <row r="155" spans="1:8" x14ac:dyDescent="0.25">
      <c r="A155" s="64" t="s">
        <v>65</v>
      </c>
      <c r="B155" s="8" t="s">
        <v>1</v>
      </c>
      <c r="C155" s="15">
        <v>3</v>
      </c>
      <c r="D155" s="15">
        <v>3</v>
      </c>
      <c r="E155" s="16">
        <v>1</v>
      </c>
      <c r="F155" s="15">
        <v>3</v>
      </c>
      <c r="G155" s="16">
        <v>1</v>
      </c>
      <c r="H155" s="17">
        <v>3</v>
      </c>
    </row>
    <row r="156" spans="1:8" x14ac:dyDescent="0.25">
      <c r="A156" s="64"/>
      <c r="B156" s="8" t="s">
        <v>2</v>
      </c>
      <c r="C156" s="15">
        <v>3</v>
      </c>
      <c r="D156" s="15">
        <v>2</v>
      </c>
      <c r="E156" s="16">
        <v>0.66666666666666663</v>
      </c>
      <c r="F156" s="15">
        <v>2</v>
      </c>
      <c r="G156" s="16">
        <v>0.66666666666666663</v>
      </c>
      <c r="H156" s="17">
        <v>4</v>
      </c>
    </row>
    <row r="157" spans="1:8" x14ac:dyDescent="0.25">
      <c r="A157" s="64"/>
      <c r="B157" s="8" t="s">
        <v>3</v>
      </c>
      <c r="C157" s="15" t="s">
        <v>13</v>
      </c>
      <c r="D157" s="15" t="s">
        <v>13</v>
      </c>
      <c r="E157" s="16" t="s">
        <v>13</v>
      </c>
      <c r="F157" s="15" t="s">
        <v>13</v>
      </c>
      <c r="G157" s="16" t="s">
        <v>13</v>
      </c>
      <c r="H157" s="17" t="s">
        <v>13</v>
      </c>
    </row>
    <row r="158" spans="1:8" x14ac:dyDescent="0.25">
      <c r="A158" s="64"/>
      <c r="B158" s="8" t="s">
        <v>4</v>
      </c>
      <c r="C158" s="15" t="s">
        <v>13</v>
      </c>
      <c r="D158" s="15" t="s">
        <v>13</v>
      </c>
      <c r="E158" s="16" t="s">
        <v>13</v>
      </c>
      <c r="F158" s="15" t="s">
        <v>13</v>
      </c>
      <c r="G158" s="16" t="s">
        <v>13</v>
      </c>
      <c r="H158" s="17" t="s">
        <v>13</v>
      </c>
    </row>
    <row r="159" spans="1:8" x14ac:dyDescent="0.25">
      <c r="A159" s="64"/>
      <c r="B159" s="8" t="s">
        <v>108</v>
      </c>
      <c r="C159" s="15" t="s">
        <v>13</v>
      </c>
      <c r="D159" s="15" t="s">
        <v>13</v>
      </c>
      <c r="E159" s="16" t="s">
        <v>13</v>
      </c>
      <c r="F159" s="15" t="s">
        <v>13</v>
      </c>
      <c r="G159" s="16" t="s">
        <v>13</v>
      </c>
      <c r="H159" s="17" t="s">
        <v>13</v>
      </c>
    </row>
    <row r="160" spans="1:8" ht="30" x14ac:dyDescent="0.25">
      <c r="A160" s="41"/>
      <c r="B160" s="7" t="s">
        <v>36</v>
      </c>
      <c r="C160" s="11" t="s">
        <v>100</v>
      </c>
      <c r="D160" s="11" t="s">
        <v>101</v>
      </c>
      <c r="E160" s="12" t="s">
        <v>102</v>
      </c>
      <c r="F160" s="11" t="s">
        <v>103</v>
      </c>
      <c r="G160" s="12" t="s">
        <v>37</v>
      </c>
      <c r="H160" s="13" t="s">
        <v>104</v>
      </c>
    </row>
    <row r="161" spans="1:8" x14ac:dyDescent="0.25">
      <c r="A161" s="64" t="s">
        <v>66</v>
      </c>
      <c r="B161" s="8" t="s">
        <v>1</v>
      </c>
      <c r="C161" s="15" t="s">
        <v>13</v>
      </c>
      <c r="D161" s="15" t="s">
        <v>13</v>
      </c>
      <c r="E161" s="16" t="s">
        <v>13</v>
      </c>
      <c r="F161" s="15" t="s">
        <v>13</v>
      </c>
      <c r="G161" s="16" t="s">
        <v>13</v>
      </c>
      <c r="H161" s="17" t="s">
        <v>13</v>
      </c>
    </row>
    <row r="162" spans="1:8" x14ac:dyDescent="0.25">
      <c r="A162" s="64"/>
      <c r="B162" s="8" t="s">
        <v>2</v>
      </c>
      <c r="C162" s="15">
        <v>1</v>
      </c>
      <c r="D162" s="15">
        <v>0</v>
      </c>
      <c r="E162" s="16">
        <v>0</v>
      </c>
      <c r="F162" s="15">
        <v>0</v>
      </c>
      <c r="G162" s="16">
        <v>0</v>
      </c>
      <c r="H162" s="17" t="s">
        <v>13</v>
      </c>
    </row>
    <row r="163" spans="1:8" x14ac:dyDescent="0.25">
      <c r="A163" s="64"/>
      <c r="B163" s="8" t="s">
        <v>3</v>
      </c>
      <c r="C163" s="15" t="s">
        <v>13</v>
      </c>
      <c r="D163" s="15" t="s">
        <v>13</v>
      </c>
      <c r="E163" s="16" t="s">
        <v>13</v>
      </c>
      <c r="F163" s="15" t="s">
        <v>13</v>
      </c>
      <c r="G163" s="16" t="s">
        <v>13</v>
      </c>
      <c r="H163" s="17" t="s">
        <v>13</v>
      </c>
    </row>
    <row r="164" spans="1:8" x14ac:dyDescent="0.25">
      <c r="A164" s="64"/>
      <c r="B164" s="8" t="s">
        <v>4</v>
      </c>
      <c r="C164" s="15" t="s">
        <v>13</v>
      </c>
      <c r="D164" s="15" t="s">
        <v>13</v>
      </c>
      <c r="E164" s="16" t="s">
        <v>13</v>
      </c>
      <c r="F164" s="15" t="s">
        <v>13</v>
      </c>
      <c r="G164" s="16" t="s">
        <v>13</v>
      </c>
      <c r="H164" s="17" t="s">
        <v>13</v>
      </c>
    </row>
    <row r="165" spans="1:8" x14ac:dyDescent="0.25">
      <c r="A165" s="64"/>
      <c r="B165" s="8" t="s">
        <v>108</v>
      </c>
      <c r="C165" s="15" t="s">
        <v>13</v>
      </c>
      <c r="D165" s="15" t="s">
        <v>13</v>
      </c>
      <c r="E165" s="16" t="s">
        <v>13</v>
      </c>
      <c r="F165" s="15" t="s">
        <v>13</v>
      </c>
      <c r="G165" s="16" t="s">
        <v>13</v>
      </c>
      <c r="H165" s="17" t="s">
        <v>13</v>
      </c>
    </row>
    <row r="166" spans="1:8" ht="30" x14ac:dyDescent="0.25">
      <c r="A166" s="41"/>
      <c r="B166" s="7" t="s">
        <v>36</v>
      </c>
      <c r="C166" s="11" t="s">
        <v>100</v>
      </c>
      <c r="D166" s="11" t="s">
        <v>101</v>
      </c>
      <c r="E166" s="12" t="s">
        <v>102</v>
      </c>
      <c r="F166" s="11" t="s">
        <v>103</v>
      </c>
      <c r="G166" s="12" t="s">
        <v>37</v>
      </c>
      <c r="H166" s="13" t="s">
        <v>104</v>
      </c>
    </row>
    <row r="167" spans="1:8" x14ac:dyDescent="0.25">
      <c r="A167" s="64" t="s">
        <v>67</v>
      </c>
      <c r="B167" s="8" t="s">
        <v>1</v>
      </c>
      <c r="C167" s="15">
        <v>7</v>
      </c>
      <c r="D167" s="15">
        <v>6</v>
      </c>
      <c r="E167" s="16">
        <v>0.8571428571428571</v>
      </c>
      <c r="F167" s="15">
        <v>6</v>
      </c>
      <c r="G167" s="16">
        <v>0.8571428571428571</v>
      </c>
      <c r="H167" s="17">
        <v>3.6666666666666665</v>
      </c>
    </row>
    <row r="168" spans="1:8" x14ac:dyDescent="0.25">
      <c r="A168" s="64"/>
      <c r="B168" s="8" t="s">
        <v>2</v>
      </c>
      <c r="C168" s="15">
        <v>1</v>
      </c>
      <c r="D168" s="15">
        <v>1</v>
      </c>
      <c r="E168" s="16">
        <v>1</v>
      </c>
      <c r="F168" s="15">
        <v>1</v>
      </c>
      <c r="G168" s="16">
        <v>1</v>
      </c>
      <c r="H168" s="17">
        <v>4</v>
      </c>
    </row>
    <row r="169" spans="1:8" x14ac:dyDescent="0.25">
      <c r="A169" s="64"/>
      <c r="B169" s="8" t="s">
        <v>3</v>
      </c>
      <c r="C169" s="15" t="s">
        <v>13</v>
      </c>
      <c r="D169" s="15" t="s">
        <v>13</v>
      </c>
      <c r="E169" s="16" t="s">
        <v>13</v>
      </c>
      <c r="F169" s="15" t="s">
        <v>13</v>
      </c>
      <c r="G169" s="16" t="s">
        <v>13</v>
      </c>
      <c r="H169" s="17" t="s">
        <v>13</v>
      </c>
    </row>
    <row r="170" spans="1:8" x14ac:dyDescent="0.25">
      <c r="A170" s="64"/>
      <c r="B170" s="8" t="s">
        <v>4</v>
      </c>
      <c r="C170" s="15">
        <v>17</v>
      </c>
      <c r="D170" s="15">
        <v>14</v>
      </c>
      <c r="E170" s="16">
        <v>0.82352941176470584</v>
      </c>
      <c r="F170" s="15">
        <v>14</v>
      </c>
      <c r="G170" s="16">
        <v>0.82352941176470584</v>
      </c>
      <c r="H170" s="17">
        <v>4</v>
      </c>
    </row>
    <row r="171" spans="1:8" x14ac:dyDescent="0.25">
      <c r="A171" s="64"/>
      <c r="B171" s="8" t="s">
        <v>108</v>
      </c>
      <c r="C171" s="15">
        <v>14</v>
      </c>
      <c r="D171" s="15">
        <v>10</v>
      </c>
      <c r="E171" s="16">
        <v>0.7142857142857143</v>
      </c>
      <c r="F171" s="15">
        <v>10</v>
      </c>
      <c r="G171" s="16">
        <v>0.7142857142857143</v>
      </c>
      <c r="H171" s="17">
        <v>3.4600000000000004</v>
      </c>
    </row>
    <row r="172" spans="1:8" ht="30" x14ac:dyDescent="0.25">
      <c r="A172" s="41"/>
      <c r="B172" s="7" t="s">
        <v>36</v>
      </c>
      <c r="C172" s="11" t="s">
        <v>100</v>
      </c>
      <c r="D172" s="11" t="s">
        <v>101</v>
      </c>
      <c r="E172" s="12" t="s">
        <v>102</v>
      </c>
      <c r="F172" s="11" t="s">
        <v>103</v>
      </c>
      <c r="G172" s="12" t="s">
        <v>37</v>
      </c>
      <c r="H172" s="13" t="s">
        <v>104</v>
      </c>
    </row>
    <row r="173" spans="1:8" x14ac:dyDescent="0.25">
      <c r="A173" s="64" t="s">
        <v>68</v>
      </c>
      <c r="B173" s="8" t="s">
        <v>1</v>
      </c>
      <c r="C173" s="15">
        <v>2</v>
      </c>
      <c r="D173" s="15">
        <v>1</v>
      </c>
      <c r="E173" s="16">
        <v>0.5</v>
      </c>
      <c r="F173" s="15">
        <v>1</v>
      </c>
      <c r="G173" s="16">
        <v>0.5</v>
      </c>
      <c r="H173" s="17">
        <v>4</v>
      </c>
    </row>
    <row r="174" spans="1:8" x14ac:dyDescent="0.25">
      <c r="A174" s="64"/>
      <c r="B174" s="8" t="s">
        <v>2</v>
      </c>
      <c r="C174" s="15">
        <v>1</v>
      </c>
      <c r="D174" s="15">
        <v>1</v>
      </c>
      <c r="E174" s="16">
        <v>1</v>
      </c>
      <c r="F174" s="15">
        <v>1</v>
      </c>
      <c r="G174" s="16">
        <v>1</v>
      </c>
      <c r="H174" s="17">
        <v>4</v>
      </c>
    </row>
    <row r="175" spans="1:8" x14ac:dyDescent="0.25">
      <c r="A175" s="64"/>
      <c r="B175" s="8" t="s">
        <v>3</v>
      </c>
      <c r="C175" s="15" t="s">
        <v>13</v>
      </c>
      <c r="D175" s="15" t="s">
        <v>13</v>
      </c>
      <c r="E175" s="16" t="s">
        <v>13</v>
      </c>
      <c r="F175" s="15" t="s">
        <v>13</v>
      </c>
      <c r="G175" s="16" t="s">
        <v>13</v>
      </c>
      <c r="H175" s="17" t="s">
        <v>13</v>
      </c>
    </row>
    <row r="176" spans="1:8" x14ac:dyDescent="0.25">
      <c r="A176" s="64"/>
      <c r="B176" s="8" t="s">
        <v>4</v>
      </c>
      <c r="C176" s="15">
        <v>12</v>
      </c>
      <c r="D176" s="15">
        <v>11</v>
      </c>
      <c r="E176" s="16">
        <v>0.91666666666666663</v>
      </c>
      <c r="F176" s="15">
        <v>11</v>
      </c>
      <c r="G176" s="16">
        <v>0.91666666666666663</v>
      </c>
      <c r="H176" s="17">
        <v>4</v>
      </c>
    </row>
    <row r="177" spans="1:8" x14ac:dyDescent="0.25">
      <c r="A177" s="64"/>
      <c r="B177" s="8" t="s">
        <v>108</v>
      </c>
      <c r="C177" s="15">
        <v>7</v>
      </c>
      <c r="D177" s="15">
        <v>7</v>
      </c>
      <c r="E177" s="16">
        <v>1</v>
      </c>
      <c r="F177" s="15">
        <v>7</v>
      </c>
      <c r="G177" s="16">
        <v>1</v>
      </c>
      <c r="H177" s="17">
        <v>3.9</v>
      </c>
    </row>
    <row r="178" spans="1:8" ht="30" x14ac:dyDescent="0.25">
      <c r="A178" s="41"/>
      <c r="B178" s="7" t="s">
        <v>36</v>
      </c>
      <c r="C178" s="11" t="s">
        <v>100</v>
      </c>
      <c r="D178" s="11" t="s">
        <v>101</v>
      </c>
      <c r="E178" s="12" t="s">
        <v>102</v>
      </c>
      <c r="F178" s="11" t="s">
        <v>103</v>
      </c>
      <c r="G178" s="12" t="s">
        <v>37</v>
      </c>
      <c r="H178" s="13" t="s">
        <v>104</v>
      </c>
    </row>
    <row r="179" spans="1:8" x14ac:dyDescent="0.25">
      <c r="A179" s="64" t="s">
        <v>69</v>
      </c>
      <c r="B179" s="8" t="s">
        <v>1</v>
      </c>
      <c r="C179" s="15">
        <v>7</v>
      </c>
      <c r="D179" s="15">
        <v>3</v>
      </c>
      <c r="E179" s="16">
        <v>0.42857142857142855</v>
      </c>
      <c r="F179" s="15">
        <v>3</v>
      </c>
      <c r="G179" s="16">
        <v>0.42857142857142855</v>
      </c>
      <c r="H179" s="17">
        <v>4</v>
      </c>
    </row>
    <row r="180" spans="1:8" x14ac:dyDescent="0.25">
      <c r="A180" s="64"/>
      <c r="B180" s="8" t="s">
        <v>2</v>
      </c>
      <c r="C180" s="15">
        <v>7</v>
      </c>
      <c r="D180" s="15">
        <v>6</v>
      </c>
      <c r="E180" s="16">
        <v>0.8571428571428571</v>
      </c>
      <c r="F180" s="15">
        <v>6</v>
      </c>
      <c r="G180" s="16">
        <v>0.8571428571428571</v>
      </c>
      <c r="H180" s="17">
        <v>3.8333333333333335</v>
      </c>
    </row>
    <row r="181" spans="1:8" x14ac:dyDescent="0.25">
      <c r="A181" s="64"/>
      <c r="B181" s="8" t="s">
        <v>3</v>
      </c>
      <c r="C181" s="15" t="s">
        <v>13</v>
      </c>
      <c r="D181" s="15" t="s">
        <v>13</v>
      </c>
      <c r="E181" s="16" t="s">
        <v>13</v>
      </c>
      <c r="F181" s="15" t="s">
        <v>13</v>
      </c>
      <c r="G181" s="16" t="s">
        <v>13</v>
      </c>
      <c r="H181" s="17" t="s">
        <v>13</v>
      </c>
    </row>
    <row r="182" spans="1:8" x14ac:dyDescent="0.25">
      <c r="A182" s="64"/>
      <c r="B182" s="8" t="s">
        <v>4</v>
      </c>
      <c r="C182" s="15" t="s">
        <v>13</v>
      </c>
      <c r="D182" s="15" t="s">
        <v>13</v>
      </c>
      <c r="E182" s="16" t="s">
        <v>13</v>
      </c>
      <c r="F182" s="15" t="s">
        <v>13</v>
      </c>
      <c r="G182" s="16" t="s">
        <v>13</v>
      </c>
      <c r="H182" s="17" t="s">
        <v>13</v>
      </c>
    </row>
    <row r="183" spans="1:8" x14ac:dyDescent="0.25">
      <c r="A183" s="64"/>
      <c r="B183" s="8" t="s">
        <v>108</v>
      </c>
      <c r="C183" s="15" t="s">
        <v>13</v>
      </c>
      <c r="D183" s="15" t="s">
        <v>13</v>
      </c>
      <c r="E183" s="16" t="s">
        <v>13</v>
      </c>
      <c r="F183" s="15" t="s">
        <v>13</v>
      </c>
      <c r="G183" s="16" t="s">
        <v>13</v>
      </c>
      <c r="H183" s="17" t="s">
        <v>13</v>
      </c>
    </row>
    <row r="184" spans="1:8" ht="30" x14ac:dyDescent="0.25">
      <c r="A184" s="41"/>
      <c r="B184" s="7" t="s">
        <v>36</v>
      </c>
      <c r="C184" s="11" t="s">
        <v>100</v>
      </c>
      <c r="D184" s="11" t="s">
        <v>101</v>
      </c>
      <c r="E184" s="12" t="s">
        <v>102</v>
      </c>
      <c r="F184" s="11" t="s">
        <v>103</v>
      </c>
      <c r="G184" s="12" t="s">
        <v>37</v>
      </c>
      <c r="H184" s="13" t="s">
        <v>104</v>
      </c>
    </row>
    <row r="185" spans="1:8" x14ac:dyDescent="0.25">
      <c r="A185" s="64" t="s">
        <v>70</v>
      </c>
      <c r="B185" s="8" t="s">
        <v>1</v>
      </c>
      <c r="C185" s="15">
        <v>2</v>
      </c>
      <c r="D185" s="15">
        <v>2</v>
      </c>
      <c r="E185" s="16">
        <v>1</v>
      </c>
      <c r="F185" s="15">
        <v>2</v>
      </c>
      <c r="G185" s="16">
        <v>1</v>
      </c>
      <c r="H185" s="17">
        <v>4</v>
      </c>
    </row>
    <row r="186" spans="1:8" x14ac:dyDescent="0.25">
      <c r="A186" s="64"/>
      <c r="B186" s="8" t="s">
        <v>2</v>
      </c>
      <c r="C186" s="15">
        <v>2</v>
      </c>
      <c r="D186" s="15">
        <v>1</v>
      </c>
      <c r="E186" s="16">
        <v>0.5</v>
      </c>
      <c r="F186" s="15">
        <v>1</v>
      </c>
      <c r="G186" s="16">
        <v>0.5</v>
      </c>
      <c r="H186" s="17">
        <v>4</v>
      </c>
    </row>
    <row r="187" spans="1:8" x14ac:dyDescent="0.25">
      <c r="A187" s="64"/>
      <c r="B187" s="8" t="s">
        <v>3</v>
      </c>
      <c r="C187" s="15">
        <v>3</v>
      </c>
      <c r="D187" s="15">
        <v>3</v>
      </c>
      <c r="E187" s="16">
        <v>1</v>
      </c>
      <c r="F187" s="15">
        <v>3</v>
      </c>
      <c r="G187" s="16">
        <v>1</v>
      </c>
      <c r="H187" s="17">
        <v>4</v>
      </c>
    </row>
    <row r="188" spans="1:8" x14ac:dyDescent="0.25">
      <c r="A188" s="64"/>
      <c r="B188" s="8" t="s">
        <v>4</v>
      </c>
      <c r="C188" s="15" t="s">
        <v>13</v>
      </c>
      <c r="D188" s="15" t="s">
        <v>13</v>
      </c>
      <c r="E188" s="16" t="s">
        <v>13</v>
      </c>
      <c r="F188" s="15" t="s">
        <v>13</v>
      </c>
      <c r="G188" s="16" t="s">
        <v>13</v>
      </c>
      <c r="H188" s="17" t="s">
        <v>13</v>
      </c>
    </row>
    <row r="189" spans="1:8" x14ac:dyDescent="0.25">
      <c r="A189" s="64"/>
      <c r="B189" s="8" t="s">
        <v>108</v>
      </c>
      <c r="C189" s="15" t="s">
        <v>13</v>
      </c>
      <c r="D189" s="15" t="s">
        <v>13</v>
      </c>
      <c r="E189" s="16" t="s">
        <v>13</v>
      </c>
      <c r="F189" s="15" t="s">
        <v>13</v>
      </c>
      <c r="G189" s="16" t="s">
        <v>13</v>
      </c>
      <c r="H189" s="17" t="s">
        <v>13</v>
      </c>
    </row>
    <row r="190" spans="1:8" ht="30" x14ac:dyDescent="0.25">
      <c r="A190" s="41"/>
      <c r="B190" s="7" t="s">
        <v>36</v>
      </c>
      <c r="C190" s="11" t="s">
        <v>100</v>
      </c>
      <c r="D190" s="11" t="s">
        <v>101</v>
      </c>
      <c r="E190" s="12" t="s">
        <v>102</v>
      </c>
      <c r="F190" s="11" t="s">
        <v>103</v>
      </c>
      <c r="G190" s="12" t="s">
        <v>37</v>
      </c>
      <c r="H190" s="13" t="s">
        <v>104</v>
      </c>
    </row>
    <row r="191" spans="1:8" x14ac:dyDescent="0.25">
      <c r="A191" s="64" t="s">
        <v>71</v>
      </c>
      <c r="B191" s="8" t="s">
        <v>1</v>
      </c>
      <c r="C191" s="15">
        <v>2</v>
      </c>
      <c r="D191" s="15">
        <v>2</v>
      </c>
      <c r="E191" s="16">
        <v>1</v>
      </c>
      <c r="F191" s="15">
        <v>2</v>
      </c>
      <c r="G191" s="16">
        <v>1</v>
      </c>
      <c r="H191" s="17">
        <v>4</v>
      </c>
    </row>
    <row r="192" spans="1:8" x14ac:dyDescent="0.25">
      <c r="A192" s="64"/>
      <c r="B192" s="8" t="s">
        <v>2</v>
      </c>
      <c r="C192" s="15" t="s">
        <v>13</v>
      </c>
      <c r="D192" s="15" t="s">
        <v>13</v>
      </c>
      <c r="E192" s="16" t="s">
        <v>13</v>
      </c>
      <c r="F192" s="15" t="s">
        <v>13</v>
      </c>
      <c r="G192" s="16" t="s">
        <v>13</v>
      </c>
      <c r="H192" s="17" t="s">
        <v>13</v>
      </c>
    </row>
    <row r="193" spans="1:8" x14ac:dyDescent="0.25">
      <c r="A193" s="64"/>
      <c r="B193" s="8" t="s">
        <v>3</v>
      </c>
      <c r="C193" s="15">
        <v>2</v>
      </c>
      <c r="D193" s="15">
        <v>2</v>
      </c>
      <c r="E193" s="16">
        <v>1</v>
      </c>
      <c r="F193" s="15">
        <v>2</v>
      </c>
      <c r="G193" s="16">
        <v>1</v>
      </c>
      <c r="H193" s="17">
        <v>4</v>
      </c>
    </row>
    <row r="194" spans="1:8" x14ac:dyDescent="0.25">
      <c r="A194" s="64"/>
      <c r="B194" s="8" t="s">
        <v>4</v>
      </c>
      <c r="C194" s="15" t="s">
        <v>13</v>
      </c>
      <c r="D194" s="15" t="s">
        <v>13</v>
      </c>
      <c r="E194" s="16" t="s">
        <v>13</v>
      </c>
      <c r="F194" s="15" t="s">
        <v>13</v>
      </c>
      <c r="G194" s="16" t="s">
        <v>13</v>
      </c>
      <c r="H194" s="17" t="s">
        <v>13</v>
      </c>
    </row>
    <row r="195" spans="1:8" x14ac:dyDescent="0.25">
      <c r="A195" s="64"/>
      <c r="B195" s="8" t="s">
        <v>108</v>
      </c>
      <c r="C195" s="15" t="s">
        <v>13</v>
      </c>
      <c r="D195" s="15" t="s">
        <v>13</v>
      </c>
      <c r="E195" s="16" t="s">
        <v>13</v>
      </c>
      <c r="F195" s="15" t="s">
        <v>13</v>
      </c>
      <c r="G195" s="16" t="s">
        <v>13</v>
      </c>
      <c r="H195" s="17" t="s">
        <v>13</v>
      </c>
    </row>
    <row r="196" spans="1:8" ht="30" x14ac:dyDescent="0.25">
      <c r="A196" s="41"/>
      <c r="B196" s="7" t="s">
        <v>36</v>
      </c>
      <c r="C196" s="11" t="s">
        <v>100</v>
      </c>
      <c r="D196" s="11" t="s">
        <v>101</v>
      </c>
      <c r="E196" s="12" t="s">
        <v>102</v>
      </c>
      <c r="F196" s="11" t="s">
        <v>103</v>
      </c>
      <c r="G196" s="12" t="s">
        <v>37</v>
      </c>
      <c r="H196" s="13" t="s">
        <v>104</v>
      </c>
    </row>
    <row r="197" spans="1:8" x14ac:dyDescent="0.25">
      <c r="A197" s="64" t="s">
        <v>72</v>
      </c>
      <c r="B197" s="8" t="s">
        <v>1</v>
      </c>
      <c r="C197" s="15" t="s">
        <v>13</v>
      </c>
      <c r="D197" s="15" t="s">
        <v>13</v>
      </c>
      <c r="E197" s="16" t="s">
        <v>13</v>
      </c>
      <c r="F197" s="15" t="s">
        <v>13</v>
      </c>
      <c r="G197" s="16" t="s">
        <v>13</v>
      </c>
      <c r="H197" s="17" t="s">
        <v>13</v>
      </c>
    </row>
    <row r="198" spans="1:8" x14ac:dyDescent="0.25">
      <c r="A198" s="64"/>
      <c r="B198" s="8" t="s">
        <v>2</v>
      </c>
      <c r="C198" s="15" t="s">
        <v>13</v>
      </c>
      <c r="D198" s="15" t="s">
        <v>13</v>
      </c>
      <c r="E198" s="16" t="s">
        <v>13</v>
      </c>
      <c r="F198" s="15" t="s">
        <v>13</v>
      </c>
      <c r="G198" s="16" t="s">
        <v>13</v>
      </c>
      <c r="H198" s="17" t="s">
        <v>13</v>
      </c>
    </row>
    <row r="199" spans="1:8" x14ac:dyDescent="0.25">
      <c r="A199" s="64"/>
      <c r="B199" s="8" t="s">
        <v>3</v>
      </c>
      <c r="C199" s="15" t="s">
        <v>13</v>
      </c>
      <c r="D199" s="15" t="s">
        <v>13</v>
      </c>
      <c r="E199" s="16" t="s">
        <v>13</v>
      </c>
      <c r="F199" s="15" t="s">
        <v>13</v>
      </c>
      <c r="G199" s="16" t="s">
        <v>13</v>
      </c>
      <c r="H199" s="17" t="s">
        <v>13</v>
      </c>
    </row>
    <row r="200" spans="1:8" x14ac:dyDescent="0.25">
      <c r="A200" s="64"/>
      <c r="B200" s="8" t="s">
        <v>4</v>
      </c>
      <c r="C200" s="15">
        <v>3</v>
      </c>
      <c r="D200" s="15">
        <v>3</v>
      </c>
      <c r="E200" s="16">
        <v>1</v>
      </c>
      <c r="F200" s="15">
        <v>3</v>
      </c>
      <c r="G200" s="16">
        <v>1</v>
      </c>
      <c r="H200" s="17">
        <v>4</v>
      </c>
    </row>
    <row r="201" spans="1:8" x14ac:dyDescent="0.25">
      <c r="A201" s="64"/>
      <c r="B201" s="8" t="s">
        <v>108</v>
      </c>
      <c r="C201" s="15">
        <v>2</v>
      </c>
      <c r="D201" s="15">
        <v>2</v>
      </c>
      <c r="E201" s="16">
        <v>1</v>
      </c>
      <c r="F201" s="15">
        <v>2</v>
      </c>
      <c r="G201" s="16">
        <v>1</v>
      </c>
      <c r="H201" s="17">
        <v>4</v>
      </c>
    </row>
    <row r="202" spans="1:8" ht="30" x14ac:dyDescent="0.25">
      <c r="A202" s="41"/>
      <c r="B202" s="7" t="s">
        <v>36</v>
      </c>
      <c r="C202" s="11" t="s">
        <v>100</v>
      </c>
      <c r="D202" s="11" t="s">
        <v>101</v>
      </c>
      <c r="E202" s="12" t="s">
        <v>102</v>
      </c>
      <c r="F202" s="11" t="s">
        <v>103</v>
      </c>
      <c r="G202" s="12" t="s">
        <v>37</v>
      </c>
      <c r="H202" s="13" t="s">
        <v>104</v>
      </c>
    </row>
    <row r="203" spans="1:8" x14ac:dyDescent="0.25">
      <c r="A203" s="64" t="s">
        <v>73</v>
      </c>
      <c r="B203" s="8" t="s">
        <v>1</v>
      </c>
      <c r="C203" s="15" t="s">
        <v>13</v>
      </c>
      <c r="D203" s="15" t="s">
        <v>13</v>
      </c>
      <c r="E203" s="16" t="s">
        <v>13</v>
      </c>
      <c r="F203" s="15" t="s">
        <v>13</v>
      </c>
      <c r="G203" s="16" t="s">
        <v>13</v>
      </c>
      <c r="H203" s="17" t="s">
        <v>13</v>
      </c>
    </row>
    <row r="204" spans="1:8" x14ac:dyDescent="0.25">
      <c r="A204" s="64"/>
      <c r="B204" s="8" t="s">
        <v>2</v>
      </c>
      <c r="C204" s="15">
        <v>1</v>
      </c>
      <c r="D204" s="15">
        <v>1</v>
      </c>
      <c r="E204" s="16">
        <v>1</v>
      </c>
      <c r="F204" s="15">
        <v>1</v>
      </c>
      <c r="G204" s="16">
        <v>1</v>
      </c>
      <c r="H204" s="17">
        <v>4</v>
      </c>
    </row>
    <row r="205" spans="1:8" x14ac:dyDescent="0.25">
      <c r="A205" s="64"/>
      <c r="B205" s="8" t="s">
        <v>3</v>
      </c>
      <c r="C205" s="15">
        <v>3</v>
      </c>
      <c r="D205" s="15">
        <v>2</v>
      </c>
      <c r="E205" s="16">
        <v>0.66666666666666663</v>
      </c>
      <c r="F205" s="15">
        <v>2</v>
      </c>
      <c r="G205" s="16">
        <v>0.66666666666666663</v>
      </c>
      <c r="H205" s="17">
        <v>4</v>
      </c>
    </row>
    <row r="206" spans="1:8" x14ac:dyDescent="0.25">
      <c r="A206" s="64"/>
      <c r="B206" s="8" t="s">
        <v>4</v>
      </c>
      <c r="C206" s="15">
        <v>2</v>
      </c>
      <c r="D206" s="15">
        <v>2</v>
      </c>
      <c r="E206" s="16">
        <v>1</v>
      </c>
      <c r="F206" s="15">
        <v>2</v>
      </c>
      <c r="G206" s="16">
        <v>1</v>
      </c>
      <c r="H206" s="17">
        <v>4</v>
      </c>
    </row>
    <row r="207" spans="1:8" x14ac:dyDescent="0.25">
      <c r="A207" s="64"/>
      <c r="B207" s="8" t="s">
        <v>108</v>
      </c>
      <c r="C207" s="15" t="s">
        <v>13</v>
      </c>
      <c r="D207" s="15" t="s">
        <v>13</v>
      </c>
      <c r="E207" s="16" t="s">
        <v>13</v>
      </c>
      <c r="F207" s="15" t="s">
        <v>13</v>
      </c>
      <c r="G207" s="16" t="s">
        <v>13</v>
      </c>
      <c r="H207" s="17" t="s">
        <v>13</v>
      </c>
    </row>
  </sheetData>
  <mergeCells count="35">
    <mergeCell ref="A179:A183"/>
    <mergeCell ref="A185:A189"/>
    <mergeCell ref="A191:A195"/>
    <mergeCell ref="A197:A201"/>
    <mergeCell ref="A203:A207"/>
    <mergeCell ref="A173:A177"/>
    <mergeCell ref="A107:A111"/>
    <mergeCell ref="A113:A117"/>
    <mergeCell ref="A119:A123"/>
    <mergeCell ref="A125:A129"/>
    <mergeCell ref="A131:A135"/>
    <mergeCell ref="A137:A141"/>
    <mergeCell ref="A143:A147"/>
    <mergeCell ref="A149:A153"/>
    <mergeCell ref="A155:A159"/>
    <mergeCell ref="A161:A165"/>
    <mergeCell ref="A167:A171"/>
    <mergeCell ref="A101:A105"/>
    <mergeCell ref="A35:A39"/>
    <mergeCell ref="A41:A45"/>
    <mergeCell ref="A47:A51"/>
    <mergeCell ref="A53:A57"/>
    <mergeCell ref="A59:A63"/>
    <mergeCell ref="A65:A69"/>
    <mergeCell ref="A71:A75"/>
    <mergeCell ref="A77:A81"/>
    <mergeCell ref="A83:A87"/>
    <mergeCell ref="A89:A93"/>
    <mergeCell ref="A95:A99"/>
    <mergeCell ref="A29:A33"/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14" orientation="landscape" r:id="rId1"/>
  <headerFooter>
    <oddHeader>&amp;CCuyamaca College Program Review 2018-2019</oddHeader>
    <oddFooter>&amp;CInstitutional Effectiveness, Success, and Equity Office (September 2018)</oddFooter>
  </headerFooter>
  <rowBreaks count="5" manualBreakCount="5">
    <brk id="63" max="16383" man="1"/>
    <brk id="93" max="16383" man="1"/>
    <brk id="123" max="16383" man="1"/>
    <brk id="153" max="16383" man="1"/>
    <brk id="1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workbookViewId="0">
      <selection activeCell="I11" sqref="I11"/>
    </sheetView>
  </sheetViews>
  <sheetFormatPr defaultRowHeight="15" x14ac:dyDescent="0.25"/>
  <cols>
    <col min="1" max="1" width="20" style="37" customWidth="1"/>
    <col min="2" max="2" width="16.7109375" style="18" customWidth="1"/>
    <col min="3" max="4" width="13.7109375" style="18" customWidth="1"/>
    <col min="5" max="5" width="13.7109375" style="19" customWidth="1"/>
    <col min="6" max="6" width="13.7109375" style="18" customWidth="1"/>
    <col min="7" max="7" width="13.7109375" style="19" customWidth="1"/>
    <col min="8" max="8" width="13.7109375" style="20" customWidth="1"/>
    <col min="9" max="9" width="16.7109375" customWidth="1"/>
    <col min="10" max="15" width="13.7109375" customWidth="1"/>
    <col min="16" max="16" width="16.7109375" customWidth="1"/>
    <col min="17" max="22" width="13.7109375" customWidth="1"/>
  </cols>
  <sheetData>
    <row r="1" spans="1:8" ht="30" x14ac:dyDescent="0.25">
      <c r="A1" s="39" t="s">
        <v>99</v>
      </c>
      <c r="B1" s="7" t="s">
        <v>36</v>
      </c>
      <c r="C1" s="11" t="s">
        <v>100</v>
      </c>
      <c r="D1" s="11" t="s">
        <v>101</v>
      </c>
      <c r="E1" s="12" t="s">
        <v>102</v>
      </c>
      <c r="F1" s="11" t="s">
        <v>103</v>
      </c>
      <c r="G1" s="12" t="s">
        <v>37</v>
      </c>
      <c r="H1" s="13" t="s">
        <v>104</v>
      </c>
    </row>
    <row r="2" spans="1:8" x14ac:dyDescent="0.25">
      <c r="A2" s="64" t="s">
        <v>74</v>
      </c>
      <c r="B2" s="49" t="s">
        <v>1</v>
      </c>
      <c r="C2" s="15">
        <v>296</v>
      </c>
      <c r="D2" s="15">
        <v>205</v>
      </c>
      <c r="E2" s="16">
        <v>0.69256756756756754</v>
      </c>
      <c r="F2" s="15">
        <v>192</v>
      </c>
      <c r="G2" s="21">
        <v>0.64864864864864868</v>
      </c>
      <c r="H2" s="22">
        <v>3.2759259259259261</v>
      </c>
    </row>
    <row r="3" spans="1:8" x14ac:dyDescent="0.25">
      <c r="A3" s="64"/>
      <c r="B3" s="49" t="s">
        <v>2</v>
      </c>
      <c r="C3" s="15">
        <v>210</v>
      </c>
      <c r="D3" s="15">
        <v>160</v>
      </c>
      <c r="E3" s="16">
        <v>0.76190476190476186</v>
      </c>
      <c r="F3" s="15">
        <v>152</v>
      </c>
      <c r="G3" s="21">
        <v>0.72380952380952379</v>
      </c>
      <c r="H3" s="22">
        <v>3.115384615384615</v>
      </c>
    </row>
    <row r="4" spans="1:8" x14ac:dyDescent="0.25">
      <c r="A4" s="64"/>
      <c r="B4" s="49" t="s">
        <v>3</v>
      </c>
      <c r="C4" s="15">
        <v>200</v>
      </c>
      <c r="D4" s="15">
        <v>168</v>
      </c>
      <c r="E4" s="16">
        <v>0.84</v>
      </c>
      <c r="F4" s="15">
        <v>159</v>
      </c>
      <c r="G4" s="21">
        <v>0.79500000000000004</v>
      </c>
      <c r="H4" s="22">
        <v>3.1872340425531913</v>
      </c>
    </row>
    <row r="5" spans="1:8" x14ac:dyDescent="0.25">
      <c r="A5" s="64"/>
      <c r="B5" s="49" t="s">
        <v>4</v>
      </c>
      <c r="C5" s="15">
        <v>64</v>
      </c>
      <c r="D5" s="15">
        <v>52</v>
      </c>
      <c r="E5" s="16">
        <v>0.8125</v>
      </c>
      <c r="F5" s="15">
        <v>48</v>
      </c>
      <c r="G5" s="21">
        <v>0.75</v>
      </c>
      <c r="H5" s="22">
        <v>3.1730769230769229</v>
      </c>
    </row>
    <row r="6" spans="1:8" x14ac:dyDescent="0.25">
      <c r="A6" s="64"/>
      <c r="B6" s="49" t="s">
        <v>108</v>
      </c>
      <c r="C6" s="15">
        <v>57</v>
      </c>
      <c r="D6" s="15">
        <v>48</v>
      </c>
      <c r="E6" s="16">
        <v>0.84210526315789469</v>
      </c>
      <c r="F6" s="15">
        <v>48</v>
      </c>
      <c r="G6" s="21">
        <v>0.84210526315789469</v>
      </c>
      <c r="H6" s="22">
        <v>3.4565217391304346</v>
      </c>
    </row>
    <row r="7" spans="1:8" x14ac:dyDescent="0.25">
      <c r="A7" s="64" t="s">
        <v>76</v>
      </c>
      <c r="B7" s="49" t="s">
        <v>1</v>
      </c>
      <c r="C7" s="23">
        <v>186</v>
      </c>
      <c r="D7" s="23">
        <v>131</v>
      </c>
      <c r="E7" s="24">
        <v>0.70430107526881724</v>
      </c>
      <c r="F7" s="23">
        <v>114</v>
      </c>
      <c r="G7" s="25">
        <v>0.61290322580645162</v>
      </c>
      <c r="H7" s="26">
        <v>3.0846153846153848</v>
      </c>
    </row>
    <row r="8" spans="1:8" x14ac:dyDescent="0.25">
      <c r="A8" s="64"/>
      <c r="B8" s="49" t="s">
        <v>2</v>
      </c>
      <c r="C8" s="23">
        <v>91</v>
      </c>
      <c r="D8" s="23">
        <v>71</v>
      </c>
      <c r="E8" s="24">
        <v>0.78021978021978022</v>
      </c>
      <c r="F8" s="23">
        <v>64</v>
      </c>
      <c r="G8" s="25">
        <v>0.70329670329670335</v>
      </c>
      <c r="H8" s="26">
        <v>3.0422535211267605</v>
      </c>
    </row>
    <row r="9" spans="1:8" x14ac:dyDescent="0.25">
      <c r="A9" s="64"/>
      <c r="B9" s="49" t="s">
        <v>3</v>
      </c>
      <c r="C9" s="23">
        <v>92</v>
      </c>
      <c r="D9" s="23">
        <v>76</v>
      </c>
      <c r="E9" s="24">
        <v>0.82608695652173914</v>
      </c>
      <c r="F9" s="23">
        <v>72</v>
      </c>
      <c r="G9" s="25">
        <v>0.78260869565217395</v>
      </c>
      <c r="H9" s="26">
        <v>3.4473684210526314</v>
      </c>
    </row>
    <row r="10" spans="1:8" x14ac:dyDescent="0.25">
      <c r="A10" s="64"/>
      <c r="B10" s="49" t="s">
        <v>4</v>
      </c>
      <c r="C10" s="23">
        <v>104</v>
      </c>
      <c r="D10" s="23">
        <v>85</v>
      </c>
      <c r="E10" s="24">
        <v>0.81730769230769229</v>
      </c>
      <c r="F10" s="23">
        <v>77</v>
      </c>
      <c r="G10" s="25">
        <v>0.74038461538461542</v>
      </c>
      <c r="H10" s="26">
        <v>3.2352941176470589</v>
      </c>
    </row>
    <row r="11" spans="1:8" x14ac:dyDescent="0.25">
      <c r="A11" s="64"/>
      <c r="B11" s="49" t="s">
        <v>108</v>
      </c>
      <c r="C11" s="23">
        <v>344</v>
      </c>
      <c r="D11" s="23">
        <v>287</v>
      </c>
      <c r="E11" s="24">
        <v>0.83430232558139539</v>
      </c>
      <c r="F11" s="23">
        <v>270</v>
      </c>
      <c r="G11" s="25">
        <v>0.78488372093023251</v>
      </c>
      <c r="H11" s="26">
        <v>3.4794326241134752</v>
      </c>
    </row>
    <row r="12" spans="1:8" x14ac:dyDescent="0.25">
      <c r="A12" s="69" t="s">
        <v>75</v>
      </c>
      <c r="B12" s="49" t="s">
        <v>1</v>
      </c>
      <c r="C12" s="23" t="s">
        <v>13</v>
      </c>
      <c r="D12" s="23" t="s">
        <v>13</v>
      </c>
      <c r="E12" s="24" t="s">
        <v>13</v>
      </c>
      <c r="F12" s="23" t="s">
        <v>13</v>
      </c>
      <c r="G12" s="25" t="s">
        <v>13</v>
      </c>
      <c r="H12" s="26" t="s">
        <v>13</v>
      </c>
    </row>
    <row r="13" spans="1:8" x14ac:dyDescent="0.25">
      <c r="A13" s="69"/>
      <c r="B13" s="49" t="s">
        <v>2</v>
      </c>
      <c r="C13" s="23" t="s">
        <v>13</v>
      </c>
      <c r="D13" s="23" t="s">
        <v>13</v>
      </c>
      <c r="E13" s="24" t="s">
        <v>13</v>
      </c>
      <c r="F13" s="23" t="s">
        <v>13</v>
      </c>
      <c r="G13" s="25" t="s">
        <v>13</v>
      </c>
      <c r="H13" s="26" t="s">
        <v>13</v>
      </c>
    </row>
    <row r="14" spans="1:8" x14ac:dyDescent="0.25">
      <c r="A14" s="69"/>
      <c r="B14" s="49" t="s">
        <v>3</v>
      </c>
      <c r="C14" s="23" t="s">
        <v>13</v>
      </c>
      <c r="D14" s="23" t="s">
        <v>13</v>
      </c>
      <c r="E14" s="24" t="s">
        <v>13</v>
      </c>
      <c r="F14" s="23" t="s">
        <v>13</v>
      </c>
      <c r="G14" s="25" t="s">
        <v>13</v>
      </c>
      <c r="H14" s="26" t="s">
        <v>13</v>
      </c>
    </row>
    <row r="15" spans="1:8" x14ac:dyDescent="0.25">
      <c r="A15" s="69"/>
      <c r="B15" s="49" t="s">
        <v>4</v>
      </c>
      <c r="C15" s="23">
        <v>108</v>
      </c>
      <c r="D15" s="23">
        <v>95</v>
      </c>
      <c r="E15" s="24">
        <v>0.87962962962962965</v>
      </c>
      <c r="F15" s="23">
        <v>91</v>
      </c>
      <c r="G15" s="25">
        <v>0.84259259259259256</v>
      </c>
      <c r="H15" s="26">
        <v>3.6</v>
      </c>
    </row>
    <row r="16" spans="1:8" x14ac:dyDescent="0.25">
      <c r="A16" s="69"/>
      <c r="B16" s="49" t="s">
        <v>108</v>
      </c>
      <c r="C16" s="23" t="s">
        <v>13</v>
      </c>
      <c r="D16" s="23" t="s">
        <v>13</v>
      </c>
      <c r="E16" s="24" t="s">
        <v>13</v>
      </c>
      <c r="F16" s="23" t="s">
        <v>13</v>
      </c>
      <c r="G16" s="25" t="s">
        <v>13</v>
      </c>
      <c r="H16" s="26" t="s">
        <v>13</v>
      </c>
    </row>
    <row r="19" spans="1:22" ht="33" customHeight="1" x14ac:dyDescent="0.25">
      <c r="A19" s="70" t="s">
        <v>74</v>
      </c>
      <c r="B19" s="70"/>
      <c r="C19" s="70"/>
      <c r="D19" s="70"/>
      <c r="E19" s="70"/>
      <c r="F19" s="70"/>
      <c r="G19" s="70"/>
      <c r="H19" s="70"/>
      <c r="I19" s="70" t="s">
        <v>109</v>
      </c>
      <c r="J19" s="70"/>
      <c r="K19" s="70"/>
      <c r="L19" s="70"/>
      <c r="M19" s="70"/>
      <c r="N19" s="70"/>
      <c r="O19" s="70"/>
      <c r="P19" s="70" t="s">
        <v>75</v>
      </c>
      <c r="Q19" s="70"/>
      <c r="R19" s="70"/>
      <c r="S19" s="70"/>
      <c r="T19" s="70"/>
      <c r="U19" s="70"/>
      <c r="V19" s="70"/>
    </row>
    <row r="20" spans="1:22" ht="30" x14ac:dyDescent="0.25">
      <c r="A20" s="47" t="s">
        <v>77</v>
      </c>
      <c r="B20" s="48" t="s">
        <v>36</v>
      </c>
      <c r="C20" s="11" t="s">
        <v>100</v>
      </c>
      <c r="D20" s="11" t="s">
        <v>101</v>
      </c>
      <c r="E20" s="11" t="s">
        <v>102</v>
      </c>
      <c r="F20" s="11" t="s">
        <v>103</v>
      </c>
      <c r="G20" s="11" t="s">
        <v>37</v>
      </c>
      <c r="H20" s="11" t="s">
        <v>104</v>
      </c>
      <c r="I20" s="48" t="s">
        <v>36</v>
      </c>
      <c r="J20" s="11" t="s">
        <v>100</v>
      </c>
      <c r="K20" s="11" t="s">
        <v>101</v>
      </c>
      <c r="L20" s="11" t="s">
        <v>102</v>
      </c>
      <c r="M20" s="11" t="s">
        <v>103</v>
      </c>
      <c r="N20" s="11" t="s">
        <v>37</v>
      </c>
      <c r="O20" s="11" t="s">
        <v>104</v>
      </c>
      <c r="P20" s="48" t="s">
        <v>36</v>
      </c>
      <c r="Q20" s="11" t="s">
        <v>100</v>
      </c>
      <c r="R20" s="11" t="s">
        <v>101</v>
      </c>
      <c r="S20" s="11" t="s">
        <v>102</v>
      </c>
      <c r="T20" s="11" t="s">
        <v>103</v>
      </c>
      <c r="U20" s="11" t="s">
        <v>37</v>
      </c>
      <c r="V20" s="11" t="s">
        <v>104</v>
      </c>
    </row>
    <row r="21" spans="1:22" x14ac:dyDescent="0.25">
      <c r="A21" s="71" t="s">
        <v>78</v>
      </c>
      <c r="B21" s="49" t="s">
        <v>1</v>
      </c>
      <c r="C21" s="50">
        <v>16</v>
      </c>
      <c r="D21" s="50">
        <v>9</v>
      </c>
      <c r="E21" s="51">
        <v>0.5625</v>
      </c>
      <c r="F21" s="50">
        <v>7</v>
      </c>
      <c r="G21" s="51">
        <v>0.4375</v>
      </c>
      <c r="H21" s="52">
        <v>3.1428571428571428</v>
      </c>
      <c r="I21" s="49" t="s">
        <v>1</v>
      </c>
      <c r="J21" s="50">
        <v>11</v>
      </c>
      <c r="K21" s="50">
        <v>3</v>
      </c>
      <c r="L21" s="51">
        <v>0.27272727272727271</v>
      </c>
      <c r="M21" s="50">
        <v>2</v>
      </c>
      <c r="N21" s="51">
        <v>0.18181818181818182</v>
      </c>
      <c r="O21" s="52">
        <v>2.3333333333333335</v>
      </c>
      <c r="P21" s="49" t="s">
        <v>1</v>
      </c>
      <c r="Q21" s="50" t="s">
        <v>13</v>
      </c>
      <c r="R21" s="50" t="s">
        <v>13</v>
      </c>
      <c r="S21" s="51" t="s">
        <v>13</v>
      </c>
      <c r="T21" s="50" t="s">
        <v>13</v>
      </c>
      <c r="U21" s="51" t="s">
        <v>13</v>
      </c>
      <c r="V21" s="52" t="s">
        <v>13</v>
      </c>
    </row>
    <row r="22" spans="1:22" x14ac:dyDescent="0.25">
      <c r="A22" s="72"/>
      <c r="B22" s="49" t="s">
        <v>2</v>
      </c>
      <c r="C22" s="50">
        <v>9</v>
      </c>
      <c r="D22" s="50">
        <v>7</v>
      </c>
      <c r="E22" s="51">
        <v>0.77777777777777779</v>
      </c>
      <c r="F22" s="50">
        <v>6</v>
      </c>
      <c r="G22" s="51">
        <v>0.66666666666666663</v>
      </c>
      <c r="H22" s="52">
        <v>2.4285714285714284</v>
      </c>
      <c r="I22" s="49" t="s">
        <v>2</v>
      </c>
      <c r="J22" s="50">
        <v>5</v>
      </c>
      <c r="K22" s="50">
        <v>3</v>
      </c>
      <c r="L22" s="51">
        <v>0.6</v>
      </c>
      <c r="M22" s="50">
        <v>2</v>
      </c>
      <c r="N22" s="51">
        <v>0.4</v>
      </c>
      <c r="O22" s="52">
        <v>2</v>
      </c>
      <c r="P22" s="49" t="s">
        <v>2</v>
      </c>
      <c r="Q22" s="50" t="s">
        <v>13</v>
      </c>
      <c r="R22" s="50" t="s">
        <v>13</v>
      </c>
      <c r="S22" s="51" t="s">
        <v>13</v>
      </c>
      <c r="T22" s="50" t="s">
        <v>13</v>
      </c>
      <c r="U22" s="51" t="s">
        <v>13</v>
      </c>
      <c r="V22" s="52" t="s">
        <v>13</v>
      </c>
    </row>
    <row r="23" spans="1:22" x14ac:dyDescent="0.25">
      <c r="A23" s="72"/>
      <c r="B23" s="49" t="s">
        <v>3</v>
      </c>
      <c r="C23" s="50">
        <v>4</v>
      </c>
      <c r="D23" s="50">
        <v>3</v>
      </c>
      <c r="E23" s="51">
        <v>0.75</v>
      </c>
      <c r="F23" s="50">
        <v>2</v>
      </c>
      <c r="G23" s="51">
        <v>0.5</v>
      </c>
      <c r="H23" s="52">
        <v>2.6666666666666665</v>
      </c>
      <c r="I23" s="49" t="s">
        <v>3</v>
      </c>
      <c r="J23" s="50">
        <v>9</v>
      </c>
      <c r="K23" s="50">
        <v>8</v>
      </c>
      <c r="L23" s="51">
        <v>0.88888888888888884</v>
      </c>
      <c r="M23" s="50">
        <v>8</v>
      </c>
      <c r="N23" s="51">
        <v>0.88888888888888884</v>
      </c>
      <c r="O23" s="52">
        <v>3.75</v>
      </c>
      <c r="P23" s="49" t="s">
        <v>3</v>
      </c>
      <c r="Q23" s="50" t="s">
        <v>13</v>
      </c>
      <c r="R23" s="50" t="s">
        <v>13</v>
      </c>
      <c r="S23" s="51" t="s">
        <v>13</v>
      </c>
      <c r="T23" s="50" t="s">
        <v>13</v>
      </c>
      <c r="U23" s="51" t="s">
        <v>13</v>
      </c>
      <c r="V23" s="52" t="s">
        <v>13</v>
      </c>
    </row>
    <row r="24" spans="1:22" x14ac:dyDescent="0.25">
      <c r="A24" s="72"/>
      <c r="B24" s="49" t="s">
        <v>4</v>
      </c>
      <c r="C24" s="50" t="s">
        <v>13</v>
      </c>
      <c r="D24" s="50" t="s">
        <v>13</v>
      </c>
      <c r="E24" s="51" t="s">
        <v>13</v>
      </c>
      <c r="F24" s="50" t="s">
        <v>13</v>
      </c>
      <c r="G24" s="51" t="s">
        <v>13</v>
      </c>
      <c r="H24" s="52" t="s">
        <v>13</v>
      </c>
      <c r="I24" s="49" t="s">
        <v>4</v>
      </c>
      <c r="J24" s="50">
        <v>2</v>
      </c>
      <c r="K24" s="50">
        <v>1</v>
      </c>
      <c r="L24" s="51">
        <v>0.5</v>
      </c>
      <c r="M24" s="50">
        <v>0</v>
      </c>
      <c r="N24" s="51">
        <v>0</v>
      </c>
      <c r="O24" s="52">
        <v>0</v>
      </c>
      <c r="P24" s="49" t="s">
        <v>4</v>
      </c>
      <c r="Q24" s="50">
        <v>1</v>
      </c>
      <c r="R24" s="50">
        <v>0</v>
      </c>
      <c r="S24" s="51">
        <v>0</v>
      </c>
      <c r="T24" s="50">
        <v>0</v>
      </c>
      <c r="U24" s="51">
        <v>0</v>
      </c>
      <c r="V24" s="52" t="s">
        <v>13</v>
      </c>
    </row>
    <row r="25" spans="1:22" x14ac:dyDescent="0.25">
      <c r="A25" s="73"/>
      <c r="B25" s="49" t="s">
        <v>108</v>
      </c>
      <c r="C25" s="50">
        <v>4</v>
      </c>
      <c r="D25" s="50">
        <v>2</v>
      </c>
      <c r="E25" s="51">
        <v>0.5</v>
      </c>
      <c r="F25" s="50">
        <v>2</v>
      </c>
      <c r="G25" s="51">
        <v>0.5</v>
      </c>
      <c r="H25" s="52">
        <v>4</v>
      </c>
      <c r="I25" s="49" t="s">
        <v>108</v>
      </c>
      <c r="J25" s="50">
        <v>6</v>
      </c>
      <c r="K25" s="50">
        <v>5</v>
      </c>
      <c r="L25" s="51">
        <v>0.83333333333333337</v>
      </c>
      <c r="M25" s="50">
        <v>4</v>
      </c>
      <c r="N25" s="51">
        <v>0.66666666666666663</v>
      </c>
      <c r="O25" s="52">
        <v>3.3333333333333335</v>
      </c>
      <c r="P25" s="49" t="s">
        <v>108</v>
      </c>
      <c r="Q25" s="50" t="s">
        <v>13</v>
      </c>
      <c r="R25" s="50" t="s">
        <v>13</v>
      </c>
      <c r="S25" s="51" t="s">
        <v>13</v>
      </c>
      <c r="T25" s="50" t="s">
        <v>13</v>
      </c>
      <c r="U25" s="51" t="s">
        <v>13</v>
      </c>
      <c r="V25" s="52" t="s">
        <v>13</v>
      </c>
    </row>
    <row r="26" spans="1:22" x14ac:dyDescent="0.25">
      <c r="A26" s="74" t="s">
        <v>79</v>
      </c>
      <c r="B26" s="53" t="s">
        <v>1</v>
      </c>
      <c r="C26" s="54">
        <v>1</v>
      </c>
      <c r="D26" s="54">
        <v>1</v>
      </c>
      <c r="E26" s="55">
        <v>1</v>
      </c>
      <c r="F26" s="54">
        <v>1</v>
      </c>
      <c r="G26" s="55">
        <v>1</v>
      </c>
      <c r="H26" s="56" t="s">
        <v>13</v>
      </c>
      <c r="I26" s="53" t="s">
        <v>1</v>
      </c>
      <c r="J26" s="54" t="s">
        <v>13</v>
      </c>
      <c r="K26" s="54" t="s">
        <v>13</v>
      </c>
      <c r="L26" s="55" t="s">
        <v>13</v>
      </c>
      <c r="M26" s="54" t="s">
        <v>13</v>
      </c>
      <c r="N26" s="55" t="s">
        <v>13</v>
      </c>
      <c r="O26" s="56" t="s">
        <v>13</v>
      </c>
      <c r="P26" s="53" t="s">
        <v>1</v>
      </c>
      <c r="Q26" s="54" t="s">
        <v>13</v>
      </c>
      <c r="R26" s="54" t="s">
        <v>13</v>
      </c>
      <c r="S26" s="55" t="s">
        <v>13</v>
      </c>
      <c r="T26" s="54" t="s">
        <v>13</v>
      </c>
      <c r="U26" s="55" t="s">
        <v>13</v>
      </c>
      <c r="V26" s="56" t="s">
        <v>13</v>
      </c>
    </row>
    <row r="27" spans="1:22" x14ac:dyDescent="0.25">
      <c r="A27" s="74"/>
      <c r="B27" s="53" t="s">
        <v>2</v>
      </c>
      <c r="C27" s="54" t="s">
        <v>13</v>
      </c>
      <c r="D27" s="54" t="s">
        <v>13</v>
      </c>
      <c r="E27" s="55" t="s">
        <v>13</v>
      </c>
      <c r="F27" s="54" t="s">
        <v>13</v>
      </c>
      <c r="G27" s="55" t="s">
        <v>13</v>
      </c>
      <c r="H27" s="56" t="s">
        <v>13</v>
      </c>
      <c r="I27" s="53" t="s">
        <v>2</v>
      </c>
      <c r="J27" s="54" t="s">
        <v>13</v>
      </c>
      <c r="K27" s="54" t="s">
        <v>13</v>
      </c>
      <c r="L27" s="55" t="s">
        <v>13</v>
      </c>
      <c r="M27" s="54" t="s">
        <v>13</v>
      </c>
      <c r="N27" s="55" t="s">
        <v>13</v>
      </c>
      <c r="O27" s="56" t="s">
        <v>13</v>
      </c>
      <c r="P27" s="53" t="s">
        <v>2</v>
      </c>
      <c r="Q27" s="54" t="s">
        <v>13</v>
      </c>
      <c r="R27" s="54" t="s">
        <v>13</v>
      </c>
      <c r="S27" s="55" t="s">
        <v>13</v>
      </c>
      <c r="T27" s="54" t="s">
        <v>13</v>
      </c>
      <c r="U27" s="55" t="s">
        <v>13</v>
      </c>
      <c r="V27" s="56" t="s">
        <v>13</v>
      </c>
    </row>
    <row r="28" spans="1:22" x14ac:dyDescent="0.25">
      <c r="A28" s="74"/>
      <c r="B28" s="53" t="s">
        <v>3</v>
      </c>
      <c r="C28" s="54">
        <v>1</v>
      </c>
      <c r="D28" s="54">
        <v>1</v>
      </c>
      <c r="E28" s="55">
        <v>1</v>
      </c>
      <c r="F28" s="54">
        <v>1</v>
      </c>
      <c r="G28" s="55">
        <v>1</v>
      </c>
      <c r="H28" s="56">
        <v>4</v>
      </c>
      <c r="I28" s="53" t="s">
        <v>3</v>
      </c>
      <c r="J28" s="54" t="s">
        <v>13</v>
      </c>
      <c r="K28" s="54" t="s">
        <v>13</v>
      </c>
      <c r="L28" s="55" t="s">
        <v>13</v>
      </c>
      <c r="M28" s="54" t="s">
        <v>13</v>
      </c>
      <c r="N28" s="55" t="s">
        <v>13</v>
      </c>
      <c r="O28" s="56" t="s">
        <v>13</v>
      </c>
      <c r="P28" s="53" t="s">
        <v>3</v>
      </c>
      <c r="Q28" s="54" t="s">
        <v>13</v>
      </c>
      <c r="R28" s="54" t="s">
        <v>13</v>
      </c>
      <c r="S28" s="55" t="s">
        <v>13</v>
      </c>
      <c r="T28" s="54" t="s">
        <v>13</v>
      </c>
      <c r="U28" s="55" t="s">
        <v>13</v>
      </c>
      <c r="V28" s="56" t="s">
        <v>13</v>
      </c>
    </row>
    <row r="29" spans="1:22" x14ac:dyDescent="0.25">
      <c r="A29" s="74"/>
      <c r="B29" s="53" t="s">
        <v>4</v>
      </c>
      <c r="C29" s="54" t="s">
        <v>13</v>
      </c>
      <c r="D29" s="54" t="s">
        <v>13</v>
      </c>
      <c r="E29" s="55" t="s">
        <v>13</v>
      </c>
      <c r="F29" s="54" t="s">
        <v>13</v>
      </c>
      <c r="G29" s="55" t="s">
        <v>13</v>
      </c>
      <c r="H29" s="56" t="s">
        <v>13</v>
      </c>
      <c r="I29" s="53" t="s">
        <v>4</v>
      </c>
      <c r="J29" s="54" t="s">
        <v>13</v>
      </c>
      <c r="K29" s="54" t="s">
        <v>13</v>
      </c>
      <c r="L29" s="55" t="s">
        <v>13</v>
      </c>
      <c r="M29" s="54" t="s">
        <v>13</v>
      </c>
      <c r="N29" s="55" t="s">
        <v>13</v>
      </c>
      <c r="O29" s="56" t="s">
        <v>13</v>
      </c>
      <c r="P29" s="53" t="s">
        <v>4</v>
      </c>
      <c r="Q29" s="54" t="s">
        <v>13</v>
      </c>
      <c r="R29" s="54" t="s">
        <v>13</v>
      </c>
      <c r="S29" s="55" t="s">
        <v>13</v>
      </c>
      <c r="T29" s="54" t="s">
        <v>13</v>
      </c>
      <c r="U29" s="55" t="s">
        <v>13</v>
      </c>
      <c r="V29" s="56" t="s">
        <v>13</v>
      </c>
    </row>
    <row r="30" spans="1:22" x14ac:dyDescent="0.25">
      <c r="A30" s="74"/>
      <c r="B30" s="53" t="s">
        <v>108</v>
      </c>
      <c r="C30" s="54" t="s">
        <v>13</v>
      </c>
      <c r="D30" s="54" t="s">
        <v>13</v>
      </c>
      <c r="E30" s="55" t="s">
        <v>13</v>
      </c>
      <c r="F30" s="54" t="s">
        <v>13</v>
      </c>
      <c r="G30" s="55" t="s">
        <v>13</v>
      </c>
      <c r="H30" s="56" t="s">
        <v>13</v>
      </c>
      <c r="I30" s="53" t="s">
        <v>108</v>
      </c>
      <c r="J30" s="54" t="s">
        <v>13</v>
      </c>
      <c r="K30" s="54" t="s">
        <v>13</v>
      </c>
      <c r="L30" s="55" t="s">
        <v>13</v>
      </c>
      <c r="M30" s="54" t="s">
        <v>13</v>
      </c>
      <c r="N30" s="55" t="s">
        <v>13</v>
      </c>
      <c r="O30" s="56" t="s">
        <v>13</v>
      </c>
      <c r="P30" s="53" t="s">
        <v>108</v>
      </c>
      <c r="Q30" s="54" t="s">
        <v>13</v>
      </c>
      <c r="R30" s="54" t="s">
        <v>13</v>
      </c>
      <c r="S30" s="55" t="s">
        <v>13</v>
      </c>
      <c r="T30" s="54" t="s">
        <v>13</v>
      </c>
      <c r="U30" s="55" t="s">
        <v>13</v>
      </c>
      <c r="V30" s="56" t="s">
        <v>13</v>
      </c>
    </row>
    <row r="31" spans="1:22" x14ac:dyDescent="0.25">
      <c r="A31" s="75" t="s">
        <v>14</v>
      </c>
      <c r="B31" s="49" t="s">
        <v>1</v>
      </c>
      <c r="C31" s="50">
        <v>9</v>
      </c>
      <c r="D31" s="50">
        <v>4</v>
      </c>
      <c r="E31" s="51">
        <v>0.44444444444444442</v>
      </c>
      <c r="F31" s="50">
        <v>3</v>
      </c>
      <c r="G31" s="51">
        <v>0.33333333333333331</v>
      </c>
      <c r="H31" s="52">
        <v>3.6666666666666665</v>
      </c>
      <c r="I31" s="49" t="s">
        <v>1</v>
      </c>
      <c r="J31" s="50">
        <v>3</v>
      </c>
      <c r="K31" s="50">
        <v>3</v>
      </c>
      <c r="L31" s="51">
        <v>1</v>
      </c>
      <c r="M31" s="50">
        <v>2</v>
      </c>
      <c r="N31" s="51">
        <v>0.66666666666666663</v>
      </c>
      <c r="O31" s="52">
        <v>2.6666666666666665</v>
      </c>
      <c r="P31" s="49" t="s">
        <v>1</v>
      </c>
      <c r="Q31" s="50" t="s">
        <v>13</v>
      </c>
      <c r="R31" s="50" t="s">
        <v>13</v>
      </c>
      <c r="S31" s="51" t="s">
        <v>13</v>
      </c>
      <c r="T31" s="50" t="s">
        <v>13</v>
      </c>
      <c r="U31" s="51" t="s">
        <v>13</v>
      </c>
      <c r="V31" s="52" t="s">
        <v>13</v>
      </c>
    </row>
    <row r="32" spans="1:22" x14ac:dyDescent="0.25">
      <c r="A32" s="75"/>
      <c r="B32" s="49" t="s">
        <v>2</v>
      </c>
      <c r="C32" s="50">
        <v>7</v>
      </c>
      <c r="D32" s="50">
        <v>7</v>
      </c>
      <c r="E32" s="51">
        <v>1</v>
      </c>
      <c r="F32" s="50">
        <v>6</v>
      </c>
      <c r="G32" s="51">
        <v>0.8571428571428571</v>
      </c>
      <c r="H32" s="52">
        <v>2.8</v>
      </c>
      <c r="I32" s="49" t="s">
        <v>2</v>
      </c>
      <c r="J32" s="50">
        <v>3</v>
      </c>
      <c r="K32" s="50">
        <v>3</v>
      </c>
      <c r="L32" s="51">
        <v>1</v>
      </c>
      <c r="M32" s="50">
        <v>3</v>
      </c>
      <c r="N32" s="51">
        <v>1</v>
      </c>
      <c r="O32" s="52">
        <v>4</v>
      </c>
      <c r="P32" s="49" t="s">
        <v>2</v>
      </c>
      <c r="Q32" s="50" t="s">
        <v>13</v>
      </c>
      <c r="R32" s="50" t="s">
        <v>13</v>
      </c>
      <c r="S32" s="51" t="s">
        <v>13</v>
      </c>
      <c r="T32" s="50" t="s">
        <v>13</v>
      </c>
      <c r="U32" s="51" t="s">
        <v>13</v>
      </c>
      <c r="V32" s="52" t="s">
        <v>13</v>
      </c>
    </row>
    <row r="33" spans="1:22" x14ac:dyDescent="0.25">
      <c r="A33" s="75"/>
      <c r="B33" s="49" t="s">
        <v>3</v>
      </c>
      <c r="C33" s="50">
        <v>2</v>
      </c>
      <c r="D33" s="50">
        <v>2</v>
      </c>
      <c r="E33" s="51">
        <v>1</v>
      </c>
      <c r="F33" s="50">
        <v>2</v>
      </c>
      <c r="G33" s="51">
        <v>1</v>
      </c>
      <c r="H33" s="52">
        <v>3</v>
      </c>
      <c r="I33" s="49" t="s">
        <v>3</v>
      </c>
      <c r="J33" s="50">
        <v>2</v>
      </c>
      <c r="K33" s="50">
        <v>1</v>
      </c>
      <c r="L33" s="51">
        <v>0.5</v>
      </c>
      <c r="M33" s="50">
        <v>1</v>
      </c>
      <c r="N33" s="51">
        <v>0.5</v>
      </c>
      <c r="O33" s="52">
        <v>3</v>
      </c>
      <c r="P33" s="49" t="s">
        <v>3</v>
      </c>
      <c r="Q33" s="50" t="s">
        <v>13</v>
      </c>
      <c r="R33" s="50" t="s">
        <v>13</v>
      </c>
      <c r="S33" s="51" t="s">
        <v>13</v>
      </c>
      <c r="T33" s="50" t="s">
        <v>13</v>
      </c>
      <c r="U33" s="51" t="s">
        <v>13</v>
      </c>
      <c r="V33" s="52" t="s">
        <v>13</v>
      </c>
    </row>
    <row r="34" spans="1:22" x14ac:dyDescent="0.25">
      <c r="A34" s="75"/>
      <c r="B34" s="49" t="s">
        <v>4</v>
      </c>
      <c r="C34" s="50">
        <v>2</v>
      </c>
      <c r="D34" s="50">
        <v>2</v>
      </c>
      <c r="E34" s="51">
        <v>1</v>
      </c>
      <c r="F34" s="50">
        <v>2</v>
      </c>
      <c r="G34" s="51">
        <v>1</v>
      </c>
      <c r="H34" s="52">
        <v>3</v>
      </c>
      <c r="I34" s="49" t="s">
        <v>4</v>
      </c>
      <c r="J34" s="50">
        <v>1</v>
      </c>
      <c r="K34" s="50">
        <v>0</v>
      </c>
      <c r="L34" s="51">
        <v>0</v>
      </c>
      <c r="M34" s="50">
        <v>0</v>
      </c>
      <c r="N34" s="51">
        <v>0</v>
      </c>
      <c r="O34" s="52"/>
      <c r="P34" s="49" t="s">
        <v>4</v>
      </c>
      <c r="Q34" s="50">
        <v>2</v>
      </c>
      <c r="R34" s="50">
        <v>2</v>
      </c>
      <c r="S34" s="51">
        <v>1</v>
      </c>
      <c r="T34" s="50">
        <v>2</v>
      </c>
      <c r="U34" s="51">
        <v>1</v>
      </c>
      <c r="V34" s="52">
        <v>4</v>
      </c>
    </row>
    <row r="35" spans="1:22" x14ac:dyDescent="0.25">
      <c r="A35" s="75"/>
      <c r="B35" s="49" t="s">
        <v>108</v>
      </c>
      <c r="C35" s="50">
        <v>1</v>
      </c>
      <c r="D35" s="50">
        <v>1</v>
      </c>
      <c r="E35" s="51">
        <v>1</v>
      </c>
      <c r="F35" s="50">
        <v>1</v>
      </c>
      <c r="G35" s="51">
        <v>1</v>
      </c>
      <c r="H35" s="52">
        <v>4</v>
      </c>
      <c r="I35" s="49" t="s">
        <v>108</v>
      </c>
      <c r="J35" s="50">
        <v>7</v>
      </c>
      <c r="K35" s="50">
        <v>5</v>
      </c>
      <c r="L35" s="51">
        <v>0.7142857142857143</v>
      </c>
      <c r="M35" s="50">
        <v>5</v>
      </c>
      <c r="N35" s="51">
        <v>0.7142857142857143</v>
      </c>
      <c r="O35" s="52">
        <v>3.8250000000000002</v>
      </c>
      <c r="P35" s="49" t="s">
        <v>108</v>
      </c>
      <c r="Q35" s="50" t="s">
        <v>13</v>
      </c>
      <c r="R35" s="50" t="s">
        <v>13</v>
      </c>
      <c r="S35" s="51" t="s">
        <v>13</v>
      </c>
      <c r="T35" s="50" t="s">
        <v>13</v>
      </c>
      <c r="U35" s="51" t="s">
        <v>13</v>
      </c>
      <c r="V35" s="52" t="s">
        <v>13</v>
      </c>
    </row>
    <row r="36" spans="1:22" x14ac:dyDescent="0.25">
      <c r="A36" s="76" t="s">
        <v>15</v>
      </c>
      <c r="B36" s="53" t="s">
        <v>1</v>
      </c>
      <c r="C36" s="54">
        <v>1</v>
      </c>
      <c r="D36" s="54">
        <v>1</v>
      </c>
      <c r="E36" s="55">
        <v>1</v>
      </c>
      <c r="F36" s="54">
        <v>1</v>
      </c>
      <c r="G36" s="55">
        <v>1</v>
      </c>
      <c r="H36" s="56">
        <v>4</v>
      </c>
      <c r="I36" s="53" t="s">
        <v>1</v>
      </c>
      <c r="J36" s="54">
        <v>5</v>
      </c>
      <c r="K36" s="54">
        <v>5</v>
      </c>
      <c r="L36" s="55">
        <v>1</v>
      </c>
      <c r="M36" s="54">
        <v>5</v>
      </c>
      <c r="N36" s="55">
        <v>1</v>
      </c>
      <c r="O36" s="56">
        <v>3.8</v>
      </c>
      <c r="P36" s="53" t="s">
        <v>1</v>
      </c>
      <c r="Q36" s="54" t="s">
        <v>13</v>
      </c>
      <c r="R36" s="54" t="s">
        <v>13</v>
      </c>
      <c r="S36" s="55" t="s">
        <v>13</v>
      </c>
      <c r="T36" s="54" t="s">
        <v>13</v>
      </c>
      <c r="U36" s="55" t="s">
        <v>13</v>
      </c>
      <c r="V36" s="56" t="s">
        <v>13</v>
      </c>
    </row>
    <row r="37" spans="1:22" x14ac:dyDescent="0.25">
      <c r="A37" s="76"/>
      <c r="B37" s="53" t="s">
        <v>2</v>
      </c>
      <c r="C37" s="54">
        <v>1</v>
      </c>
      <c r="D37" s="54">
        <v>0</v>
      </c>
      <c r="E37" s="55">
        <v>0</v>
      </c>
      <c r="F37" s="54">
        <v>0</v>
      </c>
      <c r="G37" s="55">
        <v>0</v>
      </c>
      <c r="H37" s="56" t="s">
        <v>13</v>
      </c>
      <c r="I37" s="53" t="s">
        <v>2</v>
      </c>
      <c r="J37" s="54">
        <v>4</v>
      </c>
      <c r="K37" s="54">
        <v>4</v>
      </c>
      <c r="L37" s="55">
        <v>1</v>
      </c>
      <c r="M37" s="54">
        <v>3</v>
      </c>
      <c r="N37" s="55">
        <v>0.75</v>
      </c>
      <c r="O37" s="56">
        <v>2.3333333333333335</v>
      </c>
      <c r="P37" s="53" t="s">
        <v>2</v>
      </c>
      <c r="Q37" s="54" t="s">
        <v>13</v>
      </c>
      <c r="R37" s="54" t="s">
        <v>13</v>
      </c>
      <c r="S37" s="55" t="s">
        <v>13</v>
      </c>
      <c r="T37" s="54" t="s">
        <v>13</v>
      </c>
      <c r="U37" s="55" t="s">
        <v>13</v>
      </c>
      <c r="V37" s="56" t="s">
        <v>13</v>
      </c>
    </row>
    <row r="38" spans="1:22" x14ac:dyDescent="0.25">
      <c r="A38" s="76"/>
      <c r="B38" s="53" t="s">
        <v>3</v>
      </c>
      <c r="C38" s="54">
        <v>3</v>
      </c>
      <c r="D38" s="54">
        <v>1</v>
      </c>
      <c r="E38" s="55">
        <v>0.33333333333333331</v>
      </c>
      <c r="F38" s="54">
        <v>1</v>
      </c>
      <c r="G38" s="55">
        <v>0.33333333333333331</v>
      </c>
      <c r="H38" s="56" t="s">
        <v>13</v>
      </c>
      <c r="I38" s="53" t="s">
        <v>3</v>
      </c>
      <c r="J38" s="54">
        <v>4</v>
      </c>
      <c r="K38" s="54">
        <v>4</v>
      </c>
      <c r="L38" s="55">
        <v>1</v>
      </c>
      <c r="M38" s="54">
        <v>4</v>
      </c>
      <c r="N38" s="55">
        <v>1</v>
      </c>
      <c r="O38" s="56">
        <v>3.75</v>
      </c>
      <c r="P38" s="53" t="s">
        <v>3</v>
      </c>
      <c r="Q38" s="54" t="s">
        <v>13</v>
      </c>
      <c r="R38" s="54" t="s">
        <v>13</v>
      </c>
      <c r="S38" s="55" t="s">
        <v>13</v>
      </c>
      <c r="T38" s="54" t="s">
        <v>13</v>
      </c>
      <c r="U38" s="55" t="s">
        <v>13</v>
      </c>
      <c r="V38" s="56" t="s">
        <v>13</v>
      </c>
    </row>
    <row r="39" spans="1:22" x14ac:dyDescent="0.25">
      <c r="A39" s="76"/>
      <c r="B39" s="53" t="s">
        <v>4</v>
      </c>
      <c r="C39" s="54" t="s">
        <v>13</v>
      </c>
      <c r="D39" s="54" t="s">
        <v>13</v>
      </c>
      <c r="E39" s="55" t="s">
        <v>13</v>
      </c>
      <c r="F39" s="54" t="s">
        <v>13</v>
      </c>
      <c r="G39" s="55" t="s">
        <v>13</v>
      </c>
      <c r="H39" s="56" t="s">
        <v>13</v>
      </c>
      <c r="I39" s="53" t="s">
        <v>4</v>
      </c>
      <c r="J39" s="54" t="s">
        <v>13</v>
      </c>
      <c r="K39" s="54" t="s">
        <v>13</v>
      </c>
      <c r="L39" s="55" t="s">
        <v>13</v>
      </c>
      <c r="M39" s="54" t="s">
        <v>13</v>
      </c>
      <c r="N39" s="55" t="s">
        <v>13</v>
      </c>
      <c r="O39" s="56" t="s">
        <v>13</v>
      </c>
      <c r="P39" s="53" t="s">
        <v>4</v>
      </c>
      <c r="Q39" s="54" t="s">
        <v>13</v>
      </c>
      <c r="R39" s="54" t="s">
        <v>13</v>
      </c>
      <c r="S39" s="55" t="s">
        <v>13</v>
      </c>
      <c r="T39" s="54" t="s">
        <v>13</v>
      </c>
      <c r="U39" s="55" t="s">
        <v>13</v>
      </c>
      <c r="V39" s="56" t="s">
        <v>13</v>
      </c>
    </row>
    <row r="40" spans="1:22" x14ac:dyDescent="0.25">
      <c r="A40" s="76"/>
      <c r="B40" s="53" t="s">
        <v>108</v>
      </c>
      <c r="C40" s="54" t="s">
        <v>13</v>
      </c>
      <c r="D40" s="54" t="s">
        <v>13</v>
      </c>
      <c r="E40" s="55" t="s">
        <v>13</v>
      </c>
      <c r="F40" s="54" t="s">
        <v>13</v>
      </c>
      <c r="G40" s="55" t="s">
        <v>13</v>
      </c>
      <c r="H40" s="56" t="s">
        <v>13</v>
      </c>
      <c r="I40" s="53" t="s">
        <v>108</v>
      </c>
      <c r="J40" s="54">
        <v>8</v>
      </c>
      <c r="K40" s="54">
        <v>8</v>
      </c>
      <c r="L40" s="55">
        <v>1</v>
      </c>
      <c r="M40" s="54">
        <v>8</v>
      </c>
      <c r="N40" s="55">
        <v>1</v>
      </c>
      <c r="O40" s="56">
        <v>4</v>
      </c>
      <c r="P40" s="53" t="s">
        <v>108</v>
      </c>
      <c r="Q40" s="54" t="s">
        <v>13</v>
      </c>
      <c r="R40" s="54" t="s">
        <v>13</v>
      </c>
      <c r="S40" s="55" t="s">
        <v>13</v>
      </c>
      <c r="T40" s="54" t="s">
        <v>13</v>
      </c>
      <c r="U40" s="55" t="s">
        <v>13</v>
      </c>
      <c r="V40" s="56" t="s">
        <v>13</v>
      </c>
    </row>
    <row r="41" spans="1:22" x14ac:dyDescent="0.25">
      <c r="A41" s="75" t="s">
        <v>16</v>
      </c>
      <c r="B41" s="49" t="s">
        <v>1</v>
      </c>
      <c r="C41" s="50">
        <v>49</v>
      </c>
      <c r="D41" s="50">
        <v>27</v>
      </c>
      <c r="E41" s="51">
        <v>0.55102040816326525</v>
      </c>
      <c r="F41" s="50">
        <v>26</v>
      </c>
      <c r="G41" s="51">
        <v>0.53061224489795922</v>
      </c>
      <c r="H41" s="52">
        <v>3.375</v>
      </c>
      <c r="I41" s="49" t="s">
        <v>1</v>
      </c>
      <c r="J41" s="50">
        <v>47</v>
      </c>
      <c r="K41" s="50">
        <v>27</v>
      </c>
      <c r="L41" s="51">
        <v>0.57446808510638303</v>
      </c>
      <c r="M41" s="50">
        <v>20</v>
      </c>
      <c r="N41" s="51">
        <v>0.42553191489361702</v>
      </c>
      <c r="O41" s="52">
        <v>2.5185185185185186</v>
      </c>
      <c r="P41" s="49" t="s">
        <v>1</v>
      </c>
      <c r="Q41" s="50" t="s">
        <v>13</v>
      </c>
      <c r="R41" s="50" t="s">
        <v>13</v>
      </c>
      <c r="S41" s="51" t="s">
        <v>13</v>
      </c>
      <c r="T41" s="50" t="s">
        <v>13</v>
      </c>
      <c r="U41" s="51" t="s">
        <v>13</v>
      </c>
      <c r="V41" s="52" t="s">
        <v>13</v>
      </c>
    </row>
    <row r="42" spans="1:22" x14ac:dyDescent="0.25">
      <c r="A42" s="75"/>
      <c r="B42" s="49" t="s">
        <v>2</v>
      </c>
      <c r="C42" s="50">
        <v>33</v>
      </c>
      <c r="D42" s="50">
        <v>24</v>
      </c>
      <c r="E42" s="51">
        <v>0.72727272727272729</v>
      </c>
      <c r="F42" s="50">
        <v>23</v>
      </c>
      <c r="G42" s="51">
        <v>0.69696969696969702</v>
      </c>
      <c r="H42" s="52">
        <v>3.3190476190476188</v>
      </c>
      <c r="I42" s="49" t="s">
        <v>2</v>
      </c>
      <c r="J42" s="50">
        <v>25</v>
      </c>
      <c r="K42" s="50">
        <v>18</v>
      </c>
      <c r="L42" s="51">
        <v>0.72</v>
      </c>
      <c r="M42" s="50">
        <v>17</v>
      </c>
      <c r="N42" s="51">
        <v>0.68</v>
      </c>
      <c r="O42" s="52">
        <v>2.7222222222222223</v>
      </c>
      <c r="P42" s="49" t="s">
        <v>2</v>
      </c>
      <c r="Q42" s="50" t="s">
        <v>13</v>
      </c>
      <c r="R42" s="50" t="s">
        <v>13</v>
      </c>
      <c r="S42" s="51" t="s">
        <v>13</v>
      </c>
      <c r="T42" s="50" t="s">
        <v>13</v>
      </c>
      <c r="U42" s="51" t="s">
        <v>13</v>
      </c>
      <c r="V42" s="52" t="s">
        <v>13</v>
      </c>
    </row>
    <row r="43" spans="1:22" x14ac:dyDescent="0.25">
      <c r="A43" s="75"/>
      <c r="B43" s="49" t="s">
        <v>3</v>
      </c>
      <c r="C43" s="50">
        <v>19</v>
      </c>
      <c r="D43" s="50">
        <v>12</v>
      </c>
      <c r="E43" s="51">
        <v>0.63157894736842102</v>
      </c>
      <c r="F43" s="50">
        <v>10</v>
      </c>
      <c r="G43" s="51">
        <v>0.52631578947368418</v>
      </c>
      <c r="H43" s="52">
        <v>2.75</v>
      </c>
      <c r="I43" s="49" t="s">
        <v>3</v>
      </c>
      <c r="J43" s="50">
        <v>27</v>
      </c>
      <c r="K43" s="50">
        <v>19</v>
      </c>
      <c r="L43" s="51">
        <v>0.70370370370370372</v>
      </c>
      <c r="M43" s="50">
        <v>15</v>
      </c>
      <c r="N43" s="51">
        <v>0.55555555555555558</v>
      </c>
      <c r="O43" s="52">
        <v>2.7894736842105261</v>
      </c>
      <c r="P43" s="49" t="s">
        <v>3</v>
      </c>
      <c r="Q43" s="50" t="s">
        <v>13</v>
      </c>
      <c r="R43" s="50" t="s">
        <v>13</v>
      </c>
      <c r="S43" s="51" t="s">
        <v>13</v>
      </c>
      <c r="T43" s="50" t="s">
        <v>13</v>
      </c>
      <c r="U43" s="51" t="s">
        <v>13</v>
      </c>
      <c r="V43" s="52" t="s">
        <v>13</v>
      </c>
    </row>
    <row r="44" spans="1:22" x14ac:dyDescent="0.25">
      <c r="A44" s="75"/>
      <c r="B44" s="49" t="s">
        <v>4</v>
      </c>
      <c r="C44" s="50">
        <v>6</v>
      </c>
      <c r="D44" s="50">
        <v>4</v>
      </c>
      <c r="E44" s="51">
        <v>0.66666666666666663</v>
      </c>
      <c r="F44" s="50">
        <v>4</v>
      </c>
      <c r="G44" s="51">
        <v>0.66666666666666663</v>
      </c>
      <c r="H44" s="52">
        <v>3.5</v>
      </c>
      <c r="I44" s="49" t="s">
        <v>4</v>
      </c>
      <c r="J44" s="50">
        <v>19</v>
      </c>
      <c r="K44" s="50">
        <v>15</v>
      </c>
      <c r="L44" s="51">
        <v>0.78947368421052633</v>
      </c>
      <c r="M44" s="50">
        <v>11</v>
      </c>
      <c r="N44" s="51">
        <v>0.57894736842105265</v>
      </c>
      <c r="O44" s="52">
        <v>2.4666666666666668</v>
      </c>
      <c r="P44" s="49" t="s">
        <v>4</v>
      </c>
      <c r="Q44" s="50">
        <v>13</v>
      </c>
      <c r="R44" s="50">
        <v>11</v>
      </c>
      <c r="S44" s="51">
        <v>0.84615384615384615</v>
      </c>
      <c r="T44" s="50">
        <v>11</v>
      </c>
      <c r="U44" s="51">
        <v>0.84615384615384615</v>
      </c>
      <c r="V44" s="52">
        <v>3.7272727272727271</v>
      </c>
    </row>
    <row r="45" spans="1:22" x14ac:dyDescent="0.25">
      <c r="A45" s="75"/>
      <c r="B45" s="49" t="s">
        <v>108</v>
      </c>
      <c r="C45" s="50">
        <v>5</v>
      </c>
      <c r="D45" s="50">
        <v>4</v>
      </c>
      <c r="E45" s="51">
        <v>0.8</v>
      </c>
      <c r="F45" s="50">
        <v>4</v>
      </c>
      <c r="G45" s="51">
        <v>0.8</v>
      </c>
      <c r="H45" s="52">
        <v>3.5</v>
      </c>
      <c r="I45" s="49" t="s">
        <v>108</v>
      </c>
      <c r="J45" s="50">
        <v>49</v>
      </c>
      <c r="K45" s="50">
        <v>35</v>
      </c>
      <c r="L45" s="51">
        <v>0.7142857142857143</v>
      </c>
      <c r="M45" s="50">
        <v>28</v>
      </c>
      <c r="N45" s="51">
        <v>0.5714285714285714</v>
      </c>
      <c r="O45" s="52">
        <v>2.9428571428571431</v>
      </c>
      <c r="P45" s="49" t="s">
        <v>108</v>
      </c>
      <c r="Q45" s="50" t="s">
        <v>13</v>
      </c>
      <c r="R45" s="50" t="s">
        <v>13</v>
      </c>
      <c r="S45" s="51" t="s">
        <v>13</v>
      </c>
      <c r="T45" s="50" t="s">
        <v>13</v>
      </c>
      <c r="U45" s="51" t="s">
        <v>13</v>
      </c>
      <c r="V45" s="52" t="s">
        <v>13</v>
      </c>
    </row>
    <row r="46" spans="1:22" x14ac:dyDescent="0.25">
      <c r="A46" s="76" t="s">
        <v>17</v>
      </c>
      <c r="B46" s="53" t="s">
        <v>1</v>
      </c>
      <c r="C46" s="54">
        <v>5</v>
      </c>
      <c r="D46" s="54">
        <v>1</v>
      </c>
      <c r="E46" s="55">
        <v>0.2</v>
      </c>
      <c r="F46" s="54">
        <v>0</v>
      </c>
      <c r="G46" s="55">
        <v>0</v>
      </c>
      <c r="H46" s="56"/>
      <c r="I46" s="53" t="s">
        <v>1</v>
      </c>
      <c r="J46" s="54">
        <v>1</v>
      </c>
      <c r="K46" s="54">
        <v>1</v>
      </c>
      <c r="L46" s="55">
        <v>1</v>
      </c>
      <c r="M46" s="54">
        <v>1</v>
      </c>
      <c r="N46" s="55">
        <v>1</v>
      </c>
      <c r="O46" s="56">
        <v>3</v>
      </c>
      <c r="P46" s="53" t="s">
        <v>1</v>
      </c>
      <c r="Q46" s="54" t="s">
        <v>13</v>
      </c>
      <c r="R46" s="54" t="s">
        <v>13</v>
      </c>
      <c r="S46" s="55" t="s">
        <v>13</v>
      </c>
      <c r="T46" s="54" t="s">
        <v>13</v>
      </c>
      <c r="U46" s="55" t="s">
        <v>13</v>
      </c>
      <c r="V46" s="56" t="s">
        <v>13</v>
      </c>
    </row>
    <row r="47" spans="1:22" x14ac:dyDescent="0.25">
      <c r="A47" s="76"/>
      <c r="B47" s="53" t="s">
        <v>2</v>
      </c>
      <c r="C47" s="54" t="s">
        <v>13</v>
      </c>
      <c r="D47" s="54" t="s">
        <v>13</v>
      </c>
      <c r="E47" s="55" t="s">
        <v>13</v>
      </c>
      <c r="F47" s="54" t="s">
        <v>13</v>
      </c>
      <c r="G47" s="55" t="s">
        <v>13</v>
      </c>
      <c r="H47" s="56" t="s">
        <v>13</v>
      </c>
      <c r="I47" s="53" t="s">
        <v>2</v>
      </c>
      <c r="J47" s="54" t="s">
        <v>13</v>
      </c>
      <c r="K47" s="54" t="s">
        <v>13</v>
      </c>
      <c r="L47" s="55" t="s">
        <v>13</v>
      </c>
      <c r="M47" s="54" t="s">
        <v>13</v>
      </c>
      <c r="N47" s="55" t="s">
        <v>13</v>
      </c>
      <c r="O47" s="56" t="s">
        <v>13</v>
      </c>
      <c r="P47" s="53" t="s">
        <v>2</v>
      </c>
      <c r="Q47" s="54" t="s">
        <v>13</v>
      </c>
      <c r="R47" s="54" t="s">
        <v>13</v>
      </c>
      <c r="S47" s="55" t="s">
        <v>13</v>
      </c>
      <c r="T47" s="54" t="s">
        <v>13</v>
      </c>
      <c r="U47" s="55" t="s">
        <v>13</v>
      </c>
      <c r="V47" s="56" t="s">
        <v>13</v>
      </c>
    </row>
    <row r="48" spans="1:22" x14ac:dyDescent="0.25">
      <c r="A48" s="76"/>
      <c r="B48" s="53" t="s">
        <v>3</v>
      </c>
      <c r="C48" s="54" t="s">
        <v>13</v>
      </c>
      <c r="D48" s="54" t="s">
        <v>13</v>
      </c>
      <c r="E48" s="55" t="s">
        <v>13</v>
      </c>
      <c r="F48" s="54" t="s">
        <v>13</v>
      </c>
      <c r="G48" s="55" t="s">
        <v>13</v>
      </c>
      <c r="H48" s="56" t="s">
        <v>13</v>
      </c>
      <c r="I48" s="53" t="s">
        <v>3</v>
      </c>
      <c r="J48" s="54" t="s">
        <v>13</v>
      </c>
      <c r="K48" s="54" t="s">
        <v>13</v>
      </c>
      <c r="L48" s="55" t="s">
        <v>13</v>
      </c>
      <c r="M48" s="54" t="s">
        <v>13</v>
      </c>
      <c r="N48" s="55" t="s">
        <v>13</v>
      </c>
      <c r="O48" s="56" t="s">
        <v>13</v>
      </c>
      <c r="P48" s="53" t="s">
        <v>3</v>
      </c>
      <c r="Q48" s="54" t="s">
        <v>13</v>
      </c>
      <c r="R48" s="54" t="s">
        <v>13</v>
      </c>
      <c r="S48" s="55" t="s">
        <v>13</v>
      </c>
      <c r="T48" s="54" t="s">
        <v>13</v>
      </c>
      <c r="U48" s="55" t="s">
        <v>13</v>
      </c>
      <c r="V48" s="56" t="s">
        <v>13</v>
      </c>
    </row>
    <row r="49" spans="1:22" x14ac:dyDescent="0.25">
      <c r="A49" s="76"/>
      <c r="B49" s="53" t="s">
        <v>4</v>
      </c>
      <c r="C49" s="54" t="s">
        <v>13</v>
      </c>
      <c r="D49" s="54" t="s">
        <v>13</v>
      </c>
      <c r="E49" s="55" t="s">
        <v>13</v>
      </c>
      <c r="F49" s="54" t="s">
        <v>13</v>
      </c>
      <c r="G49" s="55" t="s">
        <v>13</v>
      </c>
      <c r="H49" s="56" t="s">
        <v>13</v>
      </c>
      <c r="I49" s="53" t="s">
        <v>4</v>
      </c>
      <c r="J49" s="54" t="s">
        <v>13</v>
      </c>
      <c r="K49" s="54" t="s">
        <v>13</v>
      </c>
      <c r="L49" s="55" t="s">
        <v>13</v>
      </c>
      <c r="M49" s="54" t="s">
        <v>13</v>
      </c>
      <c r="N49" s="55" t="s">
        <v>13</v>
      </c>
      <c r="O49" s="56" t="s">
        <v>13</v>
      </c>
      <c r="P49" s="53" t="s">
        <v>4</v>
      </c>
      <c r="Q49" s="54" t="s">
        <v>13</v>
      </c>
      <c r="R49" s="54" t="s">
        <v>13</v>
      </c>
      <c r="S49" s="55" t="s">
        <v>13</v>
      </c>
      <c r="T49" s="54" t="s">
        <v>13</v>
      </c>
      <c r="U49" s="55" t="s">
        <v>13</v>
      </c>
      <c r="V49" s="56" t="s">
        <v>13</v>
      </c>
    </row>
    <row r="50" spans="1:22" x14ac:dyDescent="0.25">
      <c r="A50" s="76"/>
      <c r="B50" s="53" t="s">
        <v>108</v>
      </c>
      <c r="C50" s="54" t="s">
        <v>13</v>
      </c>
      <c r="D50" s="54" t="s">
        <v>13</v>
      </c>
      <c r="E50" s="55" t="s">
        <v>13</v>
      </c>
      <c r="F50" s="54" t="s">
        <v>13</v>
      </c>
      <c r="G50" s="55" t="s">
        <v>13</v>
      </c>
      <c r="H50" s="56" t="s">
        <v>13</v>
      </c>
      <c r="I50" s="53" t="s">
        <v>108</v>
      </c>
      <c r="J50" s="54" t="s">
        <v>13</v>
      </c>
      <c r="K50" s="54" t="s">
        <v>13</v>
      </c>
      <c r="L50" s="55" t="s">
        <v>13</v>
      </c>
      <c r="M50" s="54" t="s">
        <v>13</v>
      </c>
      <c r="N50" s="55" t="s">
        <v>13</v>
      </c>
      <c r="O50" s="56" t="s">
        <v>13</v>
      </c>
      <c r="P50" s="53" t="s">
        <v>108</v>
      </c>
      <c r="Q50" s="54" t="s">
        <v>13</v>
      </c>
      <c r="R50" s="54" t="s">
        <v>13</v>
      </c>
      <c r="S50" s="55" t="s">
        <v>13</v>
      </c>
      <c r="T50" s="54" t="s">
        <v>13</v>
      </c>
      <c r="U50" s="55" t="s">
        <v>13</v>
      </c>
      <c r="V50" s="56" t="s">
        <v>13</v>
      </c>
    </row>
    <row r="51" spans="1:22" x14ac:dyDescent="0.25">
      <c r="A51" s="77" t="s">
        <v>110</v>
      </c>
      <c r="B51" s="49" t="s">
        <v>1</v>
      </c>
      <c r="C51" s="50">
        <v>184</v>
      </c>
      <c r="D51" s="50">
        <v>137</v>
      </c>
      <c r="E51" s="51">
        <v>0.74456521739130432</v>
      </c>
      <c r="F51" s="50">
        <v>130</v>
      </c>
      <c r="G51" s="51">
        <v>0.70652173913043481</v>
      </c>
      <c r="H51" s="52">
        <v>3.2801886792452835</v>
      </c>
      <c r="I51" s="49" t="s">
        <v>1</v>
      </c>
      <c r="J51" s="50">
        <v>80</v>
      </c>
      <c r="K51" s="50">
        <v>62</v>
      </c>
      <c r="L51" s="51">
        <v>0.77500000000000002</v>
      </c>
      <c r="M51" s="50">
        <v>58</v>
      </c>
      <c r="N51" s="51">
        <v>0.72499999999999998</v>
      </c>
      <c r="O51" s="52">
        <v>3.1967213114754101</v>
      </c>
      <c r="P51" s="49" t="s">
        <v>1</v>
      </c>
      <c r="Q51" s="50" t="s">
        <v>13</v>
      </c>
      <c r="R51" s="50" t="s">
        <v>13</v>
      </c>
      <c r="S51" s="51" t="s">
        <v>13</v>
      </c>
      <c r="T51" s="50" t="s">
        <v>13</v>
      </c>
      <c r="U51" s="51" t="s">
        <v>13</v>
      </c>
      <c r="V51" s="52" t="s">
        <v>13</v>
      </c>
    </row>
    <row r="52" spans="1:22" x14ac:dyDescent="0.25">
      <c r="A52" s="77"/>
      <c r="B52" s="49" t="s">
        <v>2</v>
      </c>
      <c r="C52" s="50">
        <v>139</v>
      </c>
      <c r="D52" s="50">
        <v>109</v>
      </c>
      <c r="E52" s="51">
        <v>0.78417266187050361</v>
      </c>
      <c r="F52" s="50">
        <v>103</v>
      </c>
      <c r="G52" s="51">
        <v>0.74100719424460426</v>
      </c>
      <c r="H52" s="52">
        <v>3.1413793103448273</v>
      </c>
      <c r="I52" s="49" t="s">
        <v>2</v>
      </c>
      <c r="J52" s="50">
        <v>45</v>
      </c>
      <c r="K52" s="50">
        <v>35</v>
      </c>
      <c r="L52" s="51">
        <v>0.77777777777777779</v>
      </c>
      <c r="M52" s="50">
        <v>31</v>
      </c>
      <c r="N52" s="51">
        <v>0.68888888888888888</v>
      </c>
      <c r="O52" s="52">
        <v>3.2857142857142856</v>
      </c>
      <c r="P52" s="49" t="s">
        <v>2</v>
      </c>
      <c r="Q52" s="50" t="s">
        <v>13</v>
      </c>
      <c r="R52" s="50" t="s">
        <v>13</v>
      </c>
      <c r="S52" s="51" t="s">
        <v>13</v>
      </c>
      <c r="T52" s="50" t="s">
        <v>13</v>
      </c>
      <c r="U52" s="51" t="s">
        <v>13</v>
      </c>
      <c r="V52" s="52" t="s">
        <v>13</v>
      </c>
    </row>
    <row r="53" spans="1:22" x14ac:dyDescent="0.25">
      <c r="A53" s="77"/>
      <c r="B53" s="49" t="s">
        <v>3</v>
      </c>
      <c r="C53" s="50">
        <v>154</v>
      </c>
      <c r="D53" s="50">
        <v>139</v>
      </c>
      <c r="E53" s="51">
        <v>0.90259740259740262</v>
      </c>
      <c r="F53" s="50">
        <v>132</v>
      </c>
      <c r="G53" s="51">
        <v>0.8571428571428571</v>
      </c>
      <c r="H53" s="52">
        <v>3.1982300884955754</v>
      </c>
      <c r="I53" s="49" t="s">
        <v>3</v>
      </c>
      <c r="J53" s="50">
        <v>48</v>
      </c>
      <c r="K53" s="50">
        <v>44</v>
      </c>
      <c r="L53" s="51">
        <v>0.91666666666666663</v>
      </c>
      <c r="M53" s="50">
        <v>44</v>
      </c>
      <c r="N53" s="51">
        <v>0.91666666666666663</v>
      </c>
      <c r="O53" s="52">
        <v>3.6590909090909092</v>
      </c>
      <c r="P53" s="49" t="s">
        <v>3</v>
      </c>
      <c r="Q53" s="50" t="s">
        <v>13</v>
      </c>
      <c r="R53" s="50" t="s">
        <v>13</v>
      </c>
      <c r="S53" s="51" t="s">
        <v>13</v>
      </c>
      <c r="T53" s="50" t="s">
        <v>13</v>
      </c>
      <c r="U53" s="51" t="s">
        <v>13</v>
      </c>
      <c r="V53" s="52" t="s">
        <v>13</v>
      </c>
    </row>
    <row r="54" spans="1:22" x14ac:dyDescent="0.25">
      <c r="A54" s="77"/>
      <c r="B54" s="49" t="s">
        <v>4</v>
      </c>
      <c r="C54" s="50">
        <v>48</v>
      </c>
      <c r="D54" s="50">
        <v>39</v>
      </c>
      <c r="E54" s="51">
        <v>0.8125</v>
      </c>
      <c r="F54" s="50">
        <v>36</v>
      </c>
      <c r="G54" s="51">
        <v>0.75</v>
      </c>
      <c r="H54" s="52">
        <v>3.2051282051282053</v>
      </c>
      <c r="I54" s="49" t="s">
        <v>4</v>
      </c>
      <c r="J54" s="50">
        <v>75</v>
      </c>
      <c r="K54" s="50">
        <v>63</v>
      </c>
      <c r="L54" s="51">
        <v>0.84</v>
      </c>
      <c r="M54" s="50">
        <v>60</v>
      </c>
      <c r="N54" s="51">
        <v>0.8</v>
      </c>
      <c r="O54" s="52">
        <v>3.3968253968253967</v>
      </c>
      <c r="P54" s="49" t="s">
        <v>4</v>
      </c>
      <c r="Q54" s="50">
        <v>77</v>
      </c>
      <c r="R54" s="50">
        <v>69</v>
      </c>
      <c r="S54" s="51">
        <v>0.89610389610389607</v>
      </c>
      <c r="T54" s="50">
        <v>66</v>
      </c>
      <c r="U54" s="51">
        <v>0.8571428571428571</v>
      </c>
      <c r="V54" s="52">
        <v>3.5797101449275361</v>
      </c>
    </row>
    <row r="55" spans="1:22" x14ac:dyDescent="0.25">
      <c r="A55" s="77"/>
      <c r="B55" s="49" t="s">
        <v>108</v>
      </c>
      <c r="C55" s="50">
        <v>43</v>
      </c>
      <c r="D55" s="50">
        <v>38</v>
      </c>
      <c r="E55" s="51">
        <v>0.88372093023255816</v>
      </c>
      <c r="F55" s="50">
        <v>38</v>
      </c>
      <c r="G55" s="51">
        <v>0.88372093023255816</v>
      </c>
      <c r="H55" s="52">
        <v>3.4594594594594597</v>
      </c>
      <c r="I55" s="49" t="s">
        <v>108</v>
      </c>
      <c r="J55" s="50">
        <v>219</v>
      </c>
      <c r="K55" s="50">
        <v>187</v>
      </c>
      <c r="L55" s="51">
        <v>0.85388127853881279</v>
      </c>
      <c r="M55" s="50">
        <v>181</v>
      </c>
      <c r="N55" s="51">
        <v>0.82648401826484019</v>
      </c>
      <c r="O55" s="52">
        <v>3.5962162162162161</v>
      </c>
      <c r="P55" s="49" t="s">
        <v>108</v>
      </c>
      <c r="Q55" s="50" t="s">
        <v>13</v>
      </c>
      <c r="R55" s="50" t="s">
        <v>13</v>
      </c>
      <c r="S55" s="51" t="s">
        <v>13</v>
      </c>
      <c r="T55" s="50" t="s">
        <v>13</v>
      </c>
      <c r="U55" s="51" t="s">
        <v>13</v>
      </c>
      <c r="V55" s="52" t="s">
        <v>13</v>
      </c>
    </row>
    <row r="56" spans="1:22" x14ac:dyDescent="0.25">
      <c r="A56" s="74" t="s">
        <v>81</v>
      </c>
      <c r="B56" s="53" t="s">
        <v>1</v>
      </c>
      <c r="C56" s="57">
        <v>23</v>
      </c>
      <c r="D56" s="54">
        <v>19</v>
      </c>
      <c r="E56" s="55">
        <v>0.82608695652173914</v>
      </c>
      <c r="F56" s="54">
        <v>18</v>
      </c>
      <c r="G56" s="55">
        <v>0.78260869565217395</v>
      </c>
      <c r="H56" s="56">
        <v>3.2</v>
      </c>
      <c r="I56" s="53" t="s">
        <v>1</v>
      </c>
      <c r="J56" s="57">
        <v>34</v>
      </c>
      <c r="K56" s="54">
        <v>26</v>
      </c>
      <c r="L56" s="55">
        <v>0.76470588235294112</v>
      </c>
      <c r="M56" s="54">
        <v>23</v>
      </c>
      <c r="N56" s="55">
        <v>0.67647058823529416</v>
      </c>
      <c r="O56" s="56">
        <v>3.4230769230769229</v>
      </c>
      <c r="P56" s="53" t="s">
        <v>1</v>
      </c>
      <c r="Q56" s="57" t="s">
        <v>13</v>
      </c>
      <c r="R56" s="54" t="s">
        <v>13</v>
      </c>
      <c r="S56" s="55" t="s">
        <v>13</v>
      </c>
      <c r="T56" s="54" t="s">
        <v>13</v>
      </c>
      <c r="U56" s="55" t="s">
        <v>13</v>
      </c>
      <c r="V56" s="56" t="s">
        <v>13</v>
      </c>
    </row>
    <row r="57" spans="1:22" x14ac:dyDescent="0.25">
      <c r="A57" s="74"/>
      <c r="B57" s="53" t="s">
        <v>2</v>
      </c>
      <c r="C57" s="54">
        <v>16</v>
      </c>
      <c r="D57" s="54">
        <v>11</v>
      </c>
      <c r="E57" s="55">
        <v>0.6875</v>
      </c>
      <c r="F57" s="54">
        <v>11</v>
      </c>
      <c r="G57" s="55">
        <v>0.6875</v>
      </c>
      <c r="H57" s="56">
        <v>3</v>
      </c>
      <c r="I57" s="53" t="s">
        <v>2</v>
      </c>
      <c r="J57" s="54">
        <v>10</v>
      </c>
      <c r="K57" s="54">
        <v>9</v>
      </c>
      <c r="L57" s="55">
        <v>0.9</v>
      </c>
      <c r="M57" s="54">
        <v>8</v>
      </c>
      <c r="N57" s="55">
        <v>0.8</v>
      </c>
      <c r="O57" s="56">
        <v>3</v>
      </c>
      <c r="P57" s="53" t="s">
        <v>2</v>
      </c>
      <c r="Q57" s="54" t="s">
        <v>13</v>
      </c>
      <c r="R57" s="54" t="s">
        <v>13</v>
      </c>
      <c r="S57" s="55" t="s">
        <v>13</v>
      </c>
      <c r="T57" s="54" t="s">
        <v>13</v>
      </c>
      <c r="U57" s="55" t="s">
        <v>13</v>
      </c>
      <c r="V57" s="56" t="s">
        <v>13</v>
      </c>
    </row>
    <row r="58" spans="1:22" x14ac:dyDescent="0.25">
      <c r="A58" s="74"/>
      <c r="B58" s="53" t="s">
        <v>3</v>
      </c>
      <c r="C58" s="54">
        <v>14</v>
      </c>
      <c r="D58" s="54">
        <v>7</v>
      </c>
      <c r="E58" s="55">
        <v>0.5</v>
      </c>
      <c r="F58" s="54">
        <v>7</v>
      </c>
      <c r="G58" s="55">
        <v>0.5</v>
      </c>
      <c r="H58" s="56">
        <v>3.5714285714285716</v>
      </c>
      <c r="I58" s="53" t="s">
        <v>3</v>
      </c>
      <c r="J58" s="54">
        <v>2</v>
      </c>
      <c r="K58" s="54">
        <v>0</v>
      </c>
      <c r="L58" s="55">
        <v>0</v>
      </c>
      <c r="M58" s="54">
        <v>0</v>
      </c>
      <c r="N58" s="55">
        <v>0</v>
      </c>
      <c r="O58" s="56" t="s">
        <v>13</v>
      </c>
      <c r="P58" s="53" t="s">
        <v>3</v>
      </c>
      <c r="Q58" s="54" t="s">
        <v>13</v>
      </c>
      <c r="R58" s="54" t="s">
        <v>13</v>
      </c>
      <c r="S58" s="55" t="s">
        <v>13</v>
      </c>
      <c r="T58" s="54" t="s">
        <v>13</v>
      </c>
      <c r="U58" s="55" t="s">
        <v>13</v>
      </c>
      <c r="V58" s="56" t="s">
        <v>13</v>
      </c>
    </row>
    <row r="59" spans="1:22" x14ac:dyDescent="0.25">
      <c r="A59" s="74"/>
      <c r="B59" s="53" t="s">
        <v>4</v>
      </c>
      <c r="C59" s="54">
        <v>8</v>
      </c>
      <c r="D59" s="54">
        <v>7</v>
      </c>
      <c r="E59" s="55">
        <v>0.875</v>
      </c>
      <c r="F59" s="54">
        <v>6</v>
      </c>
      <c r="G59" s="55">
        <v>0.75</v>
      </c>
      <c r="H59" s="56">
        <v>2.8571428571428572</v>
      </c>
      <c r="I59" s="53" t="s">
        <v>4</v>
      </c>
      <c r="J59" s="54">
        <v>7</v>
      </c>
      <c r="K59" s="54">
        <v>6</v>
      </c>
      <c r="L59" s="55">
        <v>0.8571428571428571</v>
      </c>
      <c r="M59" s="54">
        <v>6</v>
      </c>
      <c r="N59" s="55">
        <v>0.8571428571428571</v>
      </c>
      <c r="O59" s="56">
        <v>4</v>
      </c>
      <c r="P59" s="53" t="s">
        <v>4</v>
      </c>
      <c r="Q59" s="54">
        <v>8</v>
      </c>
      <c r="R59" s="54">
        <v>7</v>
      </c>
      <c r="S59" s="55">
        <v>0.875</v>
      </c>
      <c r="T59" s="54">
        <v>7</v>
      </c>
      <c r="U59" s="55">
        <v>0.875</v>
      </c>
      <c r="V59" s="56">
        <v>4</v>
      </c>
    </row>
    <row r="60" spans="1:22" x14ac:dyDescent="0.25">
      <c r="A60" s="74"/>
      <c r="B60" s="53" t="s">
        <v>108</v>
      </c>
      <c r="C60" s="54">
        <v>4</v>
      </c>
      <c r="D60" s="54">
        <v>3</v>
      </c>
      <c r="E60" s="55">
        <v>0.75</v>
      </c>
      <c r="F60" s="54">
        <v>3</v>
      </c>
      <c r="G60" s="55">
        <v>0.75</v>
      </c>
      <c r="H60" s="56">
        <v>3</v>
      </c>
      <c r="I60" s="53" t="s">
        <v>108</v>
      </c>
      <c r="J60" s="54">
        <v>55</v>
      </c>
      <c r="K60" s="54">
        <v>47</v>
      </c>
      <c r="L60" s="55">
        <v>0.8545454545454545</v>
      </c>
      <c r="M60" s="54">
        <v>44</v>
      </c>
      <c r="N60" s="55">
        <v>0.8</v>
      </c>
      <c r="O60" s="56">
        <v>3.3106382978723405</v>
      </c>
      <c r="P60" s="53" t="s">
        <v>108</v>
      </c>
      <c r="Q60" s="54" t="s">
        <v>13</v>
      </c>
      <c r="R60" s="54" t="s">
        <v>13</v>
      </c>
      <c r="S60" s="55" t="s">
        <v>13</v>
      </c>
      <c r="T60" s="54" t="s">
        <v>13</v>
      </c>
      <c r="U60" s="55" t="s">
        <v>13</v>
      </c>
      <c r="V60" s="56" t="s">
        <v>13</v>
      </c>
    </row>
    <row r="61" spans="1:22" x14ac:dyDescent="0.25">
      <c r="A61" s="77" t="s">
        <v>82</v>
      </c>
      <c r="B61" s="49" t="s">
        <v>1</v>
      </c>
      <c r="C61" s="50">
        <v>8</v>
      </c>
      <c r="D61" s="50">
        <v>6</v>
      </c>
      <c r="E61" s="51">
        <v>0.75</v>
      </c>
      <c r="F61" s="50">
        <v>6</v>
      </c>
      <c r="G61" s="51">
        <v>0.75</v>
      </c>
      <c r="H61" s="52">
        <v>2.8333333333333335</v>
      </c>
      <c r="I61" s="49" t="s">
        <v>1</v>
      </c>
      <c r="J61" s="50">
        <v>5</v>
      </c>
      <c r="K61" s="50">
        <v>4</v>
      </c>
      <c r="L61" s="51">
        <v>0.8</v>
      </c>
      <c r="M61" s="50">
        <v>3</v>
      </c>
      <c r="N61" s="51">
        <v>0.6</v>
      </c>
      <c r="O61" s="52">
        <v>3</v>
      </c>
      <c r="P61" s="49" t="s">
        <v>1</v>
      </c>
      <c r="Q61" s="50" t="s">
        <v>13</v>
      </c>
      <c r="R61" s="50" t="s">
        <v>13</v>
      </c>
      <c r="S61" s="51" t="s">
        <v>13</v>
      </c>
      <c r="T61" s="50" t="s">
        <v>13</v>
      </c>
      <c r="U61" s="51" t="s">
        <v>13</v>
      </c>
      <c r="V61" s="52" t="s">
        <v>13</v>
      </c>
    </row>
    <row r="62" spans="1:22" x14ac:dyDescent="0.25">
      <c r="A62" s="77"/>
      <c r="B62" s="49" t="s">
        <v>2</v>
      </c>
      <c r="C62" s="50">
        <v>6</v>
      </c>
      <c r="D62" s="50">
        <v>3</v>
      </c>
      <c r="E62" s="51">
        <v>0.5</v>
      </c>
      <c r="F62" s="50">
        <v>3</v>
      </c>
      <c r="G62" s="51">
        <v>0.5</v>
      </c>
      <c r="H62" s="52">
        <v>3.3333333333333335</v>
      </c>
      <c r="I62" s="49" t="s">
        <v>2</v>
      </c>
      <c r="J62" s="50" t="s">
        <v>13</v>
      </c>
      <c r="K62" s="50" t="s">
        <v>13</v>
      </c>
      <c r="L62" s="51" t="s">
        <v>13</v>
      </c>
      <c r="M62" s="50" t="s">
        <v>13</v>
      </c>
      <c r="N62" s="51" t="s">
        <v>13</v>
      </c>
      <c r="O62" s="52" t="s">
        <v>13</v>
      </c>
      <c r="P62" s="49" t="s">
        <v>2</v>
      </c>
      <c r="Q62" s="50" t="s">
        <v>13</v>
      </c>
      <c r="R62" s="50" t="s">
        <v>13</v>
      </c>
      <c r="S62" s="51" t="s">
        <v>13</v>
      </c>
      <c r="T62" s="50" t="s">
        <v>13</v>
      </c>
      <c r="U62" s="51" t="s">
        <v>13</v>
      </c>
      <c r="V62" s="52" t="s">
        <v>13</v>
      </c>
    </row>
    <row r="63" spans="1:22" x14ac:dyDescent="0.25">
      <c r="A63" s="77"/>
      <c r="B63" s="49" t="s">
        <v>3</v>
      </c>
      <c r="C63" s="50">
        <v>4</v>
      </c>
      <c r="D63" s="50">
        <v>4</v>
      </c>
      <c r="E63" s="51">
        <v>1</v>
      </c>
      <c r="F63" s="50">
        <v>4</v>
      </c>
      <c r="G63" s="51">
        <v>1</v>
      </c>
      <c r="H63" s="52">
        <v>4</v>
      </c>
      <c r="I63" s="49" t="s">
        <v>3</v>
      </c>
      <c r="J63" s="50" t="s">
        <v>13</v>
      </c>
      <c r="K63" s="50" t="s">
        <v>13</v>
      </c>
      <c r="L63" s="51" t="s">
        <v>13</v>
      </c>
      <c r="M63" s="50" t="s">
        <v>13</v>
      </c>
      <c r="N63" s="51" t="s">
        <v>13</v>
      </c>
      <c r="O63" s="52" t="s">
        <v>13</v>
      </c>
      <c r="P63" s="49" t="s">
        <v>3</v>
      </c>
      <c r="Q63" s="50" t="s">
        <v>13</v>
      </c>
      <c r="R63" s="50" t="s">
        <v>13</v>
      </c>
      <c r="S63" s="51" t="s">
        <v>13</v>
      </c>
      <c r="T63" s="50" t="s">
        <v>13</v>
      </c>
      <c r="U63" s="51" t="s">
        <v>13</v>
      </c>
      <c r="V63" s="52" t="s">
        <v>13</v>
      </c>
    </row>
    <row r="64" spans="1:22" x14ac:dyDescent="0.25">
      <c r="A64" s="77"/>
      <c r="B64" s="49" t="s">
        <v>4</v>
      </c>
      <c r="C64" s="50" t="s">
        <v>13</v>
      </c>
      <c r="D64" s="50" t="s">
        <v>13</v>
      </c>
      <c r="E64" s="51" t="s">
        <v>13</v>
      </c>
      <c r="F64" s="50" t="s">
        <v>13</v>
      </c>
      <c r="G64" s="51" t="s">
        <v>13</v>
      </c>
      <c r="H64" s="52" t="s">
        <v>13</v>
      </c>
      <c r="I64" s="49" t="s">
        <v>4</v>
      </c>
      <c r="J64" s="50" t="s">
        <v>13</v>
      </c>
      <c r="K64" s="50" t="s">
        <v>13</v>
      </c>
      <c r="L64" s="51" t="s">
        <v>13</v>
      </c>
      <c r="M64" s="50" t="s">
        <v>13</v>
      </c>
      <c r="N64" s="51" t="s">
        <v>13</v>
      </c>
      <c r="O64" s="52" t="s">
        <v>13</v>
      </c>
      <c r="P64" s="49" t="s">
        <v>4</v>
      </c>
      <c r="Q64" s="50">
        <v>7</v>
      </c>
      <c r="R64" s="50">
        <v>6</v>
      </c>
      <c r="S64" s="51">
        <v>0.8571428571428571</v>
      </c>
      <c r="T64" s="50">
        <v>5</v>
      </c>
      <c r="U64" s="51">
        <v>0.7142857142857143</v>
      </c>
      <c r="V64" s="52">
        <v>3</v>
      </c>
    </row>
    <row r="65" spans="1:22" x14ac:dyDescent="0.25">
      <c r="A65" s="77"/>
      <c r="B65" s="49" t="s">
        <v>108</v>
      </c>
      <c r="C65" s="50" t="s">
        <v>13</v>
      </c>
      <c r="D65" s="50" t="s">
        <v>13</v>
      </c>
      <c r="E65" s="51" t="s">
        <v>13</v>
      </c>
      <c r="F65" s="50" t="s">
        <v>13</v>
      </c>
      <c r="G65" s="51" t="s">
        <v>13</v>
      </c>
      <c r="H65" s="52" t="s">
        <v>13</v>
      </c>
      <c r="I65" s="49" t="s">
        <v>108</v>
      </c>
      <c r="J65" s="50" t="s">
        <v>13</v>
      </c>
      <c r="K65" s="50" t="s">
        <v>13</v>
      </c>
      <c r="L65" s="51" t="s">
        <v>13</v>
      </c>
      <c r="M65" s="50" t="s">
        <v>13</v>
      </c>
      <c r="N65" s="51" t="s">
        <v>13</v>
      </c>
      <c r="O65" s="52" t="s">
        <v>13</v>
      </c>
      <c r="P65" s="49" t="s">
        <v>108</v>
      </c>
      <c r="Q65" s="50" t="s">
        <v>13</v>
      </c>
      <c r="R65" s="50" t="s">
        <v>13</v>
      </c>
      <c r="S65" s="51" t="s">
        <v>13</v>
      </c>
      <c r="T65" s="50" t="s">
        <v>13</v>
      </c>
      <c r="U65" s="51" t="s">
        <v>13</v>
      </c>
      <c r="V65" s="52" t="s">
        <v>13</v>
      </c>
    </row>
  </sheetData>
  <mergeCells count="15">
    <mergeCell ref="A41:A45"/>
    <mergeCell ref="A46:A50"/>
    <mergeCell ref="A51:A55"/>
    <mergeCell ref="A56:A60"/>
    <mergeCell ref="A61:A65"/>
    <mergeCell ref="P19:V19"/>
    <mergeCell ref="A21:A25"/>
    <mergeCell ref="A26:A30"/>
    <mergeCell ref="A31:A35"/>
    <mergeCell ref="A36:A40"/>
    <mergeCell ref="A2:A6"/>
    <mergeCell ref="A12:A16"/>
    <mergeCell ref="A7:A11"/>
    <mergeCell ref="A19:H19"/>
    <mergeCell ref="I19:O19"/>
  </mergeCells>
  <printOptions horizontalCentered="1"/>
  <pageMargins left="0.7" right="0.7" top="0.75" bottom="0.75" header="0.3" footer="0.3"/>
  <pageSetup scale="38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L11" sqref="L11"/>
    </sheetView>
  </sheetViews>
  <sheetFormatPr defaultRowHeight="15" x14ac:dyDescent="0.25"/>
  <cols>
    <col min="1" max="1" width="14" style="37" customWidth="1"/>
    <col min="2" max="8" width="14" style="18" customWidth="1"/>
  </cols>
  <sheetData>
    <row r="1" spans="1:8" ht="30" x14ac:dyDescent="0.25">
      <c r="A1" s="39" t="s">
        <v>0</v>
      </c>
      <c r="B1" s="7" t="s">
        <v>36</v>
      </c>
      <c r="C1" s="11" t="s">
        <v>100</v>
      </c>
      <c r="D1" s="11" t="s">
        <v>101</v>
      </c>
      <c r="E1" s="12" t="s">
        <v>102</v>
      </c>
      <c r="F1" s="11" t="s">
        <v>103</v>
      </c>
      <c r="G1" s="12" t="s">
        <v>37</v>
      </c>
      <c r="H1" s="13" t="s">
        <v>104</v>
      </c>
    </row>
    <row r="2" spans="1:8" x14ac:dyDescent="0.25">
      <c r="A2" s="64" t="s">
        <v>6</v>
      </c>
      <c r="B2" s="8" t="s">
        <v>1</v>
      </c>
      <c r="C2" s="15">
        <v>342</v>
      </c>
      <c r="D2" s="15">
        <v>245.00000000000003</v>
      </c>
      <c r="E2" s="16">
        <v>0.716374269005848</v>
      </c>
      <c r="F2" s="15">
        <v>223</v>
      </c>
      <c r="G2" s="16">
        <v>0.65204678362573099</v>
      </c>
      <c r="H2" s="17">
        <v>3.161290322580645</v>
      </c>
    </row>
    <row r="3" spans="1:8" x14ac:dyDescent="0.25">
      <c r="A3" s="64"/>
      <c r="B3" s="8" t="s">
        <v>2</v>
      </c>
      <c r="C3" s="15">
        <v>213</v>
      </c>
      <c r="D3" s="15">
        <v>163</v>
      </c>
      <c r="E3" s="16">
        <v>0.76525821596244137</v>
      </c>
      <c r="F3" s="15">
        <v>153</v>
      </c>
      <c r="G3" s="16">
        <v>0.71830985915492962</v>
      </c>
      <c r="H3" s="17">
        <v>3.1843971631205674</v>
      </c>
    </row>
    <row r="4" spans="1:8" x14ac:dyDescent="0.25">
      <c r="A4" s="64"/>
      <c r="B4" s="8" t="s">
        <v>3</v>
      </c>
      <c r="C4" s="15">
        <v>231</v>
      </c>
      <c r="D4" s="15">
        <v>192</v>
      </c>
      <c r="E4" s="16">
        <v>0.83116883116883122</v>
      </c>
      <c r="F4" s="15">
        <v>183</v>
      </c>
      <c r="G4" s="16">
        <v>0.79220779220779225</v>
      </c>
      <c r="H4" s="17">
        <v>3.3664739884393065</v>
      </c>
    </row>
    <row r="5" spans="1:8" x14ac:dyDescent="0.25">
      <c r="A5" s="64"/>
      <c r="B5" s="8" t="s">
        <v>4</v>
      </c>
      <c r="C5" s="15">
        <v>219</v>
      </c>
      <c r="D5" s="15">
        <v>189</v>
      </c>
      <c r="E5" s="16">
        <v>0.86301369863013699</v>
      </c>
      <c r="F5" s="15">
        <v>179</v>
      </c>
      <c r="G5" s="16">
        <v>0.81735159817351599</v>
      </c>
      <c r="H5" s="17">
        <v>3.4814814814814814</v>
      </c>
    </row>
    <row r="6" spans="1:8" x14ac:dyDescent="0.25">
      <c r="A6" s="64"/>
      <c r="B6" s="8" t="s">
        <v>108</v>
      </c>
      <c r="C6" s="15">
        <v>313</v>
      </c>
      <c r="D6" s="15">
        <v>270</v>
      </c>
      <c r="E6" s="16">
        <v>0.86261980830670926</v>
      </c>
      <c r="F6" s="15">
        <v>257</v>
      </c>
      <c r="G6" s="16">
        <v>0.82108626198083068</v>
      </c>
      <c r="H6" s="17">
        <v>3.5340823970037452</v>
      </c>
    </row>
    <row r="7" spans="1:8" x14ac:dyDescent="0.25">
      <c r="A7" s="64" t="s">
        <v>7</v>
      </c>
      <c r="B7" s="8" t="s">
        <v>1</v>
      </c>
      <c r="C7" s="15">
        <v>140</v>
      </c>
      <c r="D7" s="15">
        <v>91</v>
      </c>
      <c r="E7" s="16">
        <v>0.65</v>
      </c>
      <c r="F7" s="15">
        <v>83</v>
      </c>
      <c r="G7" s="16">
        <v>0.59285714285714286</v>
      </c>
      <c r="H7" s="17">
        <v>3.2760000000000002</v>
      </c>
    </row>
    <row r="8" spans="1:8" x14ac:dyDescent="0.25">
      <c r="A8" s="64"/>
      <c r="B8" s="8" t="s">
        <v>2</v>
      </c>
      <c r="C8" s="15">
        <v>83</v>
      </c>
      <c r="D8" s="15">
        <v>64</v>
      </c>
      <c r="E8" s="16">
        <v>0.77108433734939763</v>
      </c>
      <c r="F8" s="15">
        <v>59</v>
      </c>
      <c r="G8" s="16">
        <v>0.71084337349397586</v>
      </c>
      <c r="H8" s="17">
        <v>2.8928571428571428</v>
      </c>
    </row>
    <row r="9" spans="1:8" x14ac:dyDescent="0.25">
      <c r="A9" s="64"/>
      <c r="B9" s="8" t="s">
        <v>3</v>
      </c>
      <c r="C9" s="15">
        <v>60</v>
      </c>
      <c r="D9" s="15">
        <v>52</v>
      </c>
      <c r="E9" s="16">
        <v>0.8666666666666667</v>
      </c>
      <c r="F9" s="15">
        <v>48</v>
      </c>
      <c r="G9" s="16">
        <v>0.8</v>
      </c>
      <c r="H9" s="17">
        <v>2.9318181818181817</v>
      </c>
    </row>
    <row r="10" spans="1:8" x14ac:dyDescent="0.25">
      <c r="A10" s="64"/>
      <c r="B10" s="8" t="s">
        <v>4</v>
      </c>
      <c r="C10" s="15">
        <v>57</v>
      </c>
      <c r="D10" s="15">
        <v>43</v>
      </c>
      <c r="E10" s="16">
        <v>0.75438596491228072</v>
      </c>
      <c r="F10" s="15">
        <v>37</v>
      </c>
      <c r="G10" s="16">
        <v>0.64912280701754388</v>
      </c>
      <c r="H10" s="17">
        <v>2.8837209302325579</v>
      </c>
    </row>
    <row r="11" spans="1:8" x14ac:dyDescent="0.25">
      <c r="A11" s="64"/>
      <c r="B11" s="8" t="s">
        <v>108</v>
      </c>
      <c r="C11" s="15">
        <v>86</v>
      </c>
      <c r="D11" s="15">
        <v>63</v>
      </c>
      <c r="E11" s="16">
        <v>0.73255813953488369</v>
      </c>
      <c r="F11" s="15">
        <v>59</v>
      </c>
      <c r="G11" s="16">
        <v>0.68604651162790697</v>
      </c>
      <c r="H11" s="17">
        <v>3.1966101694915259</v>
      </c>
    </row>
    <row r="12" spans="1:8" ht="30" x14ac:dyDescent="0.25">
      <c r="A12" s="39" t="s">
        <v>77</v>
      </c>
      <c r="B12" s="7" t="s">
        <v>36</v>
      </c>
      <c r="C12" s="11" t="s">
        <v>100</v>
      </c>
      <c r="D12" s="11" t="s">
        <v>101</v>
      </c>
      <c r="E12" s="12" t="s">
        <v>102</v>
      </c>
      <c r="F12" s="11" t="s">
        <v>103</v>
      </c>
      <c r="G12" s="12" t="s">
        <v>37</v>
      </c>
      <c r="H12" s="13" t="s">
        <v>104</v>
      </c>
    </row>
    <row r="13" spans="1:8" x14ac:dyDescent="0.25">
      <c r="A13" s="78" t="s">
        <v>78</v>
      </c>
      <c r="B13" s="8" t="s">
        <v>1</v>
      </c>
      <c r="C13" s="15">
        <v>27</v>
      </c>
      <c r="D13" s="15">
        <v>12</v>
      </c>
      <c r="E13" s="16">
        <v>0.44444444444444442</v>
      </c>
      <c r="F13" s="15">
        <v>9</v>
      </c>
      <c r="G13" s="16">
        <v>0.33333333333333331</v>
      </c>
      <c r="H13" s="17">
        <v>2.9</v>
      </c>
    </row>
    <row r="14" spans="1:8" x14ac:dyDescent="0.25">
      <c r="A14" s="79"/>
      <c r="B14" s="8" t="s">
        <v>2</v>
      </c>
      <c r="C14" s="15">
        <v>14</v>
      </c>
      <c r="D14" s="15">
        <v>10</v>
      </c>
      <c r="E14" s="16">
        <v>0.7142857142857143</v>
      </c>
      <c r="F14" s="15">
        <v>8</v>
      </c>
      <c r="G14" s="16">
        <v>0.5714285714285714</v>
      </c>
      <c r="H14" s="17">
        <v>2.2999999999999998</v>
      </c>
    </row>
    <row r="15" spans="1:8" x14ac:dyDescent="0.25">
      <c r="A15" s="79"/>
      <c r="B15" s="8" t="s">
        <v>3</v>
      </c>
      <c r="C15" s="15">
        <v>13</v>
      </c>
      <c r="D15" s="15">
        <v>11</v>
      </c>
      <c r="E15" s="16">
        <v>0.84615384615384615</v>
      </c>
      <c r="F15" s="15">
        <v>10</v>
      </c>
      <c r="G15" s="16">
        <v>0.76923076923076927</v>
      </c>
      <c r="H15" s="17">
        <v>3.4545454545454546</v>
      </c>
    </row>
    <row r="16" spans="1:8" x14ac:dyDescent="0.25">
      <c r="A16" s="79"/>
      <c r="B16" s="8" t="s">
        <v>4</v>
      </c>
      <c r="C16" s="15">
        <v>3</v>
      </c>
      <c r="D16" s="15">
        <v>1</v>
      </c>
      <c r="E16" s="16">
        <v>0.33333333333333331</v>
      </c>
      <c r="F16" s="15">
        <v>0</v>
      </c>
      <c r="G16" s="16">
        <v>0</v>
      </c>
      <c r="H16" s="17">
        <v>0</v>
      </c>
    </row>
    <row r="17" spans="1:8" x14ac:dyDescent="0.25">
      <c r="A17" s="80"/>
      <c r="B17" s="8" t="s">
        <v>108</v>
      </c>
      <c r="C17" s="15">
        <v>10</v>
      </c>
      <c r="D17" s="15">
        <v>7</v>
      </c>
      <c r="E17" s="16">
        <v>0.7</v>
      </c>
      <c r="F17" s="15">
        <v>6</v>
      </c>
      <c r="G17" s="16">
        <v>0.6</v>
      </c>
      <c r="H17" s="17">
        <v>3.5</v>
      </c>
    </row>
    <row r="18" spans="1:8" x14ac:dyDescent="0.25">
      <c r="A18" s="69" t="s">
        <v>79</v>
      </c>
      <c r="B18" s="8" t="s">
        <v>1</v>
      </c>
      <c r="C18" s="15">
        <v>1</v>
      </c>
      <c r="D18" s="15">
        <v>1</v>
      </c>
      <c r="E18" s="16">
        <v>1</v>
      </c>
      <c r="F18" s="15">
        <v>1</v>
      </c>
      <c r="G18" s="16">
        <v>1</v>
      </c>
      <c r="H18" s="17" t="s">
        <v>13</v>
      </c>
    </row>
    <row r="19" spans="1:8" x14ac:dyDescent="0.25">
      <c r="A19" s="69"/>
      <c r="B19" s="8" t="s">
        <v>2</v>
      </c>
      <c r="C19" s="27" t="s">
        <v>13</v>
      </c>
      <c r="D19" s="27" t="s">
        <v>13</v>
      </c>
      <c r="E19" s="16" t="s">
        <v>13</v>
      </c>
      <c r="F19" s="27" t="s">
        <v>13</v>
      </c>
      <c r="G19" s="16" t="s">
        <v>13</v>
      </c>
      <c r="H19" s="28" t="s">
        <v>13</v>
      </c>
    </row>
    <row r="20" spans="1:8" x14ac:dyDescent="0.25">
      <c r="A20" s="69"/>
      <c r="B20" s="8" t="s">
        <v>3</v>
      </c>
      <c r="C20" s="15">
        <v>1</v>
      </c>
      <c r="D20" s="15">
        <v>1</v>
      </c>
      <c r="E20" s="16">
        <v>1</v>
      </c>
      <c r="F20" s="15">
        <v>1</v>
      </c>
      <c r="G20" s="16">
        <v>1</v>
      </c>
      <c r="H20" s="17">
        <v>4</v>
      </c>
    </row>
    <row r="21" spans="1:8" x14ac:dyDescent="0.25">
      <c r="A21" s="69"/>
      <c r="B21" s="8" t="s">
        <v>4</v>
      </c>
      <c r="C21" s="15" t="s">
        <v>13</v>
      </c>
      <c r="D21" s="15" t="s">
        <v>13</v>
      </c>
      <c r="E21" s="16" t="s">
        <v>13</v>
      </c>
      <c r="F21" s="15" t="s">
        <v>13</v>
      </c>
      <c r="G21" s="16" t="s">
        <v>13</v>
      </c>
      <c r="H21" s="17" t="s">
        <v>13</v>
      </c>
    </row>
    <row r="22" spans="1:8" x14ac:dyDescent="0.25">
      <c r="A22" s="69"/>
      <c r="B22" s="8" t="s">
        <v>108</v>
      </c>
      <c r="C22" s="15" t="s">
        <v>13</v>
      </c>
      <c r="D22" s="15" t="s">
        <v>13</v>
      </c>
      <c r="E22" s="16" t="s">
        <v>13</v>
      </c>
      <c r="F22" s="15" t="s">
        <v>13</v>
      </c>
      <c r="G22" s="16" t="s">
        <v>13</v>
      </c>
      <c r="H22" s="17" t="s">
        <v>13</v>
      </c>
    </row>
    <row r="23" spans="1:8" x14ac:dyDescent="0.25">
      <c r="A23" s="64" t="s">
        <v>14</v>
      </c>
      <c r="B23" s="8" t="s">
        <v>1</v>
      </c>
      <c r="C23" s="15">
        <v>12</v>
      </c>
      <c r="D23" s="15">
        <v>7</v>
      </c>
      <c r="E23" s="16">
        <v>0.58333333333333337</v>
      </c>
      <c r="F23" s="15">
        <v>5</v>
      </c>
      <c r="G23" s="16">
        <v>0.41666666666666669</v>
      </c>
      <c r="H23" s="17">
        <v>3.1666666666666665</v>
      </c>
    </row>
    <row r="24" spans="1:8" x14ac:dyDescent="0.25">
      <c r="A24" s="64"/>
      <c r="B24" s="8" t="s">
        <v>2</v>
      </c>
      <c r="C24" s="27">
        <v>10</v>
      </c>
      <c r="D24" s="27">
        <v>10</v>
      </c>
      <c r="E24" s="16">
        <v>1</v>
      </c>
      <c r="F24" s="27">
        <v>9</v>
      </c>
      <c r="G24" s="16">
        <v>0.9</v>
      </c>
      <c r="H24" s="28">
        <v>3.25</v>
      </c>
    </row>
    <row r="25" spans="1:8" x14ac:dyDescent="0.25">
      <c r="A25" s="64"/>
      <c r="B25" s="8" t="s">
        <v>3</v>
      </c>
      <c r="C25" s="15">
        <v>4</v>
      </c>
      <c r="D25" s="15">
        <v>3</v>
      </c>
      <c r="E25" s="16">
        <v>0.75</v>
      </c>
      <c r="F25" s="15">
        <v>3</v>
      </c>
      <c r="G25" s="16">
        <v>0.75</v>
      </c>
      <c r="H25" s="17">
        <v>3</v>
      </c>
    </row>
    <row r="26" spans="1:8" x14ac:dyDescent="0.25">
      <c r="A26" s="64"/>
      <c r="B26" s="8" t="s">
        <v>4</v>
      </c>
      <c r="C26" s="15">
        <v>5</v>
      </c>
      <c r="D26" s="15">
        <v>4</v>
      </c>
      <c r="E26" s="16">
        <v>0.8</v>
      </c>
      <c r="F26" s="15">
        <v>4</v>
      </c>
      <c r="G26" s="16">
        <v>0.8</v>
      </c>
      <c r="H26" s="17">
        <v>3.5</v>
      </c>
    </row>
    <row r="27" spans="1:8" x14ac:dyDescent="0.25">
      <c r="A27" s="64"/>
      <c r="B27" s="8" t="s">
        <v>108</v>
      </c>
      <c r="C27" s="15">
        <v>8</v>
      </c>
      <c r="D27" s="15">
        <v>6</v>
      </c>
      <c r="E27" s="16">
        <v>0.75</v>
      </c>
      <c r="F27" s="15">
        <v>6</v>
      </c>
      <c r="G27" s="16">
        <v>0.75</v>
      </c>
      <c r="H27" s="17">
        <v>3.8600000000000003</v>
      </c>
    </row>
    <row r="28" spans="1:8" x14ac:dyDescent="0.25">
      <c r="A28" s="64" t="s">
        <v>15</v>
      </c>
      <c r="B28" s="8" t="s">
        <v>1</v>
      </c>
      <c r="C28" s="15">
        <v>6</v>
      </c>
      <c r="D28" s="15">
        <v>6</v>
      </c>
      <c r="E28" s="16">
        <v>1</v>
      </c>
      <c r="F28" s="15">
        <v>6</v>
      </c>
      <c r="G28" s="16">
        <v>1</v>
      </c>
      <c r="H28" s="17">
        <v>3.8333333333333335</v>
      </c>
    </row>
    <row r="29" spans="1:8" x14ac:dyDescent="0.25">
      <c r="A29" s="64"/>
      <c r="B29" s="8" t="s">
        <v>2</v>
      </c>
      <c r="C29" s="15">
        <v>4</v>
      </c>
      <c r="D29" s="15">
        <v>3</v>
      </c>
      <c r="E29" s="16">
        <v>0.75</v>
      </c>
      <c r="F29" s="15">
        <v>3</v>
      </c>
      <c r="G29" s="16">
        <v>0.75</v>
      </c>
      <c r="H29" s="17">
        <v>2.3333333333333335</v>
      </c>
    </row>
    <row r="30" spans="1:8" x14ac:dyDescent="0.25">
      <c r="A30" s="64"/>
      <c r="B30" s="8" t="s">
        <v>3</v>
      </c>
      <c r="C30" s="15">
        <v>7</v>
      </c>
      <c r="D30" s="15">
        <v>5</v>
      </c>
      <c r="E30" s="16">
        <v>0.7142857142857143</v>
      </c>
      <c r="F30" s="15">
        <v>5</v>
      </c>
      <c r="G30" s="16">
        <v>0.7142857142857143</v>
      </c>
      <c r="H30" s="17">
        <v>3.75</v>
      </c>
    </row>
    <row r="31" spans="1:8" x14ac:dyDescent="0.25">
      <c r="A31" s="64"/>
      <c r="B31" s="8" t="s">
        <v>4</v>
      </c>
      <c r="C31" s="15" t="s">
        <v>13</v>
      </c>
      <c r="D31" s="15" t="s">
        <v>13</v>
      </c>
      <c r="E31" s="16" t="s">
        <v>13</v>
      </c>
      <c r="F31" s="15" t="s">
        <v>13</v>
      </c>
      <c r="G31" s="16" t="s">
        <v>13</v>
      </c>
      <c r="H31" s="17" t="s">
        <v>13</v>
      </c>
    </row>
    <row r="32" spans="1:8" x14ac:dyDescent="0.25">
      <c r="A32" s="64"/>
      <c r="B32" s="8" t="s">
        <v>108</v>
      </c>
      <c r="C32" s="15">
        <v>8</v>
      </c>
      <c r="D32" s="15">
        <v>8</v>
      </c>
      <c r="E32" s="16">
        <v>1</v>
      </c>
      <c r="F32" s="15">
        <v>8</v>
      </c>
      <c r="G32" s="16">
        <v>1</v>
      </c>
      <c r="H32" s="17">
        <v>4</v>
      </c>
    </row>
    <row r="33" spans="1:8" x14ac:dyDescent="0.25">
      <c r="A33" s="64" t="s">
        <v>16</v>
      </c>
      <c r="B33" s="8" t="s">
        <v>1</v>
      </c>
      <c r="C33" s="15">
        <v>96</v>
      </c>
      <c r="D33" s="15">
        <v>54</v>
      </c>
      <c r="E33" s="16">
        <v>0.5625</v>
      </c>
      <c r="F33" s="15">
        <v>46</v>
      </c>
      <c r="G33" s="16">
        <v>0.47916666666666669</v>
      </c>
      <c r="H33" s="17">
        <v>2.9215686274509802</v>
      </c>
    </row>
    <row r="34" spans="1:8" x14ac:dyDescent="0.25">
      <c r="A34" s="64"/>
      <c r="B34" s="8" t="s">
        <v>2</v>
      </c>
      <c r="C34" s="15">
        <v>58</v>
      </c>
      <c r="D34" s="15">
        <v>42</v>
      </c>
      <c r="E34" s="16">
        <v>0.72413793103448276</v>
      </c>
      <c r="F34" s="15">
        <v>40</v>
      </c>
      <c r="G34" s="16">
        <v>0.68965517241379315</v>
      </c>
      <c r="H34" s="17">
        <v>3.0435897435897434</v>
      </c>
    </row>
    <row r="35" spans="1:8" x14ac:dyDescent="0.25">
      <c r="A35" s="64"/>
      <c r="B35" s="8" t="s">
        <v>3</v>
      </c>
      <c r="C35" s="15">
        <v>46</v>
      </c>
      <c r="D35" s="15">
        <v>31</v>
      </c>
      <c r="E35" s="16">
        <v>0.67391304347826086</v>
      </c>
      <c r="F35" s="15">
        <v>25</v>
      </c>
      <c r="G35" s="16">
        <v>0.54347826086956519</v>
      </c>
      <c r="H35" s="17">
        <v>2.774193548387097</v>
      </c>
    </row>
    <row r="36" spans="1:8" x14ac:dyDescent="0.25">
      <c r="A36" s="64"/>
      <c r="B36" s="8" t="s">
        <v>4</v>
      </c>
      <c r="C36" s="15">
        <v>38</v>
      </c>
      <c r="D36" s="15">
        <v>30</v>
      </c>
      <c r="E36" s="16">
        <v>0.78947368421052633</v>
      </c>
      <c r="F36" s="15">
        <v>26</v>
      </c>
      <c r="G36" s="16">
        <v>0.68421052631578949</v>
      </c>
      <c r="H36" s="17">
        <v>3.0666666666666669</v>
      </c>
    </row>
    <row r="37" spans="1:8" x14ac:dyDescent="0.25">
      <c r="A37" s="64"/>
      <c r="B37" s="8" t="s">
        <v>108</v>
      </c>
      <c r="C37" s="15">
        <v>54</v>
      </c>
      <c r="D37" s="15">
        <v>39</v>
      </c>
      <c r="E37" s="16">
        <v>0.72222222222222221</v>
      </c>
      <c r="F37" s="15">
        <v>32</v>
      </c>
      <c r="G37" s="16">
        <v>0.59259259259259256</v>
      </c>
      <c r="H37" s="17">
        <v>3</v>
      </c>
    </row>
    <row r="38" spans="1:8" x14ac:dyDescent="0.25">
      <c r="A38" s="64" t="s">
        <v>17</v>
      </c>
      <c r="B38" s="8" t="s">
        <v>1</v>
      </c>
      <c r="C38" s="15">
        <v>6</v>
      </c>
      <c r="D38" s="15">
        <v>2</v>
      </c>
      <c r="E38" s="16">
        <v>0.33333333333333331</v>
      </c>
      <c r="F38" s="15">
        <v>1</v>
      </c>
      <c r="G38" s="16">
        <v>0.16666666666666666</v>
      </c>
      <c r="H38" s="17">
        <v>3</v>
      </c>
    </row>
    <row r="39" spans="1:8" x14ac:dyDescent="0.25">
      <c r="A39" s="64"/>
      <c r="B39" s="8" t="s">
        <v>2</v>
      </c>
      <c r="C39" s="15" t="s">
        <v>13</v>
      </c>
      <c r="D39" s="15" t="s">
        <v>13</v>
      </c>
      <c r="E39" s="16" t="s">
        <v>13</v>
      </c>
      <c r="F39" s="15" t="s">
        <v>13</v>
      </c>
      <c r="G39" s="16" t="s">
        <v>13</v>
      </c>
      <c r="H39" s="17" t="s">
        <v>13</v>
      </c>
    </row>
    <row r="40" spans="1:8" x14ac:dyDescent="0.25">
      <c r="A40" s="64"/>
      <c r="B40" s="8" t="s">
        <v>3</v>
      </c>
      <c r="C40" s="15" t="s">
        <v>13</v>
      </c>
      <c r="D40" s="15" t="s">
        <v>13</v>
      </c>
      <c r="E40" s="16" t="s">
        <v>13</v>
      </c>
      <c r="F40" s="15" t="s">
        <v>13</v>
      </c>
      <c r="G40" s="16" t="s">
        <v>13</v>
      </c>
      <c r="H40" s="17" t="s">
        <v>13</v>
      </c>
    </row>
    <row r="41" spans="1:8" x14ac:dyDescent="0.25">
      <c r="A41" s="64"/>
      <c r="B41" s="8" t="s">
        <v>4</v>
      </c>
      <c r="C41" s="15" t="s">
        <v>13</v>
      </c>
      <c r="D41" s="15" t="s">
        <v>13</v>
      </c>
      <c r="E41" s="16" t="s">
        <v>13</v>
      </c>
      <c r="F41" s="15" t="s">
        <v>13</v>
      </c>
      <c r="G41" s="16" t="s">
        <v>13</v>
      </c>
      <c r="H41" s="17" t="s">
        <v>13</v>
      </c>
    </row>
    <row r="42" spans="1:8" x14ac:dyDescent="0.25">
      <c r="A42" s="64"/>
      <c r="B42" s="8" t="s">
        <v>108</v>
      </c>
      <c r="C42" s="15" t="s">
        <v>13</v>
      </c>
      <c r="D42" s="15" t="s">
        <v>13</v>
      </c>
      <c r="E42" s="16" t="s">
        <v>13</v>
      </c>
      <c r="F42" s="15" t="s">
        <v>13</v>
      </c>
      <c r="G42" s="16" t="s">
        <v>13</v>
      </c>
      <c r="H42" s="17" t="s">
        <v>13</v>
      </c>
    </row>
    <row r="43" spans="1:8" x14ac:dyDescent="0.25">
      <c r="A43" s="69" t="s">
        <v>80</v>
      </c>
      <c r="B43" s="8" t="s">
        <v>1</v>
      </c>
      <c r="C43" s="15">
        <v>264</v>
      </c>
      <c r="D43" s="15">
        <v>199</v>
      </c>
      <c r="E43" s="16">
        <v>0.75378787878787878</v>
      </c>
      <c r="F43" s="15">
        <v>188</v>
      </c>
      <c r="G43" s="16">
        <v>0.71212121212121215</v>
      </c>
      <c r="H43" s="17">
        <v>3.2497005988023955</v>
      </c>
    </row>
    <row r="44" spans="1:8" x14ac:dyDescent="0.25">
      <c r="A44" s="69"/>
      <c r="B44" s="8" t="s">
        <v>2</v>
      </c>
      <c r="C44" s="15">
        <v>183</v>
      </c>
      <c r="D44" s="15">
        <v>143</v>
      </c>
      <c r="E44" s="16">
        <v>0.78142076502732238</v>
      </c>
      <c r="F44" s="15">
        <v>134</v>
      </c>
      <c r="G44" s="16">
        <v>0.73224043715846998</v>
      </c>
      <c r="H44" s="17">
        <v>3.1827868852459016</v>
      </c>
    </row>
    <row r="45" spans="1:8" x14ac:dyDescent="0.25">
      <c r="A45" s="69"/>
      <c r="B45" s="8" t="s">
        <v>3</v>
      </c>
      <c r="C45" s="15">
        <v>201</v>
      </c>
      <c r="D45" s="15">
        <v>182</v>
      </c>
      <c r="E45" s="16">
        <v>0.90547263681592038</v>
      </c>
      <c r="F45" s="15">
        <v>176</v>
      </c>
      <c r="G45" s="16">
        <v>0.87562189054726369</v>
      </c>
      <c r="H45" s="17">
        <v>3.3273885350318468</v>
      </c>
    </row>
    <row r="46" spans="1:8" x14ac:dyDescent="0.25">
      <c r="A46" s="69"/>
      <c r="B46" s="8" t="s">
        <v>4</v>
      </c>
      <c r="C46" s="15">
        <v>200</v>
      </c>
      <c r="D46" s="15">
        <v>171</v>
      </c>
      <c r="E46" s="16">
        <v>0.85499999999999998</v>
      </c>
      <c r="F46" s="15">
        <v>162</v>
      </c>
      <c r="G46" s="16">
        <v>0.81</v>
      </c>
      <c r="H46" s="17">
        <v>3.4269005847953218</v>
      </c>
    </row>
    <row r="47" spans="1:8" x14ac:dyDescent="0.25">
      <c r="A47" s="69"/>
      <c r="B47" s="8" t="s">
        <v>108</v>
      </c>
      <c r="C47" s="15">
        <v>262</v>
      </c>
      <c r="D47" s="15">
        <v>225</v>
      </c>
      <c r="E47" s="16">
        <v>0.85877862595419852</v>
      </c>
      <c r="F47" s="15">
        <v>219</v>
      </c>
      <c r="G47" s="16">
        <v>0.83587786259541985</v>
      </c>
      <c r="H47" s="17">
        <v>3.5734234234234235</v>
      </c>
    </row>
    <row r="48" spans="1:8" x14ac:dyDescent="0.25">
      <c r="A48" s="69" t="s">
        <v>81</v>
      </c>
      <c r="B48" s="8" t="s">
        <v>1</v>
      </c>
      <c r="C48" s="15">
        <v>57</v>
      </c>
      <c r="D48" s="15">
        <v>45</v>
      </c>
      <c r="E48" s="16">
        <v>0.78947368421052633</v>
      </c>
      <c r="F48" s="15">
        <v>41</v>
      </c>
      <c r="G48" s="16">
        <v>0.7192982456140351</v>
      </c>
      <c r="H48" s="17">
        <v>3.3414634146341462</v>
      </c>
    </row>
    <row r="49" spans="1:8" x14ac:dyDescent="0.25">
      <c r="A49" s="69"/>
      <c r="B49" s="8" t="s">
        <v>2</v>
      </c>
      <c r="C49" s="15">
        <v>26</v>
      </c>
      <c r="D49" s="15">
        <v>20</v>
      </c>
      <c r="E49" s="16">
        <v>0.76923076923076927</v>
      </c>
      <c r="F49" s="15">
        <v>19</v>
      </c>
      <c r="G49" s="16">
        <v>0.73076923076923073</v>
      </c>
      <c r="H49" s="17">
        <v>3</v>
      </c>
    </row>
    <row r="50" spans="1:8" x14ac:dyDescent="0.25">
      <c r="A50" s="69"/>
      <c r="B50" s="8" t="s">
        <v>3</v>
      </c>
      <c r="C50" s="15">
        <v>16</v>
      </c>
      <c r="D50" s="15">
        <v>7</v>
      </c>
      <c r="E50" s="16">
        <v>0.4375</v>
      </c>
      <c r="F50" s="15">
        <v>7</v>
      </c>
      <c r="G50" s="16">
        <v>0.4375</v>
      </c>
      <c r="H50" s="17">
        <v>3.5714285714285716</v>
      </c>
    </row>
    <row r="51" spans="1:8" x14ac:dyDescent="0.25">
      <c r="A51" s="69"/>
      <c r="B51" s="8" t="s">
        <v>4</v>
      </c>
      <c r="C51" s="15">
        <v>23</v>
      </c>
      <c r="D51" s="15">
        <v>20</v>
      </c>
      <c r="E51" s="16">
        <v>0.86956521739130432</v>
      </c>
      <c r="F51" s="15">
        <v>19</v>
      </c>
      <c r="G51" s="16">
        <v>0.82608695652173914</v>
      </c>
      <c r="H51" s="17">
        <v>3.6</v>
      </c>
    </row>
    <row r="52" spans="1:8" x14ac:dyDescent="0.25">
      <c r="A52" s="69"/>
      <c r="B52" s="8" t="s">
        <v>108</v>
      </c>
      <c r="C52" s="15">
        <v>59</v>
      </c>
      <c r="D52" s="15">
        <v>50</v>
      </c>
      <c r="E52" s="16">
        <v>0.84745762711864403</v>
      </c>
      <c r="F52" s="15">
        <v>47</v>
      </c>
      <c r="G52" s="16">
        <v>0.79661016949152541</v>
      </c>
      <c r="H52" s="17">
        <v>3.2920000000000007</v>
      </c>
    </row>
    <row r="53" spans="1:8" x14ac:dyDescent="0.25">
      <c r="A53" s="69" t="s">
        <v>82</v>
      </c>
      <c r="B53" s="8" t="s">
        <v>1</v>
      </c>
      <c r="C53" s="15">
        <v>13</v>
      </c>
      <c r="D53" s="15">
        <v>10</v>
      </c>
      <c r="E53" s="16">
        <v>0.76923076923076927</v>
      </c>
      <c r="F53" s="15">
        <v>9</v>
      </c>
      <c r="G53" s="16">
        <v>0.69230769230769229</v>
      </c>
      <c r="H53" s="17">
        <v>2.9</v>
      </c>
    </row>
    <row r="54" spans="1:8" x14ac:dyDescent="0.25">
      <c r="A54" s="69"/>
      <c r="B54" s="8" t="s">
        <v>2</v>
      </c>
      <c r="C54" s="15">
        <v>6</v>
      </c>
      <c r="D54" s="15">
        <v>3</v>
      </c>
      <c r="E54" s="16">
        <v>0.5</v>
      </c>
      <c r="F54" s="15">
        <v>3</v>
      </c>
      <c r="G54" s="16">
        <v>0.5</v>
      </c>
      <c r="H54" s="17">
        <v>3.3333333333333335</v>
      </c>
    </row>
    <row r="55" spans="1:8" x14ac:dyDescent="0.25">
      <c r="A55" s="69"/>
      <c r="B55" s="8" t="s">
        <v>3</v>
      </c>
      <c r="C55" s="15">
        <v>4</v>
      </c>
      <c r="D55" s="15">
        <v>4</v>
      </c>
      <c r="E55" s="16">
        <v>1</v>
      </c>
      <c r="F55" s="15">
        <v>4</v>
      </c>
      <c r="G55" s="16">
        <v>1</v>
      </c>
      <c r="H55" s="17">
        <v>4</v>
      </c>
    </row>
    <row r="56" spans="1:8" x14ac:dyDescent="0.25">
      <c r="A56" s="69"/>
      <c r="B56" s="8" t="s">
        <v>4</v>
      </c>
      <c r="C56" s="15">
        <v>7</v>
      </c>
      <c r="D56" s="15">
        <v>6</v>
      </c>
      <c r="E56" s="16">
        <v>0.8571428571428571</v>
      </c>
      <c r="F56" s="15">
        <v>5</v>
      </c>
      <c r="G56" s="16">
        <v>0.7142857142857143</v>
      </c>
      <c r="H56" s="17">
        <v>3</v>
      </c>
    </row>
    <row r="57" spans="1:8" x14ac:dyDescent="0.25">
      <c r="A57" s="69"/>
      <c r="B57" s="8" t="s">
        <v>108</v>
      </c>
      <c r="C57" s="15" t="s">
        <v>13</v>
      </c>
      <c r="D57" s="15" t="s">
        <v>13</v>
      </c>
      <c r="E57" s="16" t="s">
        <v>13</v>
      </c>
      <c r="F57" s="15" t="s">
        <v>13</v>
      </c>
      <c r="G57" s="16" t="s">
        <v>13</v>
      </c>
      <c r="H57" s="17" t="s">
        <v>13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L11" sqref="L11"/>
    </sheetView>
  </sheetViews>
  <sheetFormatPr defaultRowHeight="15" x14ac:dyDescent="0.25"/>
  <cols>
    <col min="1" max="1" width="30.140625" customWidth="1"/>
  </cols>
  <sheetData>
    <row r="1" spans="1:6" x14ac:dyDescent="0.25">
      <c r="A1" s="81" t="s">
        <v>40</v>
      </c>
      <c r="B1" s="82"/>
      <c r="C1" s="82"/>
      <c r="D1" s="82"/>
      <c r="E1" s="82"/>
      <c r="F1" s="82"/>
    </row>
    <row r="2" spans="1:6" x14ac:dyDescent="0.25">
      <c r="A2" s="83" t="s">
        <v>105</v>
      </c>
      <c r="B2" s="63" t="s">
        <v>106</v>
      </c>
      <c r="C2" s="63"/>
      <c r="D2" s="63"/>
      <c r="E2" s="63"/>
      <c r="F2" s="63"/>
    </row>
    <row r="3" spans="1:6" x14ac:dyDescent="0.25">
      <c r="A3" s="83"/>
      <c r="B3" s="48" t="s">
        <v>94</v>
      </c>
      <c r="C3" s="48" t="s">
        <v>95</v>
      </c>
      <c r="D3" s="48" t="s">
        <v>96</v>
      </c>
      <c r="E3" s="48" t="s">
        <v>97</v>
      </c>
      <c r="F3" s="48" t="s">
        <v>111</v>
      </c>
    </row>
    <row r="4" spans="1:6" x14ac:dyDescent="0.25">
      <c r="A4" s="38" t="s">
        <v>93</v>
      </c>
      <c r="B4" s="6">
        <v>1</v>
      </c>
      <c r="C4" s="6">
        <v>1</v>
      </c>
      <c r="D4" s="6">
        <v>0</v>
      </c>
      <c r="E4" s="6">
        <v>2</v>
      </c>
      <c r="F4" s="6">
        <v>5</v>
      </c>
    </row>
    <row r="5" spans="1:6" x14ac:dyDescent="0.25">
      <c r="A5" s="38" t="s">
        <v>98</v>
      </c>
      <c r="B5" s="6">
        <v>6</v>
      </c>
      <c r="C5" s="6">
        <v>0</v>
      </c>
      <c r="D5" s="6">
        <v>1</v>
      </c>
      <c r="E5" s="6">
        <v>4</v>
      </c>
      <c r="F5" s="6">
        <v>7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L11" sqref="L11"/>
    </sheetView>
  </sheetViews>
  <sheetFormatPr defaultRowHeight="15" x14ac:dyDescent="0.25"/>
  <cols>
    <col min="1" max="1" width="15.42578125" style="37" customWidth="1"/>
    <col min="2" max="11" width="11.7109375" style="18" customWidth="1"/>
  </cols>
  <sheetData>
    <row r="1" spans="1:11" ht="45" x14ac:dyDescent="0.25">
      <c r="A1" s="35" t="s">
        <v>36</v>
      </c>
      <c r="B1" s="11" t="s">
        <v>83</v>
      </c>
      <c r="C1" s="11" t="s">
        <v>84</v>
      </c>
      <c r="D1" s="11" t="s">
        <v>85</v>
      </c>
      <c r="E1" s="11" t="s">
        <v>86</v>
      </c>
      <c r="F1" s="11" t="s">
        <v>87</v>
      </c>
      <c r="G1" s="11" t="s">
        <v>88</v>
      </c>
      <c r="H1" s="11" t="s">
        <v>89</v>
      </c>
      <c r="I1" s="11" t="s">
        <v>90</v>
      </c>
      <c r="J1" s="11" t="s">
        <v>91</v>
      </c>
      <c r="K1" s="11" t="s">
        <v>92</v>
      </c>
    </row>
    <row r="2" spans="1:11" x14ac:dyDescent="0.25">
      <c r="A2" s="46" t="s">
        <v>1</v>
      </c>
      <c r="B2" s="29">
        <v>38</v>
      </c>
      <c r="C2" s="30">
        <v>1020.114182934</v>
      </c>
      <c r="D2" s="31">
        <v>243.24340286470496</v>
      </c>
      <c r="E2" s="30">
        <v>34.003806097800002</v>
      </c>
      <c r="F2" s="30">
        <v>4.1938000000000013</v>
      </c>
      <c r="G2" s="32">
        <v>2.8228000000000013</v>
      </c>
      <c r="H2" s="31">
        <v>8.1081134288234988</v>
      </c>
      <c r="I2" s="29">
        <v>483</v>
      </c>
      <c r="J2" s="29">
        <v>1065</v>
      </c>
      <c r="K2" s="33">
        <v>0.45352112676056339</v>
      </c>
    </row>
    <row r="3" spans="1:11" x14ac:dyDescent="0.25">
      <c r="A3" s="46" t="s">
        <v>2</v>
      </c>
      <c r="B3" s="29">
        <v>37</v>
      </c>
      <c r="C3" s="30">
        <v>670.62857100000008</v>
      </c>
      <c r="D3" s="31">
        <v>162.9360701183216</v>
      </c>
      <c r="E3" s="30">
        <v>22.354285700000002</v>
      </c>
      <c r="F3" s="30">
        <v>4.1159000000000017</v>
      </c>
      <c r="G3" s="32">
        <v>3.3389000000000015</v>
      </c>
      <c r="H3" s="31">
        <v>5.4312023372773863</v>
      </c>
      <c r="I3" s="29">
        <v>297</v>
      </c>
      <c r="J3" s="29">
        <v>1018</v>
      </c>
      <c r="K3" s="33">
        <v>0.29174852652259331</v>
      </c>
    </row>
    <row r="4" spans="1:11" x14ac:dyDescent="0.25">
      <c r="A4" s="46" t="s">
        <v>3</v>
      </c>
      <c r="B4" s="29">
        <v>15</v>
      </c>
      <c r="C4" s="32">
        <v>599.6628547140001</v>
      </c>
      <c r="D4" s="34">
        <v>342.35148133934695</v>
      </c>
      <c r="E4" s="32">
        <v>19.988761823800001</v>
      </c>
      <c r="F4" s="32">
        <v>1.7515999999999998</v>
      </c>
      <c r="G4" s="32">
        <v>1.4266999999999999</v>
      </c>
      <c r="H4" s="34">
        <v>11.411716044644898</v>
      </c>
      <c r="I4" s="29">
        <v>289</v>
      </c>
      <c r="J4" s="29">
        <v>726</v>
      </c>
      <c r="K4" s="33">
        <v>0.39807162534435264</v>
      </c>
    </row>
    <row r="5" spans="1:11" x14ac:dyDescent="0.25">
      <c r="A5" s="46" t="s">
        <v>4</v>
      </c>
      <c r="B5" s="29">
        <v>16</v>
      </c>
      <c r="C5" s="30">
        <v>656.19995363100008</v>
      </c>
      <c r="D5" s="31">
        <v>358.7360341302209</v>
      </c>
      <c r="E5" s="30">
        <v>21.873331787700003</v>
      </c>
      <c r="F5" s="30">
        <v>1.8291999999999999</v>
      </c>
      <c r="G5" s="32">
        <v>1.1793</v>
      </c>
      <c r="H5" s="31">
        <v>11.957867804340697</v>
      </c>
      <c r="I5" s="29">
        <v>272</v>
      </c>
      <c r="J5" s="29">
        <v>543</v>
      </c>
      <c r="K5" s="33">
        <v>0.50092081031307556</v>
      </c>
    </row>
    <row r="6" spans="1:11" x14ac:dyDescent="0.25">
      <c r="A6" s="46" t="s">
        <v>108</v>
      </c>
      <c r="B6" s="29">
        <v>19</v>
      </c>
      <c r="C6" s="30">
        <v>875.79994245300009</v>
      </c>
      <c r="D6" s="31">
        <v>442.36788688402868</v>
      </c>
      <c r="E6" s="30">
        <v>29.193331415100001</v>
      </c>
      <c r="F6" s="30">
        <v>1.9798000000000002</v>
      </c>
      <c r="G6" s="32">
        <v>1.2549000000000003</v>
      </c>
      <c r="H6" s="31">
        <v>14.745596229467623</v>
      </c>
      <c r="I6" s="29">
        <v>384</v>
      </c>
      <c r="J6" s="29">
        <v>893</v>
      </c>
      <c r="K6" s="33">
        <v>0.43001119820828665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2017-09-28T18:55:42Z</cp:lastPrinted>
  <dcterms:created xsi:type="dcterms:W3CDTF">2017-09-01T22:41:59Z</dcterms:created>
  <dcterms:modified xsi:type="dcterms:W3CDTF">2018-08-30T18:39:48Z</dcterms:modified>
</cp:coreProperties>
</file>