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8-19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K35" i="1"/>
  <c r="K34" i="1"/>
  <c r="K31" i="1"/>
  <c r="K29" i="1"/>
  <c r="K28" i="1"/>
  <c r="K27" i="1"/>
  <c r="K26" i="1"/>
  <c r="K23" i="1"/>
  <c r="K22" i="1"/>
  <c r="K21" i="1"/>
  <c r="K20" i="1"/>
  <c r="K17" i="1"/>
  <c r="K16" i="1"/>
  <c r="K15" i="1"/>
  <c r="K14" i="1"/>
  <c r="K13" i="1"/>
  <c r="K12" i="1"/>
  <c r="K11" i="1"/>
  <c r="K10" i="1"/>
  <c r="K9" i="1"/>
  <c r="K6" i="1"/>
  <c r="K5" i="1"/>
  <c r="K4" i="1"/>
  <c r="K7" i="1"/>
  <c r="I35" i="1"/>
  <c r="I34" i="1"/>
  <c r="I31" i="1"/>
  <c r="I29" i="1"/>
  <c r="I28" i="1"/>
  <c r="I27" i="1"/>
  <c r="I26" i="1"/>
  <c r="I23" i="1"/>
  <c r="I22" i="1"/>
  <c r="I21" i="1"/>
  <c r="I20" i="1"/>
  <c r="I17" i="1"/>
  <c r="I16" i="1"/>
  <c r="I15" i="1"/>
  <c r="I14" i="1"/>
  <c r="I13" i="1"/>
  <c r="I12" i="1"/>
  <c r="I11" i="1"/>
  <c r="I10" i="1"/>
  <c r="I9" i="1"/>
  <c r="I6" i="1"/>
  <c r="I5" i="1"/>
  <c r="I4" i="1"/>
  <c r="I7" i="1"/>
  <c r="G35" i="1"/>
  <c r="G34" i="1"/>
  <c r="G31" i="1"/>
  <c r="G29" i="1"/>
  <c r="G28" i="1"/>
  <c r="G27" i="1"/>
  <c r="G26" i="1"/>
  <c r="G23" i="1"/>
  <c r="G22" i="1"/>
  <c r="G21" i="1"/>
  <c r="G20" i="1"/>
  <c r="G17" i="1"/>
  <c r="G16" i="1"/>
  <c r="G15" i="1"/>
  <c r="G14" i="1"/>
  <c r="G13" i="1"/>
  <c r="G12" i="1"/>
  <c r="G11" i="1"/>
  <c r="G10" i="1"/>
  <c r="G9" i="1"/>
  <c r="G6" i="1"/>
  <c r="G5" i="1"/>
  <c r="G4" i="1"/>
  <c r="G7" i="1"/>
  <c r="E35" i="1"/>
  <c r="E34" i="1"/>
  <c r="E31" i="1"/>
  <c r="E29" i="1"/>
  <c r="E28" i="1"/>
  <c r="E27" i="1"/>
  <c r="E26" i="1"/>
  <c r="E23" i="1"/>
  <c r="E22" i="1"/>
  <c r="E21" i="1"/>
  <c r="E20" i="1"/>
  <c r="E17" i="1"/>
  <c r="E16" i="1"/>
  <c r="E15" i="1"/>
  <c r="E14" i="1"/>
  <c r="E13" i="1"/>
  <c r="E12" i="1"/>
  <c r="E11" i="1"/>
  <c r="E9" i="1"/>
  <c r="E6" i="1"/>
  <c r="E5" i="1"/>
  <c r="E4" i="1"/>
  <c r="E7" i="1"/>
  <c r="C35" i="1"/>
  <c r="C34" i="1"/>
  <c r="C31" i="1"/>
  <c r="C29" i="1"/>
  <c r="C28" i="1"/>
  <c r="C27" i="1"/>
  <c r="C26" i="1"/>
  <c r="C23" i="1"/>
  <c r="C22" i="1"/>
  <c r="C21" i="1"/>
  <c r="C20" i="1"/>
  <c r="C17" i="1"/>
  <c r="C16" i="1"/>
  <c r="C15" i="1"/>
  <c r="C14" i="1"/>
  <c r="C13" i="1"/>
  <c r="C12" i="1"/>
  <c r="C11" i="1"/>
  <c r="C9" i="1"/>
  <c r="C6" i="1"/>
  <c r="C5" i="1"/>
  <c r="C4" i="1"/>
  <c r="C7" i="1"/>
  <c r="L35" i="1"/>
  <c r="L34" i="1"/>
  <c r="L31" i="1"/>
  <c r="L29" i="1"/>
  <c r="L28" i="1"/>
  <c r="L27" i="1"/>
  <c r="L26" i="1"/>
  <c r="L23" i="1"/>
  <c r="L22" i="1"/>
  <c r="L21" i="1"/>
  <c r="L20" i="1"/>
  <c r="L17" i="1"/>
  <c r="L16" i="1"/>
  <c r="L15" i="1"/>
  <c r="L14" i="1"/>
  <c r="L13" i="1"/>
  <c r="L12" i="1"/>
  <c r="L11" i="1"/>
  <c r="L9" i="1"/>
  <c r="L6" i="1"/>
  <c r="L5" i="1"/>
  <c r="H36" i="1" l="1"/>
  <c r="I36" i="1" s="1"/>
  <c r="F36" i="1"/>
  <c r="G36" i="1" s="1"/>
  <c r="D36" i="1"/>
  <c r="E36" i="1" s="1"/>
  <c r="B36" i="1"/>
  <c r="H32" i="1"/>
  <c r="I32" i="1" s="1"/>
  <c r="F32" i="1"/>
  <c r="G32" i="1" s="1"/>
  <c r="D32" i="1"/>
  <c r="E32" i="1" s="1"/>
  <c r="B32" i="1"/>
  <c r="H24" i="1"/>
  <c r="I24" i="1" s="1"/>
  <c r="F24" i="1"/>
  <c r="G24" i="1" s="1"/>
  <c r="D24" i="1"/>
  <c r="E24" i="1" s="1"/>
  <c r="B24" i="1"/>
  <c r="H18" i="1"/>
  <c r="I18" i="1" s="1"/>
  <c r="F18" i="1"/>
  <c r="G18" i="1" s="1"/>
  <c r="D18" i="1"/>
  <c r="E18" i="1" s="1"/>
  <c r="B18" i="1"/>
  <c r="H7" i="1"/>
  <c r="F7" i="1"/>
  <c r="D7" i="1"/>
  <c r="B7" i="1"/>
  <c r="C36" i="1" l="1"/>
  <c r="C32" i="1"/>
  <c r="C24" i="1"/>
  <c r="L18" i="1"/>
  <c r="C18" i="1"/>
  <c r="J36" i="1"/>
  <c r="K36" i="1" s="1"/>
  <c r="J32" i="1"/>
  <c r="K32" i="1" s="1"/>
  <c r="J24" i="1"/>
  <c r="K24" i="1" s="1"/>
  <c r="J18" i="1"/>
  <c r="K18" i="1" s="1"/>
  <c r="J7" i="1"/>
  <c r="L4" i="1"/>
  <c r="L36" i="1" l="1"/>
  <c r="L32" i="1"/>
  <c r="L24" i="1"/>
  <c r="L7" i="1"/>
</calcChain>
</file>

<file path=xl/sharedStrings.xml><?xml version="1.0" encoding="utf-8"?>
<sst xmlns="http://schemas.openxmlformats.org/spreadsheetml/2006/main" count="820" uniqueCount="94">
  <si>
    <t>Gender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</si>
  <si>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</si>
  <si>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</si>
  <si>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</si>
  <si>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</si>
  <si>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</si>
  <si>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</si>
  <si>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</si>
  <si>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</si>
  <si>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</si>
  <si>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</si>
  <si>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</si>
  <si>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</si>
  <si>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</si>
  <si>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</si>
  <si>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</si>
  <si>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</si>
  <si>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</si>
  <si>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</si>
  <si>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</si>
  <si>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</si>
  <si>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</si>
  <si>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</si>
  <si>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</si>
  <si>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</si>
  <si>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</si>
  <si>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</si>
  <si>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</si>
  <si>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</si>
  <si>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</si>
  <si>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Business
Student Characteristics</t>
  </si>
  <si>
    <t>Program</t>
  </si>
  <si>
    <t>Term</t>
  </si>
  <si>
    <t>Success Rate</t>
  </si>
  <si>
    <t>Course</t>
  </si>
  <si>
    <t>Business
Success and Retention Rates by Course</t>
  </si>
  <si>
    <t>Business</t>
  </si>
  <si>
    <t>BUS-110 : Introduction to Business</t>
  </si>
  <si>
    <t>BUS-111 : Entrep: Starting a Business</t>
  </si>
  <si>
    <t>BUS-120 : Financial Accounting</t>
  </si>
  <si>
    <t>BUS-121 : Managerial Accounting</t>
  </si>
  <si>
    <t>BUS-122 : Intermediate Accounting</t>
  </si>
  <si>
    <t>BUS-124 : Auditing</t>
  </si>
  <si>
    <t>BUS-125 : Business Law</t>
  </si>
  <si>
    <t>BUS-128 : Business Communication</t>
  </si>
  <si>
    <t>BUS-129 : Payroll Accounting &amp; Taxes</t>
  </si>
  <si>
    <t>BUS-162 : Analysis Financial Statements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</si>
  <si>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</si>
  <si>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</si>
  <si>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</si>
  <si>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</si>
  <si>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</si>
  <si>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</si>
  <si>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</si>
  <si>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</si>
  <si>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</si>
  <si>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</si>
  <si>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</si>
  <si>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</si>
  <si>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</si>
  <si>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</si>
  <si>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</si>
  <si>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</si>
  <si>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</si>
  <si>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</si>
  <si>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</si>
  <si>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</si>
  <si>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</si>
  <si>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</si>
  <si>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</si>
  <si>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</si>
  <si>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</si>
  <si>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</si>
  <si>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</si>
  <si>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</si>
  <si>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</si>
  <si>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</si>
  <si>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</si>
  <si>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</si>
  <si>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</si>
  <si>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Less than full-time (less than 12 units)</t>
  </si>
  <si>
    <t>Online</t>
  </si>
  <si>
    <t>White                    
Non-Hispanic</t>
  </si>
  <si>
    <t>2017-18</t>
  </si>
  <si>
    <t>Spring 2014</t>
  </si>
  <si>
    <t>Spring 2015</t>
  </si>
  <si>
    <t>Spring 2016</t>
  </si>
  <si>
    <t>Spring 2017</t>
  </si>
  <si>
    <t>Spring 2018</t>
  </si>
  <si>
    <t>Transfer, Degree, Certificate</t>
  </si>
  <si>
    <t>BUS-115 : Human Relations in Business</t>
  </si>
  <si>
    <t>BUS-156 : Principles of Management</t>
  </si>
  <si>
    <t>BUS-176 : Computerized Accounting Apps</t>
  </si>
  <si>
    <t>BUS-195 : Principles of Money Mgmt.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</si>
</sst>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0" applyNumberFormat="1" applyFill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3" fontId="0" fillId="5" borderId="2" xfId="0" applyNumberFormat="1" applyFill="1" applyBorder="1" applyAlignment="1">
      <alignment horizontal="center" vertical="center"/>
    </xf>
    <xf numFmtId="9" fontId="0" fillId="5" borderId="2" xfId="0" applyNumberFormat="1" applyFill="1" applyBorder="1" applyAlignment="1">
      <alignment horizontal="center" vertical="center"/>
    </xf>
    <xf numFmtId="2" fontId="0" fillId="5" borderId="2" xfId="0" applyNumberForma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3" fontId="0" fillId="6" borderId="2" xfId="0" applyNumberFormat="1" applyFill="1" applyBorder="1" applyAlignment="1">
      <alignment horizontal="center" vertical="center"/>
    </xf>
    <xf numFmtId="9" fontId="0" fillId="6" borderId="2" xfId="0" applyNumberFormat="1" applyFill="1" applyBorder="1" applyAlignment="1">
      <alignment horizontal="center" vertical="center"/>
    </xf>
    <xf numFmtId="2" fontId="0" fillId="6" borderId="2" xfId="0" applyNumberFormat="1" applyFill="1" applyBorder="1" applyAlignment="1">
      <alignment horizontal="center" vertical="center"/>
    </xf>
    <xf numFmtId="3" fontId="0" fillId="6" borderId="2" xfId="0" quotePrefix="1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2" fontId="0" fillId="0" borderId="2" xfId="0" quotePrefix="1" applyNumberForma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tabSelected="1" workbookViewId="0">
      <selection activeCell="N5" sqref="N5"/>
    </sheetView>
  </sheetViews>
  <sheetFormatPr defaultRowHeight="15" x14ac:dyDescent="0.25"/>
  <cols>
    <col min="1" max="1" width="30" style="31" customWidth="1"/>
    <col min="2" max="12" width="8.28515625" style="10" customWidth="1"/>
  </cols>
  <sheetData>
    <row r="1" spans="1:12" x14ac:dyDescent="0.25">
      <c r="A1" s="56" t="s">
        <v>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x14ac:dyDescent="0.25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30" x14ac:dyDescent="0.25">
      <c r="A3" s="33" t="s">
        <v>0</v>
      </c>
      <c r="B3" s="54" t="s">
        <v>84</v>
      </c>
      <c r="C3" s="55"/>
      <c r="D3" s="54" t="s">
        <v>85</v>
      </c>
      <c r="E3" s="55"/>
      <c r="F3" s="54" t="s">
        <v>86</v>
      </c>
      <c r="G3" s="55"/>
      <c r="H3" s="54" t="s">
        <v>87</v>
      </c>
      <c r="I3" s="55"/>
      <c r="J3" s="54" t="s">
        <v>88</v>
      </c>
      <c r="K3" s="55"/>
      <c r="L3" s="4" t="s">
        <v>1</v>
      </c>
    </row>
    <row r="4" spans="1:12" x14ac:dyDescent="0.25">
      <c r="A4" s="30" t="s">
        <v>2</v>
      </c>
      <c r="B4" s="5">
        <v>379</v>
      </c>
      <c r="C4" s="6">
        <f t="shared" ref="C4:C6" si="0">B4/726</f>
        <v>0.52203856749311295</v>
      </c>
      <c r="D4" s="5">
        <v>393</v>
      </c>
      <c r="E4" s="6">
        <f t="shared" ref="E4:E6" si="1">D4/745</f>
        <v>0.52751677852348988</v>
      </c>
      <c r="F4" s="5">
        <v>357</v>
      </c>
      <c r="G4" s="6">
        <f t="shared" ref="G4:G6" si="2">F4/709</f>
        <v>0.50352609308885754</v>
      </c>
      <c r="H4" s="5">
        <v>367</v>
      </c>
      <c r="I4" s="6">
        <f t="shared" ref="I4:I6" si="3">H4/735</f>
        <v>0.49931972789115647</v>
      </c>
      <c r="J4" s="5">
        <v>383</v>
      </c>
      <c r="K4" s="6">
        <f t="shared" ref="K4:K6" si="4">J4/810</f>
        <v>0.47283950617283949</v>
      </c>
      <c r="L4" s="6">
        <f>(J4-B4)/B4</f>
        <v>1.0554089709762533E-2</v>
      </c>
    </row>
    <row r="5" spans="1:12" x14ac:dyDescent="0.25">
      <c r="A5" s="30" t="s">
        <v>3</v>
      </c>
      <c r="B5" s="5">
        <v>340</v>
      </c>
      <c r="C5" s="6">
        <f t="shared" si="0"/>
        <v>0.46831955922865015</v>
      </c>
      <c r="D5" s="5">
        <v>349</v>
      </c>
      <c r="E5" s="6">
        <f t="shared" si="1"/>
        <v>0.46845637583892619</v>
      </c>
      <c r="F5" s="5">
        <v>346</v>
      </c>
      <c r="G5" s="6">
        <f t="shared" si="2"/>
        <v>0.48801128349788436</v>
      </c>
      <c r="H5" s="5">
        <v>360</v>
      </c>
      <c r="I5" s="6">
        <f t="shared" si="3"/>
        <v>0.48979591836734693</v>
      </c>
      <c r="J5" s="5">
        <v>418</v>
      </c>
      <c r="K5" s="6">
        <f t="shared" si="4"/>
        <v>0.51604938271604939</v>
      </c>
      <c r="L5" s="6">
        <f t="shared" ref="L5:L7" si="5">(J5-B5)/B5</f>
        <v>0.22941176470588234</v>
      </c>
    </row>
    <row r="6" spans="1:12" x14ac:dyDescent="0.25">
      <c r="A6" s="30" t="s">
        <v>4</v>
      </c>
      <c r="B6" s="5">
        <v>7</v>
      </c>
      <c r="C6" s="6">
        <f t="shared" si="0"/>
        <v>9.6418732782369149E-3</v>
      </c>
      <c r="D6" s="5">
        <v>3</v>
      </c>
      <c r="E6" s="6">
        <f t="shared" si="1"/>
        <v>4.0268456375838931E-3</v>
      </c>
      <c r="F6" s="5">
        <v>6</v>
      </c>
      <c r="G6" s="6">
        <f t="shared" si="2"/>
        <v>8.4626234132581107E-3</v>
      </c>
      <c r="H6" s="5">
        <v>8</v>
      </c>
      <c r="I6" s="6">
        <f t="shared" si="3"/>
        <v>1.0884353741496598E-2</v>
      </c>
      <c r="J6" s="5">
        <v>9</v>
      </c>
      <c r="K6" s="6">
        <f t="shared" si="4"/>
        <v>1.1111111111111112E-2</v>
      </c>
      <c r="L6" s="6">
        <f t="shared" si="5"/>
        <v>0.2857142857142857</v>
      </c>
    </row>
    <row r="7" spans="1:12" x14ac:dyDescent="0.25">
      <c r="A7" s="36" t="s">
        <v>5</v>
      </c>
      <c r="B7" s="5">
        <f t="shared" ref="B7" si="6">SUM(B4:B6)</f>
        <v>726</v>
      </c>
      <c r="C7" s="6">
        <f>B7/726</f>
        <v>1</v>
      </c>
      <c r="D7" s="5">
        <f t="shared" ref="D7" si="7">SUM(D4:D6)</f>
        <v>745</v>
      </c>
      <c r="E7" s="6">
        <f>D7/745</f>
        <v>1</v>
      </c>
      <c r="F7" s="5">
        <f t="shared" ref="F7" si="8">SUM(F4:F6)</f>
        <v>709</v>
      </c>
      <c r="G7" s="6">
        <f>F7/709</f>
        <v>1</v>
      </c>
      <c r="H7" s="5">
        <f>SUM(H4:H6)</f>
        <v>735</v>
      </c>
      <c r="I7" s="6">
        <f>H7/735</f>
        <v>1</v>
      </c>
      <c r="J7" s="5">
        <f>SUM(J4:J6)</f>
        <v>810</v>
      </c>
      <c r="K7" s="6">
        <f>J7/810</f>
        <v>1</v>
      </c>
      <c r="L7" s="6">
        <f t="shared" si="5"/>
        <v>0.11570247933884298</v>
      </c>
    </row>
    <row r="8" spans="1:12" ht="30" x14ac:dyDescent="0.25">
      <c r="A8" s="33" t="s">
        <v>6</v>
      </c>
      <c r="B8" s="54" t="s">
        <v>84</v>
      </c>
      <c r="C8" s="55"/>
      <c r="D8" s="54" t="s">
        <v>85</v>
      </c>
      <c r="E8" s="55"/>
      <c r="F8" s="54" t="s">
        <v>86</v>
      </c>
      <c r="G8" s="55"/>
      <c r="H8" s="54" t="s">
        <v>87</v>
      </c>
      <c r="I8" s="55"/>
      <c r="J8" s="54" t="s">
        <v>88</v>
      </c>
      <c r="K8" s="55"/>
      <c r="L8" s="4" t="s">
        <v>1</v>
      </c>
    </row>
    <row r="9" spans="1:12" x14ac:dyDescent="0.25">
      <c r="A9" s="30" t="s">
        <v>7</v>
      </c>
      <c r="B9" s="5">
        <v>43</v>
      </c>
      <c r="C9" s="6">
        <f t="shared" ref="C9:C18" si="9">B9/726</f>
        <v>5.9228650137741048E-2</v>
      </c>
      <c r="D9" s="5">
        <v>51</v>
      </c>
      <c r="E9" s="6">
        <f t="shared" ref="E9:E18" si="10">D9/745</f>
        <v>6.8456375838926178E-2</v>
      </c>
      <c r="F9" s="5">
        <v>48</v>
      </c>
      <c r="G9" s="6">
        <f t="shared" ref="G9:G18" si="11">F9/709</f>
        <v>6.7700987306064886E-2</v>
      </c>
      <c r="H9" s="5">
        <v>45</v>
      </c>
      <c r="I9" s="6">
        <f t="shared" ref="I9:I18" si="12">H9/735</f>
        <v>6.1224489795918366E-2</v>
      </c>
      <c r="J9" s="5">
        <v>34</v>
      </c>
      <c r="K9" s="6">
        <f t="shared" ref="K9:K18" si="13">J9/810</f>
        <v>4.1975308641975309E-2</v>
      </c>
      <c r="L9" s="6">
        <f t="shared" ref="L9:L18" si="14">(J9-B9)/B9</f>
        <v>-0.20930232558139536</v>
      </c>
    </row>
    <row r="10" spans="1:12" x14ac:dyDescent="0.25">
      <c r="A10" s="30" t="s">
        <v>8</v>
      </c>
      <c r="B10" s="9" t="s">
        <v>9</v>
      </c>
      <c r="C10" s="9" t="s">
        <v>9</v>
      </c>
      <c r="D10" s="9" t="s">
        <v>9</v>
      </c>
      <c r="E10" s="9" t="s">
        <v>9</v>
      </c>
      <c r="F10" s="5">
        <v>3</v>
      </c>
      <c r="G10" s="6">
        <f t="shared" si="11"/>
        <v>4.2313117066290554E-3</v>
      </c>
      <c r="H10" s="5">
        <v>4</v>
      </c>
      <c r="I10" s="6">
        <f t="shared" si="12"/>
        <v>5.4421768707482989E-3</v>
      </c>
      <c r="J10" s="5">
        <v>3</v>
      </c>
      <c r="K10" s="6">
        <f t="shared" si="13"/>
        <v>3.7037037037037038E-3</v>
      </c>
      <c r="L10" s="6">
        <v>1</v>
      </c>
    </row>
    <row r="11" spans="1:12" x14ac:dyDescent="0.25">
      <c r="A11" s="30" t="s">
        <v>10</v>
      </c>
      <c r="B11" s="5">
        <v>48</v>
      </c>
      <c r="C11" s="6">
        <f t="shared" si="9"/>
        <v>6.6115702479338845E-2</v>
      </c>
      <c r="D11" s="5">
        <v>37</v>
      </c>
      <c r="E11" s="6">
        <f t="shared" si="10"/>
        <v>4.9664429530201344E-2</v>
      </c>
      <c r="F11" s="5">
        <v>39</v>
      </c>
      <c r="G11" s="6">
        <f t="shared" si="11"/>
        <v>5.5007052186177713E-2</v>
      </c>
      <c r="H11" s="5">
        <v>47</v>
      </c>
      <c r="I11" s="6">
        <f t="shared" si="12"/>
        <v>6.3945578231292516E-2</v>
      </c>
      <c r="J11" s="5">
        <v>48</v>
      </c>
      <c r="K11" s="6">
        <f t="shared" si="13"/>
        <v>5.9259259259259262E-2</v>
      </c>
      <c r="L11" s="6">
        <f t="shared" si="14"/>
        <v>0</v>
      </c>
    </row>
    <row r="12" spans="1:12" x14ac:dyDescent="0.25">
      <c r="A12" s="30" t="s">
        <v>11</v>
      </c>
      <c r="B12" s="5">
        <v>15</v>
      </c>
      <c r="C12" s="6">
        <f t="shared" si="9"/>
        <v>2.0661157024793389E-2</v>
      </c>
      <c r="D12" s="5">
        <v>23</v>
      </c>
      <c r="E12" s="6">
        <f t="shared" si="10"/>
        <v>3.087248322147651E-2</v>
      </c>
      <c r="F12" s="5">
        <v>15</v>
      </c>
      <c r="G12" s="6">
        <f t="shared" si="11"/>
        <v>2.1156558533145273E-2</v>
      </c>
      <c r="H12" s="5">
        <v>18</v>
      </c>
      <c r="I12" s="6">
        <f t="shared" si="12"/>
        <v>2.4489795918367346E-2</v>
      </c>
      <c r="J12" s="5">
        <v>20</v>
      </c>
      <c r="K12" s="6">
        <f t="shared" si="13"/>
        <v>2.4691358024691357E-2</v>
      </c>
      <c r="L12" s="6">
        <f t="shared" si="14"/>
        <v>0.33333333333333331</v>
      </c>
    </row>
    <row r="13" spans="1:12" x14ac:dyDescent="0.25">
      <c r="A13" s="30" t="s">
        <v>12</v>
      </c>
      <c r="B13" s="5">
        <v>226</v>
      </c>
      <c r="C13" s="6">
        <f t="shared" si="9"/>
        <v>0.31129476584022037</v>
      </c>
      <c r="D13" s="5">
        <v>203</v>
      </c>
      <c r="E13" s="6">
        <f t="shared" si="10"/>
        <v>0.27248322147651005</v>
      </c>
      <c r="F13" s="5">
        <v>198</v>
      </c>
      <c r="G13" s="6">
        <f t="shared" si="11"/>
        <v>0.27926657263751764</v>
      </c>
      <c r="H13" s="5">
        <v>200</v>
      </c>
      <c r="I13" s="6">
        <f t="shared" si="12"/>
        <v>0.27210884353741499</v>
      </c>
      <c r="J13" s="5">
        <v>221</v>
      </c>
      <c r="K13" s="6">
        <f t="shared" si="13"/>
        <v>0.27283950617283953</v>
      </c>
      <c r="L13" s="6">
        <f t="shared" si="14"/>
        <v>-2.2123893805309734E-2</v>
      </c>
    </row>
    <row r="14" spans="1:12" x14ac:dyDescent="0.25">
      <c r="A14" s="30" t="s">
        <v>13</v>
      </c>
      <c r="B14" s="5">
        <v>4</v>
      </c>
      <c r="C14" s="6">
        <f t="shared" si="9"/>
        <v>5.5096418732782371E-3</v>
      </c>
      <c r="D14" s="5">
        <v>4</v>
      </c>
      <c r="E14" s="6">
        <f t="shared" si="10"/>
        <v>5.3691275167785232E-3</v>
      </c>
      <c r="F14" s="5">
        <v>1</v>
      </c>
      <c r="G14" s="6">
        <f t="shared" si="11"/>
        <v>1.4104372355430183E-3</v>
      </c>
      <c r="H14" s="5">
        <v>2</v>
      </c>
      <c r="I14" s="6">
        <f t="shared" si="12"/>
        <v>2.7210884353741495E-3</v>
      </c>
      <c r="J14" s="5">
        <v>4</v>
      </c>
      <c r="K14" s="6">
        <f t="shared" si="13"/>
        <v>4.9382716049382715E-3</v>
      </c>
      <c r="L14" s="6">
        <f t="shared" si="14"/>
        <v>0</v>
      </c>
    </row>
    <row r="15" spans="1:12" x14ac:dyDescent="0.25">
      <c r="A15" s="30" t="s">
        <v>14</v>
      </c>
      <c r="B15" s="5">
        <v>328</v>
      </c>
      <c r="C15" s="6">
        <f t="shared" si="9"/>
        <v>0.45179063360881544</v>
      </c>
      <c r="D15" s="5">
        <v>342</v>
      </c>
      <c r="E15" s="6">
        <f t="shared" si="10"/>
        <v>0.45906040268456377</v>
      </c>
      <c r="F15" s="5">
        <v>331</v>
      </c>
      <c r="G15" s="6">
        <f t="shared" si="11"/>
        <v>0.46685472496473907</v>
      </c>
      <c r="H15" s="5">
        <v>363</v>
      </c>
      <c r="I15" s="6">
        <f t="shared" si="12"/>
        <v>0.49387755102040815</v>
      </c>
      <c r="J15" s="5">
        <v>401</v>
      </c>
      <c r="K15" s="6">
        <f t="shared" si="13"/>
        <v>0.49506172839506174</v>
      </c>
      <c r="L15" s="6">
        <f t="shared" si="14"/>
        <v>0.2225609756097561</v>
      </c>
    </row>
    <row r="16" spans="1:12" x14ac:dyDescent="0.25">
      <c r="A16" s="30" t="s">
        <v>15</v>
      </c>
      <c r="B16" s="5">
        <v>45</v>
      </c>
      <c r="C16" s="6">
        <f t="shared" si="9"/>
        <v>6.1983471074380167E-2</v>
      </c>
      <c r="D16" s="5">
        <v>71</v>
      </c>
      <c r="E16" s="6">
        <f t="shared" si="10"/>
        <v>9.5302013422818799E-2</v>
      </c>
      <c r="F16" s="5">
        <v>66</v>
      </c>
      <c r="G16" s="6">
        <f t="shared" si="11"/>
        <v>9.3088857545839204E-2</v>
      </c>
      <c r="H16" s="5">
        <v>46</v>
      </c>
      <c r="I16" s="6">
        <f t="shared" si="12"/>
        <v>6.2585034013605448E-2</v>
      </c>
      <c r="J16" s="5">
        <v>69</v>
      </c>
      <c r="K16" s="6">
        <f t="shared" si="13"/>
        <v>8.5185185185185183E-2</v>
      </c>
      <c r="L16" s="6">
        <f t="shared" si="14"/>
        <v>0.53333333333333333</v>
      </c>
    </row>
    <row r="17" spans="1:12" x14ac:dyDescent="0.25">
      <c r="A17" s="30" t="s">
        <v>16</v>
      </c>
      <c r="B17" s="5">
        <v>17</v>
      </c>
      <c r="C17" s="6">
        <f t="shared" si="9"/>
        <v>2.3415977961432508E-2</v>
      </c>
      <c r="D17" s="5">
        <v>14</v>
      </c>
      <c r="E17" s="6">
        <f t="shared" si="10"/>
        <v>1.8791946308724831E-2</v>
      </c>
      <c r="F17" s="5">
        <v>8</v>
      </c>
      <c r="G17" s="6">
        <f t="shared" si="11"/>
        <v>1.1283497884344146E-2</v>
      </c>
      <c r="H17" s="5">
        <v>10</v>
      </c>
      <c r="I17" s="6">
        <f t="shared" si="12"/>
        <v>1.3605442176870748E-2</v>
      </c>
      <c r="J17" s="5">
        <v>10</v>
      </c>
      <c r="K17" s="6">
        <f t="shared" si="13"/>
        <v>1.2345679012345678E-2</v>
      </c>
      <c r="L17" s="6">
        <f t="shared" si="14"/>
        <v>-0.41176470588235292</v>
      </c>
    </row>
    <row r="18" spans="1:12" x14ac:dyDescent="0.25">
      <c r="A18" s="37" t="s">
        <v>5</v>
      </c>
      <c r="B18" s="7">
        <f t="shared" ref="B18" si="15">SUM(B9:B17)</f>
        <v>726</v>
      </c>
      <c r="C18" s="6">
        <f t="shared" si="9"/>
        <v>1</v>
      </c>
      <c r="D18" s="7">
        <f t="shared" ref="D18" si="16">SUM(D9:D17)</f>
        <v>745</v>
      </c>
      <c r="E18" s="6">
        <f t="shared" si="10"/>
        <v>1</v>
      </c>
      <c r="F18" s="7">
        <f t="shared" ref="F18" si="17">SUM(F9:F17)</f>
        <v>709</v>
      </c>
      <c r="G18" s="6">
        <f t="shared" si="11"/>
        <v>1</v>
      </c>
      <c r="H18" s="7">
        <f t="shared" ref="H18" si="18">SUM(H9:H17)</f>
        <v>735</v>
      </c>
      <c r="I18" s="6">
        <f t="shared" si="12"/>
        <v>1</v>
      </c>
      <c r="J18" s="7">
        <f t="shared" ref="J18" si="19">SUM(J9:J17)</f>
        <v>810</v>
      </c>
      <c r="K18" s="6">
        <f t="shared" si="13"/>
        <v>1</v>
      </c>
      <c r="L18" s="8">
        <f t="shared" si="14"/>
        <v>0.11570247933884298</v>
      </c>
    </row>
    <row r="19" spans="1:12" ht="30" x14ac:dyDescent="0.25">
      <c r="A19" s="33" t="s">
        <v>17</v>
      </c>
      <c r="B19" s="54" t="s">
        <v>84</v>
      </c>
      <c r="C19" s="55"/>
      <c r="D19" s="54" t="s">
        <v>85</v>
      </c>
      <c r="E19" s="55"/>
      <c r="F19" s="54" t="s">
        <v>86</v>
      </c>
      <c r="G19" s="55"/>
      <c r="H19" s="54" t="s">
        <v>87</v>
      </c>
      <c r="I19" s="55"/>
      <c r="J19" s="54" t="s">
        <v>88</v>
      </c>
      <c r="K19" s="55"/>
      <c r="L19" s="4" t="s">
        <v>1</v>
      </c>
    </row>
    <row r="20" spans="1:12" x14ac:dyDescent="0.25">
      <c r="A20" s="30" t="s">
        <v>18</v>
      </c>
      <c r="B20" s="5">
        <v>77</v>
      </c>
      <c r="C20" s="6">
        <f t="shared" ref="C20:C24" si="20">B20/726</f>
        <v>0.10606060606060606</v>
      </c>
      <c r="D20" s="5">
        <v>83</v>
      </c>
      <c r="E20" s="6">
        <f t="shared" ref="E20:E24" si="21">D20/745</f>
        <v>0.11140939597315436</v>
      </c>
      <c r="F20" s="5">
        <v>83</v>
      </c>
      <c r="G20" s="6">
        <f t="shared" ref="G20:G24" si="22">F20/709</f>
        <v>0.11706629055007052</v>
      </c>
      <c r="H20" s="5">
        <v>110</v>
      </c>
      <c r="I20" s="6">
        <f t="shared" ref="I20:I24" si="23">H20/735</f>
        <v>0.14965986394557823</v>
      </c>
      <c r="J20" s="5">
        <v>90</v>
      </c>
      <c r="K20" s="6">
        <f t="shared" ref="K20:K24" si="24">J20/810</f>
        <v>0.1111111111111111</v>
      </c>
      <c r="L20" s="6">
        <f t="shared" ref="L20:L24" si="25">(J20-B20)/B20</f>
        <v>0.16883116883116883</v>
      </c>
    </row>
    <row r="21" spans="1:12" x14ac:dyDescent="0.25">
      <c r="A21" s="30" t="s">
        <v>19</v>
      </c>
      <c r="B21" s="5">
        <v>326</v>
      </c>
      <c r="C21" s="6">
        <f t="shared" si="20"/>
        <v>0.44903581267217629</v>
      </c>
      <c r="D21" s="5">
        <v>329</v>
      </c>
      <c r="E21" s="6">
        <f t="shared" si="21"/>
        <v>0.44161073825503355</v>
      </c>
      <c r="F21" s="5">
        <v>345</v>
      </c>
      <c r="G21" s="6">
        <f t="shared" si="22"/>
        <v>0.48660084626234135</v>
      </c>
      <c r="H21" s="5">
        <v>341</v>
      </c>
      <c r="I21" s="6">
        <f t="shared" si="23"/>
        <v>0.46394557823129251</v>
      </c>
      <c r="J21" s="5">
        <v>390</v>
      </c>
      <c r="K21" s="6">
        <f t="shared" si="24"/>
        <v>0.48148148148148145</v>
      </c>
      <c r="L21" s="6">
        <f t="shared" si="25"/>
        <v>0.19631901840490798</v>
      </c>
    </row>
    <row r="22" spans="1:12" x14ac:dyDescent="0.25">
      <c r="A22" s="30" t="s">
        <v>20</v>
      </c>
      <c r="B22" s="5">
        <v>232</v>
      </c>
      <c r="C22" s="6">
        <f t="shared" si="20"/>
        <v>0.31955922865013775</v>
      </c>
      <c r="D22" s="5">
        <v>251</v>
      </c>
      <c r="E22" s="6">
        <f t="shared" si="21"/>
        <v>0.33691275167785234</v>
      </c>
      <c r="F22" s="5">
        <v>213</v>
      </c>
      <c r="G22" s="6">
        <f t="shared" si="22"/>
        <v>0.30042313117066288</v>
      </c>
      <c r="H22" s="5">
        <v>210</v>
      </c>
      <c r="I22" s="6">
        <f t="shared" si="23"/>
        <v>0.2857142857142857</v>
      </c>
      <c r="J22" s="5">
        <v>248</v>
      </c>
      <c r="K22" s="6">
        <f t="shared" si="24"/>
        <v>0.30617283950617286</v>
      </c>
      <c r="L22" s="6">
        <f t="shared" si="25"/>
        <v>6.8965517241379309E-2</v>
      </c>
    </row>
    <row r="23" spans="1:12" x14ac:dyDescent="0.25">
      <c r="A23" s="30" t="s">
        <v>21</v>
      </c>
      <c r="B23" s="5">
        <v>91</v>
      </c>
      <c r="C23" s="6">
        <f t="shared" si="20"/>
        <v>0.12534435261707988</v>
      </c>
      <c r="D23" s="5">
        <v>82</v>
      </c>
      <c r="E23" s="6">
        <f t="shared" si="21"/>
        <v>0.11006711409395974</v>
      </c>
      <c r="F23" s="5">
        <v>68</v>
      </c>
      <c r="G23" s="6">
        <f t="shared" si="22"/>
        <v>9.590973201692525E-2</v>
      </c>
      <c r="H23" s="5">
        <v>74</v>
      </c>
      <c r="I23" s="6">
        <f t="shared" si="23"/>
        <v>0.10068027210884353</v>
      </c>
      <c r="J23" s="5">
        <v>82</v>
      </c>
      <c r="K23" s="6">
        <f t="shared" si="24"/>
        <v>0.10123456790123457</v>
      </c>
      <c r="L23" s="6">
        <f t="shared" si="25"/>
        <v>-9.8901098901098897E-2</v>
      </c>
    </row>
    <row r="24" spans="1:12" x14ac:dyDescent="0.25">
      <c r="A24" s="37" t="s">
        <v>5</v>
      </c>
      <c r="B24" s="7">
        <f t="shared" ref="B24" si="26">SUM(B20:B23)</f>
        <v>726</v>
      </c>
      <c r="C24" s="6">
        <f t="shared" si="20"/>
        <v>1</v>
      </c>
      <c r="D24" s="7">
        <f t="shared" ref="D24" si="27">SUM(D20:D23)</f>
        <v>745</v>
      </c>
      <c r="E24" s="6">
        <f t="shared" si="21"/>
        <v>1</v>
      </c>
      <c r="F24" s="7">
        <f t="shared" ref="F24" si="28">SUM(F20:F23)</f>
        <v>709</v>
      </c>
      <c r="G24" s="6">
        <f t="shared" si="22"/>
        <v>1</v>
      </c>
      <c r="H24" s="7">
        <f t="shared" ref="H24" si="29">SUM(H20:H23)</f>
        <v>735</v>
      </c>
      <c r="I24" s="6">
        <f t="shared" si="23"/>
        <v>1</v>
      </c>
      <c r="J24" s="7">
        <f t="shared" ref="J24" si="30">SUM(J20:J23)</f>
        <v>810</v>
      </c>
      <c r="K24" s="6">
        <f t="shared" si="24"/>
        <v>1</v>
      </c>
      <c r="L24" s="8">
        <f t="shared" si="25"/>
        <v>0.11570247933884298</v>
      </c>
    </row>
    <row r="25" spans="1:12" ht="30" x14ac:dyDescent="0.25">
      <c r="A25" s="38" t="s">
        <v>22</v>
      </c>
      <c r="B25" s="54" t="s">
        <v>84</v>
      </c>
      <c r="C25" s="55"/>
      <c r="D25" s="54" t="s">
        <v>85</v>
      </c>
      <c r="E25" s="55"/>
      <c r="F25" s="54" t="s">
        <v>86</v>
      </c>
      <c r="G25" s="55"/>
      <c r="H25" s="54" t="s">
        <v>87</v>
      </c>
      <c r="I25" s="55"/>
      <c r="J25" s="54" t="s">
        <v>88</v>
      </c>
      <c r="K25" s="55"/>
      <c r="L25" s="4" t="s">
        <v>1</v>
      </c>
    </row>
    <row r="26" spans="1:12" x14ac:dyDescent="0.25">
      <c r="A26" s="30" t="s">
        <v>23</v>
      </c>
      <c r="B26" s="5">
        <v>343</v>
      </c>
      <c r="C26" s="6">
        <f t="shared" ref="C26:C32" si="31">B26/726</f>
        <v>0.47245179063360881</v>
      </c>
      <c r="D26" s="5">
        <v>371</v>
      </c>
      <c r="E26" s="6">
        <f t="shared" ref="E26:E32" si="32">D26/745</f>
        <v>0.49798657718120803</v>
      </c>
      <c r="F26" s="5">
        <v>388</v>
      </c>
      <c r="G26" s="6">
        <f t="shared" ref="G26:G32" si="33">F26/709</f>
        <v>0.54724964739069115</v>
      </c>
      <c r="H26" s="5">
        <v>401</v>
      </c>
      <c r="I26" s="6">
        <f t="shared" ref="I26:I32" si="34">H26/735</f>
        <v>0.54557823129251704</v>
      </c>
      <c r="J26" s="5">
        <v>412</v>
      </c>
      <c r="K26" s="6">
        <f t="shared" ref="K26:K32" si="35">J26/810</f>
        <v>0.50864197530864197</v>
      </c>
      <c r="L26" s="6">
        <f t="shared" ref="L26:L32" si="36">(J26-B26)/B26</f>
        <v>0.20116618075801748</v>
      </c>
    </row>
    <row r="27" spans="1:12" x14ac:dyDescent="0.25">
      <c r="A27" s="30" t="s">
        <v>24</v>
      </c>
      <c r="B27" s="5">
        <v>107</v>
      </c>
      <c r="C27" s="6">
        <f t="shared" si="31"/>
        <v>0.14738292011019283</v>
      </c>
      <c r="D27" s="5">
        <v>109</v>
      </c>
      <c r="E27" s="6">
        <f t="shared" si="32"/>
        <v>0.14630872483221477</v>
      </c>
      <c r="F27" s="5">
        <v>99</v>
      </c>
      <c r="G27" s="6">
        <f t="shared" si="33"/>
        <v>0.13963328631875882</v>
      </c>
      <c r="H27" s="5">
        <v>110</v>
      </c>
      <c r="I27" s="6">
        <f t="shared" si="34"/>
        <v>0.14965986394557823</v>
      </c>
      <c r="J27" s="5">
        <v>117</v>
      </c>
      <c r="K27" s="6">
        <f t="shared" si="35"/>
        <v>0.14444444444444443</v>
      </c>
      <c r="L27" s="6">
        <f t="shared" si="36"/>
        <v>9.3457943925233641E-2</v>
      </c>
    </row>
    <row r="28" spans="1:12" x14ac:dyDescent="0.25">
      <c r="A28" s="30" t="s">
        <v>25</v>
      </c>
      <c r="B28" s="5">
        <v>109</v>
      </c>
      <c r="C28" s="6">
        <f t="shared" si="31"/>
        <v>0.15013774104683195</v>
      </c>
      <c r="D28" s="5">
        <v>114</v>
      </c>
      <c r="E28" s="6">
        <f t="shared" si="32"/>
        <v>0.15302013422818792</v>
      </c>
      <c r="F28" s="5">
        <v>109</v>
      </c>
      <c r="G28" s="6">
        <f t="shared" si="33"/>
        <v>0.15373765867418901</v>
      </c>
      <c r="H28" s="5">
        <v>95</v>
      </c>
      <c r="I28" s="6">
        <f t="shared" si="34"/>
        <v>0.12925170068027211</v>
      </c>
      <c r="J28" s="5">
        <v>117</v>
      </c>
      <c r="K28" s="6">
        <f t="shared" si="35"/>
        <v>0.14444444444444443</v>
      </c>
      <c r="L28" s="6">
        <f t="shared" si="36"/>
        <v>7.3394495412844041E-2</v>
      </c>
    </row>
    <row r="29" spans="1:12" x14ac:dyDescent="0.25">
      <c r="A29" s="30" t="s">
        <v>26</v>
      </c>
      <c r="B29" s="5">
        <v>19</v>
      </c>
      <c r="C29" s="6">
        <f t="shared" si="31"/>
        <v>2.6170798898071626E-2</v>
      </c>
      <c r="D29" s="5">
        <v>15</v>
      </c>
      <c r="E29" s="6">
        <f t="shared" si="32"/>
        <v>2.0134228187919462E-2</v>
      </c>
      <c r="F29" s="5">
        <v>12</v>
      </c>
      <c r="G29" s="6">
        <f t="shared" si="33"/>
        <v>1.6925246826516221E-2</v>
      </c>
      <c r="H29" s="5">
        <v>9</v>
      </c>
      <c r="I29" s="6">
        <f t="shared" si="34"/>
        <v>1.2244897959183673E-2</v>
      </c>
      <c r="J29" s="5">
        <v>14</v>
      </c>
      <c r="K29" s="6">
        <f t="shared" si="35"/>
        <v>1.7283950617283949E-2</v>
      </c>
      <c r="L29" s="6">
        <f t="shared" si="36"/>
        <v>-0.26315789473684209</v>
      </c>
    </row>
    <row r="30" spans="1:12" x14ac:dyDescent="0.25">
      <c r="A30" s="43" t="s">
        <v>89</v>
      </c>
      <c r="B30" s="9" t="s">
        <v>9</v>
      </c>
      <c r="C30" s="9" t="s">
        <v>9</v>
      </c>
      <c r="D30" s="9" t="s">
        <v>9</v>
      </c>
      <c r="E30" s="9" t="s">
        <v>9</v>
      </c>
      <c r="F30" s="9" t="s">
        <v>9</v>
      </c>
      <c r="G30" s="9" t="s">
        <v>9</v>
      </c>
      <c r="H30" s="5">
        <v>1</v>
      </c>
      <c r="I30" s="6">
        <f t="shared" si="34"/>
        <v>1.3605442176870747E-3</v>
      </c>
      <c r="J30" s="9" t="s">
        <v>9</v>
      </c>
      <c r="K30" s="9" t="s">
        <v>9</v>
      </c>
      <c r="L30" s="6">
        <v>0</v>
      </c>
    </row>
    <row r="31" spans="1:12" x14ac:dyDescent="0.25">
      <c r="A31" s="30" t="s">
        <v>27</v>
      </c>
      <c r="B31" s="5">
        <v>148</v>
      </c>
      <c r="C31" s="6">
        <f t="shared" si="31"/>
        <v>0.20385674931129477</v>
      </c>
      <c r="D31" s="5">
        <v>136</v>
      </c>
      <c r="E31" s="6">
        <f t="shared" si="32"/>
        <v>0.18255033557046979</v>
      </c>
      <c r="F31" s="5">
        <v>101</v>
      </c>
      <c r="G31" s="6">
        <f t="shared" si="33"/>
        <v>0.14245416078984485</v>
      </c>
      <c r="H31" s="5">
        <v>119</v>
      </c>
      <c r="I31" s="6">
        <f t="shared" si="34"/>
        <v>0.16190476190476191</v>
      </c>
      <c r="J31" s="5">
        <v>150</v>
      </c>
      <c r="K31" s="6">
        <f t="shared" si="35"/>
        <v>0.18518518518518517</v>
      </c>
      <c r="L31" s="6">
        <f t="shared" si="36"/>
        <v>1.3513513513513514E-2</v>
      </c>
    </row>
    <row r="32" spans="1:12" x14ac:dyDescent="0.25">
      <c r="A32" s="37" t="s">
        <v>5</v>
      </c>
      <c r="B32" s="7">
        <f>SUM(B26:B31)</f>
        <v>726</v>
      </c>
      <c r="C32" s="6">
        <f t="shared" si="31"/>
        <v>1</v>
      </c>
      <c r="D32" s="7">
        <f>SUM(D26:D31)</f>
        <v>745</v>
      </c>
      <c r="E32" s="6">
        <f t="shared" si="32"/>
        <v>1</v>
      </c>
      <c r="F32" s="7">
        <f>SUM(F26:F31)</f>
        <v>709</v>
      </c>
      <c r="G32" s="6">
        <f t="shared" si="33"/>
        <v>1</v>
      </c>
      <c r="H32" s="7">
        <f>SUM(H26:H31)</f>
        <v>735</v>
      </c>
      <c r="I32" s="6">
        <f t="shared" si="34"/>
        <v>1</v>
      </c>
      <c r="J32" s="7">
        <f>SUM(J26:J31)</f>
        <v>810</v>
      </c>
      <c r="K32" s="6">
        <f t="shared" si="35"/>
        <v>1</v>
      </c>
      <c r="L32" s="8">
        <f t="shared" si="36"/>
        <v>0.11570247933884298</v>
      </c>
    </row>
    <row r="33" spans="1:12" ht="30" x14ac:dyDescent="0.25">
      <c r="A33" s="33" t="s">
        <v>28</v>
      </c>
      <c r="B33" s="54" t="s">
        <v>84</v>
      </c>
      <c r="C33" s="55"/>
      <c r="D33" s="54" t="s">
        <v>85</v>
      </c>
      <c r="E33" s="55"/>
      <c r="F33" s="54" t="s">
        <v>86</v>
      </c>
      <c r="G33" s="55"/>
      <c r="H33" s="54" t="s">
        <v>87</v>
      </c>
      <c r="I33" s="55"/>
      <c r="J33" s="54" t="s">
        <v>88</v>
      </c>
      <c r="K33" s="55"/>
      <c r="L33" s="4" t="s">
        <v>1</v>
      </c>
    </row>
    <row r="34" spans="1:12" ht="30" x14ac:dyDescent="0.25">
      <c r="A34" s="39" t="s">
        <v>80</v>
      </c>
      <c r="B34" s="5">
        <v>492</v>
      </c>
      <c r="C34" s="6">
        <f t="shared" ref="C34:C36" si="37">B34/726</f>
        <v>0.6776859504132231</v>
      </c>
      <c r="D34" s="5">
        <v>526</v>
      </c>
      <c r="E34" s="6">
        <f t="shared" ref="E34:E36" si="38">D34/745</f>
        <v>0.7060402684563758</v>
      </c>
      <c r="F34" s="5">
        <v>451</v>
      </c>
      <c r="G34" s="6">
        <f t="shared" ref="G34:G36" si="39">F34/709</f>
        <v>0.63610719322990128</v>
      </c>
      <c r="H34" s="5">
        <v>443</v>
      </c>
      <c r="I34" s="6">
        <f t="shared" ref="I34:I36" si="40">H34/735</f>
        <v>0.6027210884353742</v>
      </c>
      <c r="J34" s="5">
        <v>501</v>
      </c>
      <c r="K34" s="6">
        <f t="shared" ref="K34:K36" si="41">J34/810</f>
        <v>0.61851851851851847</v>
      </c>
      <c r="L34" s="6">
        <f t="shared" ref="L34:L36" si="42">(J34-B34)/B34</f>
        <v>1.8292682926829267E-2</v>
      </c>
    </row>
    <row r="35" spans="1:12" x14ac:dyDescent="0.25">
      <c r="A35" s="30" t="s">
        <v>29</v>
      </c>
      <c r="B35" s="5">
        <v>234</v>
      </c>
      <c r="C35" s="6">
        <f t="shared" si="37"/>
        <v>0.32231404958677684</v>
      </c>
      <c r="D35" s="5">
        <v>219</v>
      </c>
      <c r="E35" s="6">
        <f t="shared" si="38"/>
        <v>0.29395973154362415</v>
      </c>
      <c r="F35" s="5">
        <v>258</v>
      </c>
      <c r="G35" s="6">
        <f t="shared" si="39"/>
        <v>0.36389280677009872</v>
      </c>
      <c r="H35" s="5">
        <v>292</v>
      </c>
      <c r="I35" s="6">
        <f t="shared" si="40"/>
        <v>0.39727891156462586</v>
      </c>
      <c r="J35" s="5">
        <v>309</v>
      </c>
      <c r="K35" s="6">
        <f t="shared" si="41"/>
        <v>0.38148148148148148</v>
      </c>
      <c r="L35" s="6">
        <f t="shared" si="42"/>
        <v>0.32051282051282054</v>
      </c>
    </row>
    <row r="36" spans="1:12" x14ac:dyDescent="0.25">
      <c r="A36" s="37" t="s">
        <v>5</v>
      </c>
      <c r="B36" s="7">
        <f t="shared" ref="B36" si="43">SUM(B34:B35)</f>
        <v>726</v>
      </c>
      <c r="C36" s="6">
        <f t="shared" si="37"/>
        <v>1</v>
      </c>
      <c r="D36" s="7">
        <f t="shared" ref="D36" si="44">SUM(D34:D35)</f>
        <v>745</v>
      </c>
      <c r="E36" s="6">
        <f t="shared" si="38"/>
        <v>1</v>
      </c>
      <c r="F36" s="7">
        <f t="shared" ref="F36" si="45">SUM(F34:F35)</f>
        <v>709</v>
      </c>
      <c r="G36" s="6">
        <f t="shared" si="39"/>
        <v>1</v>
      </c>
      <c r="H36" s="7">
        <f t="shared" ref="H36" si="46">SUM(H34:H35)</f>
        <v>735</v>
      </c>
      <c r="I36" s="6">
        <f t="shared" si="40"/>
        <v>1</v>
      </c>
      <c r="J36" s="7">
        <f t="shared" ref="J36" si="47">SUM(J34:J35)</f>
        <v>810</v>
      </c>
      <c r="K36" s="6">
        <f t="shared" si="41"/>
        <v>1</v>
      </c>
      <c r="L36" s="8">
        <f t="shared" si="42"/>
        <v>0.11570247933884298</v>
      </c>
    </row>
  </sheetData>
  <mergeCells count="26">
    <mergeCell ref="A1:L2"/>
    <mergeCell ref="B3:C3"/>
    <mergeCell ref="D3:E3"/>
    <mergeCell ref="F3:G3"/>
    <mergeCell ref="H3:I3"/>
    <mergeCell ref="J3:K3"/>
    <mergeCell ref="B19:C19"/>
    <mergeCell ref="D19:E19"/>
    <mergeCell ref="F19:G19"/>
    <mergeCell ref="H19:I19"/>
    <mergeCell ref="J19:K19"/>
    <mergeCell ref="B8:C8"/>
    <mergeCell ref="D8:E8"/>
    <mergeCell ref="F8:G8"/>
    <mergeCell ref="H8:I8"/>
    <mergeCell ref="J8:K8"/>
    <mergeCell ref="B25:C25"/>
    <mergeCell ref="D25:E25"/>
    <mergeCell ref="F25:G25"/>
    <mergeCell ref="H25:I25"/>
    <mergeCell ref="J25:K25"/>
    <mergeCell ref="B33:C33"/>
    <mergeCell ref="D33:E33"/>
    <mergeCell ref="F33:G33"/>
    <mergeCell ref="H33:I33"/>
    <mergeCell ref="J33:K33"/>
  </mergeCells>
  <printOptions horizontalCentered="1"/>
  <pageMargins left="0.7" right="0.7" top="0.75" bottom="0.75" header="0.3" footer="0.3"/>
  <pageSetup scale="82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3"/>
  <sheetViews>
    <sheetView workbookViewId="0">
      <selection activeCell="M4" sqref="M4"/>
    </sheetView>
  </sheetViews>
  <sheetFormatPr defaultRowHeight="15" x14ac:dyDescent="0.25"/>
  <cols>
    <col min="1" max="1" width="38.140625" style="31" customWidth="1"/>
    <col min="2" max="2" width="18.5703125" style="10" customWidth="1"/>
    <col min="3" max="4" width="13.140625" style="10" customWidth="1"/>
    <col min="5" max="5" width="13.140625" style="16" customWidth="1"/>
    <col min="6" max="6" width="13.140625" style="10" customWidth="1"/>
    <col min="7" max="7" width="13.140625" style="16" customWidth="1"/>
    <col min="8" max="8" width="13.140625" style="17" customWidth="1"/>
  </cols>
  <sheetData>
    <row r="1" spans="1:8" x14ac:dyDescent="0.25">
      <c r="A1" s="56" t="s">
        <v>35</v>
      </c>
      <c r="B1" s="56"/>
      <c r="C1" s="56"/>
      <c r="D1" s="56"/>
      <c r="E1" s="56"/>
      <c r="F1" s="56"/>
      <c r="G1" s="56"/>
      <c r="H1" s="56"/>
    </row>
    <row r="2" spans="1:8" x14ac:dyDescent="0.25">
      <c r="A2" s="60"/>
      <c r="B2" s="60"/>
      <c r="C2" s="60"/>
      <c r="D2" s="60"/>
      <c r="E2" s="60"/>
      <c r="F2" s="60"/>
      <c r="G2" s="60"/>
      <c r="H2" s="60"/>
    </row>
    <row r="3" spans="1:8" ht="30" x14ac:dyDescent="0.25">
      <c r="A3" s="34" t="s">
        <v>31</v>
      </c>
      <c r="B3" s="2" t="s">
        <v>32</v>
      </c>
      <c r="C3" s="11" t="s">
        <v>73</v>
      </c>
      <c r="D3" s="11" t="s">
        <v>74</v>
      </c>
      <c r="E3" s="12" t="s">
        <v>75</v>
      </c>
      <c r="F3" s="11" t="s">
        <v>76</v>
      </c>
      <c r="G3" s="12" t="s">
        <v>33</v>
      </c>
      <c r="H3" s="13" t="s">
        <v>77</v>
      </c>
    </row>
    <row r="4" spans="1:8" x14ac:dyDescent="0.25">
      <c r="A4" s="61" t="s">
        <v>36</v>
      </c>
      <c r="B4" s="3" t="s">
        <v>84</v>
      </c>
      <c r="C4" s="5">
        <v>879</v>
      </c>
      <c r="D4" s="5">
        <v>710</v>
      </c>
      <c r="E4" s="18">
        <v>0.80773606370875994</v>
      </c>
      <c r="F4" s="5">
        <v>575</v>
      </c>
      <c r="G4" s="18">
        <v>0.65415244596131972</v>
      </c>
      <c r="H4" s="19" t="s">
        <v>9</v>
      </c>
    </row>
    <row r="5" spans="1:8" x14ac:dyDescent="0.25">
      <c r="A5" s="62"/>
      <c r="B5" s="3" t="s">
        <v>85</v>
      </c>
      <c r="C5" s="5">
        <v>874</v>
      </c>
      <c r="D5" s="5">
        <v>722</v>
      </c>
      <c r="E5" s="18">
        <v>0.82608695652173914</v>
      </c>
      <c r="F5" s="5">
        <v>542</v>
      </c>
      <c r="G5" s="18">
        <v>0.62013729977116705</v>
      </c>
      <c r="H5" s="20" t="s">
        <v>9</v>
      </c>
    </row>
    <row r="6" spans="1:8" x14ac:dyDescent="0.25">
      <c r="A6" s="62"/>
      <c r="B6" s="3" t="s">
        <v>86</v>
      </c>
      <c r="C6" s="5">
        <v>839</v>
      </c>
      <c r="D6" s="5">
        <v>720</v>
      </c>
      <c r="E6" s="18">
        <v>0.85816448152562574</v>
      </c>
      <c r="F6" s="5">
        <v>581</v>
      </c>
      <c r="G6" s="18">
        <v>0.69249106078665079</v>
      </c>
      <c r="H6" s="20" t="s">
        <v>9</v>
      </c>
    </row>
    <row r="7" spans="1:8" x14ac:dyDescent="0.25">
      <c r="A7" s="62"/>
      <c r="B7" s="3" t="s">
        <v>87</v>
      </c>
      <c r="C7" s="5">
        <v>923</v>
      </c>
      <c r="D7" s="5">
        <v>820</v>
      </c>
      <c r="E7" s="18">
        <v>0.88840736728060676</v>
      </c>
      <c r="F7" s="5">
        <v>687</v>
      </c>
      <c r="G7" s="18">
        <v>0.74431202600216684</v>
      </c>
      <c r="H7" s="20" t="s">
        <v>9</v>
      </c>
    </row>
    <row r="8" spans="1:8" x14ac:dyDescent="0.25">
      <c r="A8" s="63"/>
      <c r="B8" s="3" t="s">
        <v>88</v>
      </c>
      <c r="C8" s="5">
        <v>1003</v>
      </c>
      <c r="D8" s="5">
        <v>880</v>
      </c>
      <c r="E8" s="18">
        <v>0.87736789631106682</v>
      </c>
      <c r="F8" s="5">
        <v>750</v>
      </c>
      <c r="G8" s="18">
        <v>0.74775672981056829</v>
      </c>
      <c r="H8" s="20" t="s">
        <v>9</v>
      </c>
    </row>
    <row r="10" spans="1:8" ht="30" x14ac:dyDescent="0.25">
      <c r="A10" s="44" t="s">
        <v>34</v>
      </c>
      <c r="B10" s="2" t="s">
        <v>32</v>
      </c>
      <c r="C10" s="11" t="s">
        <v>73</v>
      </c>
      <c r="D10" s="11" t="s">
        <v>74</v>
      </c>
      <c r="E10" s="12" t="s">
        <v>75</v>
      </c>
      <c r="F10" s="11" t="s">
        <v>76</v>
      </c>
      <c r="G10" s="12" t="s">
        <v>33</v>
      </c>
      <c r="H10" s="13" t="s">
        <v>77</v>
      </c>
    </row>
    <row r="11" spans="1:8" x14ac:dyDescent="0.25">
      <c r="A11" s="59" t="s">
        <v>37</v>
      </c>
      <c r="B11" s="3" t="s">
        <v>84</v>
      </c>
      <c r="C11" s="5">
        <v>85</v>
      </c>
      <c r="D11" s="5">
        <v>65</v>
      </c>
      <c r="E11" s="14">
        <v>0.76470588235294112</v>
      </c>
      <c r="F11" s="5">
        <v>52</v>
      </c>
      <c r="G11" s="14">
        <v>0.61176470588235299</v>
      </c>
      <c r="H11" s="20">
        <v>2.84</v>
      </c>
    </row>
    <row r="12" spans="1:8" x14ac:dyDescent="0.25">
      <c r="A12" s="59"/>
      <c r="B12" s="3" t="s">
        <v>85</v>
      </c>
      <c r="C12" s="5">
        <v>73</v>
      </c>
      <c r="D12" s="5">
        <v>54</v>
      </c>
      <c r="E12" s="14">
        <v>0.73972602739726023</v>
      </c>
      <c r="F12" s="5">
        <v>36</v>
      </c>
      <c r="G12" s="14">
        <v>0.49315068493150682</v>
      </c>
      <c r="H12" s="20">
        <v>2.3055555555555554</v>
      </c>
    </row>
    <row r="13" spans="1:8" x14ac:dyDescent="0.25">
      <c r="A13" s="59"/>
      <c r="B13" s="3" t="s">
        <v>86</v>
      </c>
      <c r="C13" s="5">
        <v>66</v>
      </c>
      <c r="D13" s="5">
        <v>59</v>
      </c>
      <c r="E13" s="14">
        <v>0.89393939393939392</v>
      </c>
      <c r="F13" s="5">
        <v>44</v>
      </c>
      <c r="G13" s="14">
        <v>0.66666666666666663</v>
      </c>
      <c r="H13" s="20">
        <v>2.646551724137931</v>
      </c>
    </row>
    <row r="14" spans="1:8" x14ac:dyDescent="0.25">
      <c r="A14" s="59"/>
      <c r="B14" s="3" t="s">
        <v>87</v>
      </c>
      <c r="C14" s="5">
        <v>51</v>
      </c>
      <c r="D14" s="5">
        <v>49</v>
      </c>
      <c r="E14" s="14">
        <v>0.96078431372549022</v>
      </c>
      <c r="F14" s="5">
        <v>36</v>
      </c>
      <c r="G14" s="14">
        <v>0.70588235294117652</v>
      </c>
      <c r="H14" s="20">
        <v>2.7469387755102042</v>
      </c>
    </row>
    <row r="15" spans="1:8" x14ac:dyDescent="0.25">
      <c r="A15" s="59"/>
      <c r="B15" s="3" t="s">
        <v>88</v>
      </c>
      <c r="C15" s="5">
        <v>43</v>
      </c>
      <c r="D15" s="5">
        <v>32</v>
      </c>
      <c r="E15" s="14">
        <v>0.7441860465116279</v>
      </c>
      <c r="F15" s="5">
        <v>30</v>
      </c>
      <c r="G15" s="14">
        <v>0.69767441860465118</v>
      </c>
      <c r="H15" s="20">
        <v>3.2937499999999997</v>
      </c>
    </row>
    <row r="16" spans="1:8" ht="30" x14ac:dyDescent="0.25">
      <c r="A16" s="35"/>
      <c r="B16" s="2" t="s">
        <v>88</v>
      </c>
      <c r="C16" s="11" t="s">
        <v>73</v>
      </c>
      <c r="D16" s="11" t="s">
        <v>74</v>
      </c>
      <c r="E16" s="12" t="s">
        <v>75</v>
      </c>
      <c r="F16" s="11" t="s">
        <v>76</v>
      </c>
      <c r="G16" s="12" t="s">
        <v>33</v>
      </c>
      <c r="H16" s="13" t="s">
        <v>77</v>
      </c>
    </row>
    <row r="17" spans="1:8" x14ac:dyDescent="0.25">
      <c r="A17" s="59" t="s">
        <v>38</v>
      </c>
      <c r="B17" s="3" t="s">
        <v>84</v>
      </c>
      <c r="C17" s="5">
        <v>32</v>
      </c>
      <c r="D17" s="5">
        <v>28</v>
      </c>
      <c r="E17" s="14">
        <v>0.875</v>
      </c>
      <c r="F17" s="5">
        <v>17</v>
      </c>
      <c r="G17" s="14">
        <v>0.53125</v>
      </c>
      <c r="H17" s="20">
        <v>2.1392857142857142</v>
      </c>
    </row>
    <row r="18" spans="1:8" x14ac:dyDescent="0.25">
      <c r="A18" s="59"/>
      <c r="B18" s="3" t="s">
        <v>85</v>
      </c>
      <c r="C18" s="5">
        <v>34</v>
      </c>
      <c r="D18" s="5">
        <v>30</v>
      </c>
      <c r="E18" s="14">
        <v>0.88235294117647056</v>
      </c>
      <c r="F18" s="5">
        <v>19</v>
      </c>
      <c r="G18" s="14">
        <v>0.55882352941176472</v>
      </c>
      <c r="H18" s="20">
        <v>2.2366666666666668</v>
      </c>
    </row>
    <row r="19" spans="1:8" x14ac:dyDescent="0.25">
      <c r="A19" s="59"/>
      <c r="B19" s="3" t="s">
        <v>86</v>
      </c>
      <c r="C19" s="3">
        <v>35</v>
      </c>
      <c r="D19" s="3">
        <v>31</v>
      </c>
      <c r="E19" s="14">
        <v>0.88571428571428568</v>
      </c>
      <c r="F19" s="3">
        <v>29</v>
      </c>
      <c r="G19" s="14">
        <v>0.82857142857142863</v>
      </c>
      <c r="H19" s="20">
        <v>3.5806451612903225</v>
      </c>
    </row>
    <row r="20" spans="1:8" x14ac:dyDescent="0.25">
      <c r="A20" s="59"/>
      <c r="B20" s="3" t="s">
        <v>87</v>
      </c>
      <c r="C20" s="5">
        <v>25</v>
      </c>
      <c r="D20" s="5">
        <v>21</v>
      </c>
      <c r="E20" s="14">
        <v>0.84</v>
      </c>
      <c r="F20" s="5">
        <v>14</v>
      </c>
      <c r="G20" s="14">
        <v>0.56000000000000005</v>
      </c>
      <c r="H20" s="20">
        <v>2.5714285714285716</v>
      </c>
    </row>
    <row r="21" spans="1:8" x14ac:dyDescent="0.25">
      <c r="A21" s="59"/>
      <c r="B21" s="3" t="s">
        <v>88</v>
      </c>
      <c r="C21" s="5">
        <v>35</v>
      </c>
      <c r="D21" s="5">
        <v>28</v>
      </c>
      <c r="E21" s="14">
        <v>0.8</v>
      </c>
      <c r="F21" s="5">
        <v>22</v>
      </c>
      <c r="G21" s="14">
        <v>0.62857142857142856</v>
      </c>
      <c r="H21" s="20">
        <v>2.5821428571428573</v>
      </c>
    </row>
    <row r="22" spans="1:8" ht="30" x14ac:dyDescent="0.25">
      <c r="A22" s="35"/>
      <c r="B22" s="42" t="s">
        <v>32</v>
      </c>
      <c r="C22" s="11" t="s">
        <v>73</v>
      </c>
      <c r="D22" s="11" t="s">
        <v>74</v>
      </c>
      <c r="E22" s="12" t="s">
        <v>75</v>
      </c>
      <c r="F22" s="11" t="s">
        <v>76</v>
      </c>
      <c r="G22" s="12" t="s">
        <v>33</v>
      </c>
      <c r="H22" s="13" t="s">
        <v>77</v>
      </c>
    </row>
    <row r="23" spans="1:8" x14ac:dyDescent="0.25">
      <c r="A23" s="59" t="s">
        <v>90</v>
      </c>
      <c r="B23" s="3" t="s">
        <v>84</v>
      </c>
      <c r="C23" s="5">
        <v>44</v>
      </c>
      <c r="D23" s="5">
        <v>35</v>
      </c>
      <c r="E23" s="14">
        <v>0.79545454545454541</v>
      </c>
      <c r="F23" s="5">
        <v>23</v>
      </c>
      <c r="G23" s="14">
        <v>0.52272727272727271</v>
      </c>
      <c r="H23" s="20">
        <v>2.3142857142857145</v>
      </c>
    </row>
    <row r="24" spans="1:8" x14ac:dyDescent="0.25">
      <c r="A24" s="59"/>
      <c r="B24" s="3" t="s">
        <v>85</v>
      </c>
      <c r="C24" s="5">
        <v>46</v>
      </c>
      <c r="D24" s="5">
        <v>39</v>
      </c>
      <c r="E24" s="14">
        <v>0.84782608695652173</v>
      </c>
      <c r="F24" s="5">
        <v>18</v>
      </c>
      <c r="G24" s="14">
        <v>0.39130434782608697</v>
      </c>
      <c r="H24" s="20">
        <v>1.5538461538461537</v>
      </c>
    </row>
    <row r="25" spans="1:8" x14ac:dyDescent="0.25">
      <c r="A25" s="59"/>
      <c r="B25" s="3" t="s">
        <v>86</v>
      </c>
      <c r="C25" s="5">
        <v>40</v>
      </c>
      <c r="D25" s="5">
        <v>33</v>
      </c>
      <c r="E25" s="14">
        <v>0.82499999999999996</v>
      </c>
      <c r="F25" s="5">
        <v>19</v>
      </c>
      <c r="G25" s="14">
        <v>0.47499999999999998</v>
      </c>
      <c r="H25" s="20">
        <v>2.0696969696969698</v>
      </c>
    </row>
    <row r="26" spans="1:8" x14ac:dyDescent="0.25">
      <c r="A26" s="59"/>
      <c r="B26" s="3" t="s">
        <v>87</v>
      </c>
      <c r="C26" s="5">
        <v>42</v>
      </c>
      <c r="D26" s="5">
        <v>36</v>
      </c>
      <c r="E26" s="14">
        <v>0.8571428571428571</v>
      </c>
      <c r="F26" s="5">
        <v>29</v>
      </c>
      <c r="G26" s="14">
        <v>0.69047619047619047</v>
      </c>
      <c r="H26" s="20">
        <v>2.6500000000000004</v>
      </c>
    </row>
    <row r="27" spans="1:8" x14ac:dyDescent="0.25">
      <c r="A27" s="59"/>
      <c r="B27" s="3" t="s">
        <v>88</v>
      </c>
      <c r="C27" s="5">
        <v>44</v>
      </c>
      <c r="D27" s="5">
        <v>37</v>
      </c>
      <c r="E27" s="14">
        <v>0.84090909090909094</v>
      </c>
      <c r="F27" s="5">
        <v>29</v>
      </c>
      <c r="G27" s="14">
        <v>0.65909090909090906</v>
      </c>
      <c r="H27" s="20">
        <v>2.9361111111111109</v>
      </c>
    </row>
    <row r="28" spans="1:8" ht="30" x14ac:dyDescent="0.25">
      <c r="A28" s="35"/>
      <c r="B28" s="2" t="s">
        <v>32</v>
      </c>
      <c r="C28" s="11" t="s">
        <v>73</v>
      </c>
      <c r="D28" s="11" t="s">
        <v>74</v>
      </c>
      <c r="E28" s="12" t="s">
        <v>75</v>
      </c>
      <c r="F28" s="11" t="s">
        <v>76</v>
      </c>
      <c r="G28" s="12" t="s">
        <v>33</v>
      </c>
      <c r="H28" s="13" t="s">
        <v>77</v>
      </c>
    </row>
    <row r="29" spans="1:8" x14ac:dyDescent="0.25">
      <c r="A29" s="59" t="s">
        <v>39</v>
      </c>
      <c r="B29" s="3" t="s">
        <v>84</v>
      </c>
      <c r="C29" s="5">
        <v>170</v>
      </c>
      <c r="D29" s="5">
        <v>111</v>
      </c>
      <c r="E29" s="14">
        <v>0.65294117647058825</v>
      </c>
      <c r="F29" s="5">
        <v>79</v>
      </c>
      <c r="G29" s="14">
        <v>0.46470588235294119</v>
      </c>
      <c r="H29" s="20">
        <v>2.1333333333333333</v>
      </c>
    </row>
    <row r="30" spans="1:8" x14ac:dyDescent="0.25">
      <c r="A30" s="59"/>
      <c r="B30" s="3" t="s">
        <v>85</v>
      </c>
      <c r="C30" s="5">
        <v>188</v>
      </c>
      <c r="D30" s="5">
        <v>143</v>
      </c>
      <c r="E30" s="14">
        <v>0.76063829787234039</v>
      </c>
      <c r="F30" s="5">
        <v>88</v>
      </c>
      <c r="G30" s="14">
        <v>0.46808510638297873</v>
      </c>
      <c r="H30" s="20">
        <v>1.8830985915492957</v>
      </c>
    </row>
    <row r="31" spans="1:8" x14ac:dyDescent="0.25">
      <c r="A31" s="59"/>
      <c r="B31" s="3" t="s">
        <v>86</v>
      </c>
      <c r="C31" s="5">
        <v>176</v>
      </c>
      <c r="D31" s="5">
        <v>141</v>
      </c>
      <c r="E31" s="14">
        <v>0.80113636363636365</v>
      </c>
      <c r="F31" s="5">
        <v>113</v>
      </c>
      <c r="G31" s="14">
        <v>0.64204545454545459</v>
      </c>
      <c r="H31" s="20">
        <v>2.5283687943262412</v>
      </c>
    </row>
    <row r="32" spans="1:8" x14ac:dyDescent="0.25">
      <c r="A32" s="59"/>
      <c r="B32" s="3" t="s">
        <v>87</v>
      </c>
      <c r="C32" s="5">
        <v>184</v>
      </c>
      <c r="D32" s="5">
        <v>152</v>
      </c>
      <c r="E32" s="14">
        <v>0.82608695652173914</v>
      </c>
      <c r="F32" s="5">
        <v>128</v>
      </c>
      <c r="G32" s="14">
        <v>0.69565217391304346</v>
      </c>
      <c r="H32" s="20">
        <v>2.6276315789473683</v>
      </c>
    </row>
    <row r="33" spans="1:8" x14ac:dyDescent="0.25">
      <c r="A33" s="59"/>
      <c r="B33" s="3" t="s">
        <v>88</v>
      </c>
      <c r="C33" s="5">
        <v>207</v>
      </c>
      <c r="D33" s="5">
        <v>167</v>
      </c>
      <c r="E33" s="14">
        <v>0.80676328502415462</v>
      </c>
      <c r="F33" s="5">
        <v>123</v>
      </c>
      <c r="G33" s="14">
        <v>0.59420289855072461</v>
      </c>
      <c r="H33" s="20">
        <v>2.4035928143712577</v>
      </c>
    </row>
    <row r="34" spans="1:8" ht="30" x14ac:dyDescent="0.25">
      <c r="A34" s="35"/>
      <c r="B34" s="2" t="s">
        <v>32</v>
      </c>
      <c r="C34" s="11" t="s">
        <v>73</v>
      </c>
      <c r="D34" s="11" t="s">
        <v>74</v>
      </c>
      <c r="E34" s="12" t="s">
        <v>75</v>
      </c>
      <c r="F34" s="11" t="s">
        <v>76</v>
      </c>
      <c r="G34" s="12" t="s">
        <v>33</v>
      </c>
      <c r="H34" s="13" t="s">
        <v>77</v>
      </c>
    </row>
    <row r="35" spans="1:8" x14ac:dyDescent="0.25">
      <c r="A35" s="59" t="s">
        <v>40</v>
      </c>
      <c r="B35" s="3" t="s">
        <v>84</v>
      </c>
      <c r="C35" s="5">
        <v>119</v>
      </c>
      <c r="D35" s="5">
        <v>106</v>
      </c>
      <c r="E35" s="14">
        <v>0.89075630252100846</v>
      </c>
      <c r="F35" s="5">
        <v>96</v>
      </c>
      <c r="G35" s="14">
        <v>0.80672268907563027</v>
      </c>
      <c r="H35" s="20">
        <v>3.2679245283018865</v>
      </c>
    </row>
    <row r="36" spans="1:8" x14ac:dyDescent="0.25">
      <c r="A36" s="59"/>
      <c r="B36" s="3" t="s">
        <v>85</v>
      </c>
      <c r="C36" s="5">
        <v>102</v>
      </c>
      <c r="D36" s="5">
        <v>93</v>
      </c>
      <c r="E36" s="14">
        <v>0.91176470588235292</v>
      </c>
      <c r="F36" s="5">
        <v>82</v>
      </c>
      <c r="G36" s="14">
        <v>0.80392156862745101</v>
      </c>
      <c r="H36" s="20">
        <v>2.946236559139785</v>
      </c>
    </row>
    <row r="37" spans="1:8" x14ac:dyDescent="0.25">
      <c r="A37" s="59"/>
      <c r="B37" s="3" t="s">
        <v>86</v>
      </c>
      <c r="C37" s="5">
        <v>145</v>
      </c>
      <c r="D37" s="5">
        <v>126</v>
      </c>
      <c r="E37" s="14">
        <v>0.86896551724137927</v>
      </c>
      <c r="F37" s="5">
        <v>113</v>
      </c>
      <c r="G37" s="14">
        <v>0.77931034482758621</v>
      </c>
      <c r="H37" s="20">
        <v>3.1746031746031744</v>
      </c>
    </row>
    <row r="38" spans="1:8" x14ac:dyDescent="0.25">
      <c r="A38" s="59"/>
      <c r="B38" s="3" t="s">
        <v>87</v>
      </c>
      <c r="C38" s="5">
        <v>156</v>
      </c>
      <c r="D38" s="5">
        <v>146</v>
      </c>
      <c r="E38" s="14">
        <v>0.9358974358974359</v>
      </c>
      <c r="F38" s="5">
        <v>134</v>
      </c>
      <c r="G38" s="14">
        <v>0.85897435897435892</v>
      </c>
      <c r="H38" s="20">
        <v>3.1712328767123288</v>
      </c>
    </row>
    <row r="39" spans="1:8" x14ac:dyDescent="0.25">
      <c r="A39" s="59"/>
      <c r="B39" s="3" t="s">
        <v>88</v>
      </c>
      <c r="C39" s="5">
        <v>163</v>
      </c>
      <c r="D39" s="5">
        <v>157</v>
      </c>
      <c r="E39" s="14">
        <v>0.96319018404907975</v>
      </c>
      <c r="F39" s="5">
        <v>141</v>
      </c>
      <c r="G39" s="14">
        <v>0.86503067484662577</v>
      </c>
      <c r="H39" s="20">
        <v>3.1019108280254777</v>
      </c>
    </row>
    <row r="40" spans="1:8" ht="30" x14ac:dyDescent="0.25">
      <c r="A40" s="35"/>
      <c r="B40" s="2" t="s">
        <v>32</v>
      </c>
      <c r="C40" s="11" t="s">
        <v>73</v>
      </c>
      <c r="D40" s="11" t="s">
        <v>74</v>
      </c>
      <c r="E40" s="12" t="s">
        <v>75</v>
      </c>
      <c r="F40" s="11" t="s">
        <v>76</v>
      </c>
      <c r="G40" s="12" t="s">
        <v>33</v>
      </c>
      <c r="H40" s="13" t="s">
        <v>77</v>
      </c>
    </row>
    <row r="41" spans="1:8" x14ac:dyDescent="0.25">
      <c r="A41" s="59" t="s">
        <v>41</v>
      </c>
      <c r="B41" s="3" t="s">
        <v>84</v>
      </c>
      <c r="C41" s="5" t="s">
        <v>9</v>
      </c>
      <c r="D41" s="5" t="s">
        <v>9</v>
      </c>
      <c r="E41" s="14" t="s">
        <v>9</v>
      </c>
      <c r="F41" s="5" t="s">
        <v>9</v>
      </c>
      <c r="G41" s="14" t="s">
        <v>9</v>
      </c>
      <c r="H41" s="20" t="s">
        <v>9</v>
      </c>
    </row>
    <row r="42" spans="1:8" x14ac:dyDescent="0.25">
      <c r="A42" s="59"/>
      <c r="B42" s="3" t="s">
        <v>85</v>
      </c>
      <c r="C42" s="5">
        <v>48</v>
      </c>
      <c r="D42" s="5">
        <v>40</v>
      </c>
      <c r="E42" s="14">
        <v>0.83333333333333337</v>
      </c>
      <c r="F42" s="5">
        <v>39</v>
      </c>
      <c r="G42" s="14">
        <v>0.8125</v>
      </c>
      <c r="H42" s="20">
        <v>3.8250000000000002</v>
      </c>
    </row>
    <row r="43" spans="1:8" x14ac:dyDescent="0.25">
      <c r="A43" s="59"/>
      <c r="B43" s="3" t="s">
        <v>86</v>
      </c>
      <c r="C43" s="5" t="s">
        <v>9</v>
      </c>
      <c r="D43" s="5" t="s">
        <v>9</v>
      </c>
      <c r="E43" s="14" t="s">
        <v>9</v>
      </c>
      <c r="F43" s="5" t="s">
        <v>9</v>
      </c>
      <c r="G43" s="14" t="s">
        <v>9</v>
      </c>
      <c r="H43" s="20" t="s">
        <v>9</v>
      </c>
    </row>
    <row r="44" spans="1:8" x14ac:dyDescent="0.25">
      <c r="A44" s="59"/>
      <c r="B44" s="3" t="s">
        <v>87</v>
      </c>
      <c r="C44" s="5" t="s">
        <v>9</v>
      </c>
      <c r="D44" s="5" t="s">
        <v>9</v>
      </c>
      <c r="E44" s="14" t="s">
        <v>9</v>
      </c>
      <c r="F44" s="5" t="s">
        <v>9</v>
      </c>
      <c r="G44" s="14" t="s">
        <v>9</v>
      </c>
      <c r="H44" s="20" t="s">
        <v>9</v>
      </c>
    </row>
    <row r="45" spans="1:8" x14ac:dyDescent="0.25">
      <c r="A45" s="59"/>
      <c r="B45" s="3" t="s">
        <v>88</v>
      </c>
      <c r="C45" s="5" t="s">
        <v>9</v>
      </c>
      <c r="D45" s="5" t="s">
        <v>9</v>
      </c>
      <c r="E45" s="14" t="s">
        <v>9</v>
      </c>
      <c r="F45" s="5" t="s">
        <v>9</v>
      </c>
      <c r="G45" s="14" t="s">
        <v>9</v>
      </c>
      <c r="H45" s="20" t="s">
        <v>9</v>
      </c>
    </row>
    <row r="46" spans="1:8" ht="30" x14ac:dyDescent="0.25">
      <c r="A46" s="35"/>
      <c r="B46" s="2" t="s">
        <v>32</v>
      </c>
      <c r="C46" s="11" t="s">
        <v>73</v>
      </c>
      <c r="D46" s="11" t="s">
        <v>74</v>
      </c>
      <c r="E46" s="12" t="s">
        <v>75</v>
      </c>
      <c r="F46" s="11" t="s">
        <v>76</v>
      </c>
      <c r="G46" s="12" t="s">
        <v>33</v>
      </c>
      <c r="H46" s="13" t="s">
        <v>77</v>
      </c>
    </row>
    <row r="47" spans="1:8" x14ac:dyDescent="0.25">
      <c r="A47" s="59" t="s">
        <v>42</v>
      </c>
      <c r="B47" s="3" t="s">
        <v>84</v>
      </c>
      <c r="C47" s="5" t="s">
        <v>9</v>
      </c>
      <c r="D47" s="5" t="s">
        <v>9</v>
      </c>
      <c r="E47" s="14" t="s">
        <v>9</v>
      </c>
      <c r="F47" s="5" t="s">
        <v>9</v>
      </c>
      <c r="G47" s="14" t="s">
        <v>9</v>
      </c>
      <c r="H47" s="20" t="s">
        <v>9</v>
      </c>
    </row>
    <row r="48" spans="1:8" x14ac:dyDescent="0.25">
      <c r="A48" s="59"/>
      <c r="B48" s="3" t="s">
        <v>85</v>
      </c>
      <c r="C48" s="5" t="s">
        <v>9</v>
      </c>
      <c r="D48" s="5" t="s">
        <v>9</v>
      </c>
      <c r="E48" s="14" t="s">
        <v>9</v>
      </c>
      <c r="F48" s="5" t="s">
        <v>9</v>
      </c>
      <c r="G48" s="14" t="s">
        <v>9</v>
      </c>
      <c r="H48" s="20" t="s">
        <v>9</v>
      </c>
    </row>
    <row r="49" spans="1:8" x14ac:dyDescent="0.25">
      <c r="A49" s="59"/>
      <c r="B49" s="3" t="s">
        <v>86</v>
      </c>
      <c r="C49" s="5" t="s">
        <v>9</v>
      </c>
      <c r="D49" s="5" t="s">
        <v>9</v>
      </c>
      <c r="E49" s="14" t="s">
        <v>9</v>
      </c>
      <c r="F49" s="5" t="s">
        <v>9</v>
      </c>
      <c r="G49" s="14" t="s">
        <v>9</v>
      </c>
      <c r="H49" s="20" t="s">
        <v>9</v>
      </c>
    </row>
    <row r="50" spans="1:8" x14ac:dyDescent="0.25">
      <c r="A50" s="59"/>
      <c r="B50" s="3" t="s">
        <v>87</v>
      </c>
      <c r="C50" s="5">
        <v>28</v>
      </c>
      <c r="D50" s="5">
        <v>27</v>
      </c>
      <c r="E50" s="14">
        <v>0.9642857142857143</v>
      </c>
      <c r="F50" s="5">
        <v>26</v>
      </c>
      <c r="G50" s="14">
        <v>0.9285714285714286</v>
      </c>
      <c r="H50" s="20">
        <v>3.8518518518518516</v>
      </c>
    </row>
    <row r="51" spans="1:8" x14ac:dyDescent="0.25">
      <c r="A51" s="59"/>
      <c r="B51" s="3" t="s">
        <v>88</v>
      </c>
      <c r="C51" s="5">
        <v>15</v>
      </c>
      <c r="D51" s="5">
        <v>14</v>
      </c>
      <c r="E51" s="14">
        <v>0.93333333333333335</v>
      </c>
      <c r="F51" s="5">
        <v>14</v>
      </c>
      <c r="G51" s="14">
        <v>0.93333333333333335</v>
      </c>
      <c r="H51" s="20">
        <v>2.8071428571428569</v>
      </c>
    </row>
    <row r="52" spans="1:8" ht="30" x14ac:dyDescent="0.25">
      <c r="A52" s="35"/>
      <c r="B52" s="2" t="s">
        <v>32</v>
      </c>
      <c r="C52" s="11" t="s">
        <v>73</v>
      </c>
      <c r="D52" s="11" t="s">
        <v>74</v>
      </c>
      <c r="E52" s="12" t="s">
        <v>75</v>
      </c>
      <c r="F52" s="11" t="s">
        <v>76</v>
      </c>
      <c r="G52" s="12" t="s">
        <v>33</v>
      </c>
      <c r="H52" s="13" t="s">
        <v>77</v>
      </c>
    </row>
    <row r="53" spans="1:8" x14ac:dyDescent="0.25">
      <c r="A53" s="59" t="s">
        <v>43</v>
      </c>
      <c r="B53" s="3" t="s">
        <v>84</v>
      </c>
      <c r="C53" s="5">
        <v>169</v>
      </c>
      <c r="D53" s="5">
        <v>134</v>
      </c>
      <c r="E53" s="14">
        <v>0.79289940828402372</v>
      </c>
      <c r="F53" s="5">
        <v>96</v>
      </c>
      <c r="G53" s="14">
        <v>0.56804733727810652</v>
      </c>
      <c r="H53" s="20">
        <v>2.2568181818181818</v>
      </c>
    </row>
    <row r="54" spans="1:8" x14ac:dyDescent="0.25">
      <c r="A54" s="59"/>
      <c r="B54" s="3" t="s">
        <v>85</v>
      </c>
      <c r="C54" s="5">
        <v>180</v>
      </c>
      <c r="D54" s="5">
        <v>148</v>
      </c>
      <c r="E54" s="14">
        <v>0.82222222222222219</v>
      </c>
      <c r="F54" s="5">
        <v>106</v>
      </c>
      <c r="G54" s="14">
        <v>0.58888888888888891</v>
      </c>
      <c r="H54" s="20">
        <v>2.2709459459459458</v>
      </c>
    </row>
    <row r="55" spans="1:8" x14ac:dyDescent="0.25">
      <c r="A55" s="59"/>
      <c r="B55" s="3" t="s">
        <v>86</v>
      </c>
      <c r="C55" s="5">
        <v>172</v>
      </c>
      <c r="D55" s="5">
        <v>140</v>
      </c>
      <c r="E55" s="14">
        <v>0.81395348837209303</v>
      </c>
      <c r="F55" s="5">
        <v>93</v>
      </c>
      <c r="G55" s="14">
        <v>0.54069767441860461</v>
      </c>
      <c r="H55" s="20">
        <v>2.2585714285714285</v>
      </c>
    </row>
    <row r="56" spans="1:8" x14ac:dyDescent="0.25">
      <c r="A56" s="59"/>
      <c r="B56" s="3" t="s">
        <v>87</v>
      </c>
      <c r="C56" s="5">
        <v>188</v>
      </c>
      <c r="D56" s="5">
        <v>165</v>
      </c>
      <c r="E56" s="14">
        <v>0.87765957446808507</v>
      </c>
      <c r="F56" s="5">
        <v>125</v>
      </c>
      <c r="G56" s="14">
        <v>0.66489361702127658</v>
      </c>
      <c r="H56" s="20">
        <v>2.5654545454545454</v>
      </c>
    </row>
    <row r="57" spans="1:8" x14ac:dyDescent="0.25">
      <c r="A57" s="59"/>
      <c r="B57" s="3" t="s">
        <v>88</v>
      </c>
      <c r="C57" s="5">
        <v>239</v>
      </c>
      <c r="D57" s="5">
        <v>214</v>
      </c>
      <c r="E57" s="14">
        <v>0.89539748953974896</v>
      </c>
      <c r="F57" s="5">
        <v>184</v>
      </c>
      <c r="G57" s="14">
        <v>0.76987447698744771</v>
      </c>
      <c r="H57" s="20">
        <v>3.0075117370892017</v>
      </c>
    </row>
    <row r="58" spans="1:8" ht="30" x14ac:dyDescent="0.25">
      <c r="A58" s="35"/>
      <c r="B58" s="2" t="s">
        <v>32</v>
      </c>
      <c r="C58" s="11" t="s">
        <v>73</v>
      </c>
      <c r="D58" s="11" t="s">
        <v>74</v>
      </c>
      <c r="E58" s="12" t="s">
        <v>75</v>
      </c>
      <c r="F58" s="11" t="s">
        <v>76</v>
      </c>
      <c r="G58" s="12" t="s">
        <v>33</v>
      </c>
      <c r="H58" s="13" t="s">
        <v>77</v>
      </c>
    </row>
    <row r="59" spans="1:8" x14ac:dyDescent="0.25">
      <c r="A59" s="59" t="s">
        <v>44</v>
      </c>
      <c r="B59" s="3" t="s">
        <v>84</v>
      </c>
      <c r="C59" s="5">
        <v>158</v>
      </c>
      <c r="D59" s="5">
        <v>142</v>
      </c>
      <c r="E59" s="14">
        <v>0.89873417721518989</v>
      </c>
      <c r="F59" s="5">
        <v>131</v>
      </c>
      <c r="G59" s="14">
        <v>0.82911392405063289</v>
      </c>
      <c r="H59" s="20">
        <v>3.4893617021276597</v>
      </c>
    </row>
    <row r="60" spans="1:8" x14ac:dyDescent="0.25">
      <c r="A60" s="59"/>
      <c r="B60" s="3" t="s">
        <v>85</v>
      </c>
      <c r="C60" s="5">
        <v>147</v>
      </c>
      <c r="D60" s="5">
        <v>127</v>
      </c>
      <c r="E60" s="14">
        <v>0.86394557823129248</v>
      </c>
      <c r="F60" s="5">
        <v>127</v>
      </c>
      <c r="G60" s="14">
        <v>0.86394557823129248</v>
      </c>
      <c r="H60" s="20">
        <v>3.7007874015748032</v>
      </c>
    </row>
    <row r="61" spans="1:8" x14ac:dyDescent="0.25">
      <c r="A61" s="59"/>
      <c r="B61" s="3" t="s">
        <v>86</v>
      </c>
      <c r="C61" s="3">
        <v>137</v>
      </c>
      <c r="D61" s="3">
        <v>129</v>
      </c>
      <c r="E61" s="14">
        <v>0.94160583941605835</v>
      </c>
      <c r="F61" s="3">
        <v>122</v>
      </c>
      <c r="G61" s="14">
        <v>0.89051094890510951</v>
      </c>
      <c r="H61" s="20">
        <v>3.6492187500000002</v>
      </c>
    </row>
    <row r="62" spans="1:8" x14ac:dyDescent="0.25">
      <c r="A62" s="59"/>
      <c r="B62" s="3" t="s">
        <v>87</v>
      </c>
      <c r="C62" s="5">
        <v>173</v>
      </c>
      <c r="D62" s="5">
        <v>159</v>
      </c>
      <c r="E62" s="14">
        <v>0.91907514450867056</v>
      </c>
      <c r="F62" s="5">
        <v>144</v>
      </c>
      <c r="G62" s="14">
        <v>0.83236994219653182</v>
      </c>
      <c r="H62" s="20">
        <v>3.4616352201257858</v>
      </c>
    </row>
    <row r="63" spans="1:8" x14ac:dyDescent="0.25">
      <c r="A63" s="59"/>
      <c r="B63" s="3" t="s">
        <v>88</v>
      </c>
      <c r="C63" s="5">
        <v>177</v>
      </c>
      <c r="D63" s="5">
        <v>159</v>
      </c>
      <c r="E63" s="14">
        <v>0.89830508474576276</v>
      </c>
      <c r="F63" s="5">
        <v>145</v>
      </c>
      <c r="G63" s="14">
        <v>0.8192090395480226</v>
      </c>
      <c r="H63" s="20">
        <v>3.5213836477987419</v>
      </c>
    </row>
    <row r="64" spans="1:8" ht="30" x14ac:dyDescent="0.25">
      <c r="A64" s="35"/>
      <c r="B64" s="2" t="s">
        <v>32</v>
      </c>
      <c r="C64" s="11" t="s">
        <v>73</v>
      </c>
      <c r="D64" s="11" t="s">
        <v>74</v>
      </c>
      <c r="E64" s="12" t="s">
        <v>75</v>
      </c>
      <c r="F64" s="11" t="s">
        <v>76</v>
      </c>
      <c r="G64" s="12" t="s">
        <v>33</v>
      </c>
      <c r="H64" s="13" t="s">
        <v>77</v>
      </c>
    </row>
    <row r="65" spans="1:8" x14ac:dyDescent="0.25">
      <c r="A65" s="59" t="s">
        <v>45</v>
      </c>
      <c r="B65" s="3" t="s">
        <v>84</v>
      </c>
      <c r="C65" s="5" t="s">
        <v>9</v>
      </c>
      <c r="D65" s="5" t="s">
        <v>9</v>
      </c>
      <c r="E65" s="14" t="s">
        <v>9</v>
      </c>
      <c r="F65" s="5" t="s">
        <v>9</v>
      </c>
      <c r="G65" s="14" t="s">
        <v>9</v>
      </c>
      <c r="H65" s="20" t="s">
        <v>9</v>
      </c>
    </row>
    <row r="66" spans="1:8" x14ac:dyDescent="0.25">
      <c r="A66" s="59"/>
      <c r="B66" s="3" t="s">
        <v>85</v>
      </c>
      <c r="C66" s="5" t="s">
        <v>9</v>
      </c>
      <c r="D66" s="5" t="s">
        <v>9</v>
      </c>
      <c r="E66" s="14" t="s">
        <v>9</v>
      </c>
      <c r="F66" s="5" t="s">
        <v>9</v>
      </c>
      <c r="G66" s="14" t="s">
        <v>9</v>
      </c>
      <c r="H66" s="20" t="s">
        <v>9</v>
      </c>
    </row>
    <row r="67" spans="1:8" x14ac:dyDescent="0.25">
      <c r="A67" s="59"/>
      <c r="B67" s="3" t="s">
        <v>86</v>
      </c>
      <c r="C67" s="5">
        <v>17</v>
      </c>
      <c r="D67" s="5">
        <v>16</v>
      </c>
      <c r="E67" s="14">
        <v>0.94117647058823528</v>
      </c>
      <c r="F67" s="5">
        <v>16</v>
      </c>
      <c r="G67" s="14">
        <v>0.94117647058823528</v>
      </c>
      <c r="H67" s="20">
        <v>4</v>
      </c>
    </row>
    <row r="68" spans="1:8" x14ac:dyDescent="0.25">
      <c r="A68" s="59"/>
      <c r="B68" s="3" t="s">
        <v>87</v>
      </c>
      <c r="C68" s="5" t="s">
        <v>9</v>
      </c>
      <c r="D68" s="5" t="s">
        <v>9</v>
      </c>
      <c r="E68" s="14" t="s">
        <v>9</v>
      </c>
      <c r="F68" s="5" t="s">
        <v>9</v>
      </c>
      <c r="G68" s="14" t="s">
        <v>9</v>
      </c>
      <c r="H68" s="20" t="s">
        <v>9</v>
      </c>
    </row>
    <row r="69" spans="1:8" x14ac:dyDescent="0.25">
      <c r="A69" s="59"/>
      <c r="B69" s="3" t="s">
        <v>88</v>
      </c>
      <c r="C69" s="5" t="s">
        <v>9</v>
      </c>
      <c r="D69" s="5" t="s">
        <v>9</v>
      </c>
      <c r="E69" s="14" t="s">
        <v>9</v>
      </c>
      <c r="F69" s="5" t="s">
        <v>9</v>
      </c>
      <c r="G69" s="14" t="s">
        <v>9</v>
      </c>
      <c r="H69" s="20" t="s">
        <v>9</v>
      </c>
    </row>
    <row r="70" spans="1:8" ht="30" x14ac:dyDescent="0.25">
      <c r="A70" s="35"/>
      <c r="B70" s="2" t="s">
        <v>32</v>
      </c>
      <c r="C70" s="11" t="s">
        <v>73</v>
      </c>
      <c r="D70" s="11" t="s">
        <v>74</v>
      </c>
      <c r="E70" s="12" t="s">
        <v>75</v>
      </c>
      <c r="F70" s="11" t="s">
        <v>76</v>
      </c>
      <c r="G70" s="12" t="s">
        <v>33</v>
      </c>
      <c r="H70" s="13" t="s">
        <v>77</v>
      </c>
    </row>
    <row r="71" spans="1:8" x14ac:dyDescent="0.25">
      <c r="A71" s="59" t="s">
        <v>91</v>
      </c>
      <c r="B71" s="3" t="s">
        <v>84</v>
      </c>
      <c r="C71" s="5">
        <v>34</v>
      </c>
      <c r="D71" s="5">
        <v>22</v>
      </c>
      <c r="E71" s="14">
        <v>0.6470588235294118</v>
      </c>
      <c r="F71" s="5">
        <v>19</v>
      </c>
      <c r="G71" s="14">
        <v>0.55882352941176472</v>
      </c>
      <c r="H71" s="20">
        <v>2.8714285714285714</v>
      </c>
    </row>
    <row r="72" spans="1:8" x14ac:dyDescent="0.25">
      <c r="A72" s="59"/>
      <c r="B72" s="3" t="s">
        <v>85</v>
      </c>
      <c r="C72" s="5">
        <v>38</v>
      </c>
      <c r="D72" s="5">
        <v>34</v>
      </c>
      <c r="E72" s="14">
        <v>0.89473684210526316</v>
      </c>
      <c r="F72" s="5">
        <v>16</v>
      </c>
      <c r="G72" s="14">
        <v>0.42105263157894735</v>
      </c>
      <c r="H72" s="20">
        <v>1.6029411764705883</v>
      </c>
    </row>
    <row r="73" spans="1:8" x14ac:dyDescent="0.25">
      <c r="A73" s="59"/>
      <c r="B73" s="3" t="s">
        <v>86</v>
      </c>
      <c r="C73" s="5">
        <v>41</v>
      </c>
      <c r="D73" s="5">
        <v>37</v>
      </c>
      <c r="E73" s="14">
        <v>0.90243902439024393</v>
      </c>
      <c r="F73" s="5">
        <v>24</v>
      </c>
      <c r="G73" s="14">
        <v>0.58536585365853655</v>
      </c>
      <c r="H73" s="20">
        <v>2.0324324324324325</v>
      </c>
    </row>
    <row r="74" spans="1:8" x14ac:dyDescent="0.25">
      <c r="A74" s="59"/>
      <c r="B74" s="3" t="s">
        <v>87</v>
      </c>
      <c r="C74" s="5">
        <v>37</v>
      </c>
      <c r="D74" s="5">
        <v>30</v>
      </c>
      <c r="E74" s="14">
        <v>0.81081081081081086</v>
      </c>
      <c r="F74" s="5">
        <v>18</v>
      </c>
      <c r="G74" s="14">
        <v>0.48648648648648651</v>
      </c>
      <c r="H74" s="20">
        <v>2.1137931034482755</v>
      </c>
    </row>
    <row r="75" spans="1:8" x14ac:dyDescent="0.25">
      <c r="A75" s="59"/>
      <c r="B75" s="3" t="s">
        <v>88</v>
      </c>
      <c r="C75" s="5">
        <v>23</v>
      </c>
      <c r="D75" s="5">
        <v>20</v>
      </c>
      <c r="E75" s="14">
        <v>0.86956521739130432</v>
      </c>
      <c r="F75" s="5">
        <v>15</v>
      </c>
      <c r="G75" s="14">
        <v>0.65217391304347827</v>
      </c>
      <c r="H75" s="20">
        <v>2.8631578947368421</v>
      </c>
    </row>
    <row r="76" spans="1:8" ht="30" x14ac:dyDescent="0.25">
      <c r="A76" s="35"/>
      <c r="B76" s="2" t="s">
        <v>32</v>
      </c>
      <c r="C76" s="11" t="s">
        <v>73</v>
      </c>
      <c r="D76" s="11" t="s">
        <v>74</v>
      </c>
      <c r="E76" s="12" t="s">
        <v>75</v>
      </c>
      <c r="F76" s="11" t="s">
        <v>76</v>
      </c>
      <c r="G76" s="12" t="s">
        <v>33</v>
      </c>
      <c r="H76" s="13" t="s">
        <v>77</v>
      </c>
    </row>
    <row r="77" spans="1:8" x14ac:dyDescent="0.25">
      <c r="A77" s="59" t="s">
        <v>46</v>
      </c>
      <c r="B77" s="3" t="s">
        <v>84</v>
      </c>
      <c r="C77" s="5">
        <v>41</v>
      </c>
      <c r="D77" s="5">
        <v>41</v>
      </c>
      <c r="E77" s="14">
        <v>1</v>
      </c>
      <c r="F77" s="5">
        <v>39</v>
      </c>
      <c r="G77" s="14">
        <v>0.95121951219512191</v>
      </c>
      <c r="H77" s="20">
        <v>3.7073170731707319</v>
      </c>
    </row>
    <row r="78" spans="1:8" x14ac:dyDescent="0.25">
      <c r="A78" s="59"/>
      <c r="B78" s="3" t="s">
        <v>85</v>
      </c>
      <c r="C78" s="5" t="s">
        <v>9</v>
      </c>
      <c r="D78" s="5" t="s">
        <v>9</v>
      </c>
      <c r="E78" s="14" t="s">
        <v>9</v>
      </c>
      <c r="F78" s="5" t="s">
        <v>9</v>
      </c>
      <c r="G78" s="14" t="s">
        <v>9</v>
      </c>
      <c r="H78" s="20" t="s">
        <v>9</v>
      </c>
    </row>
    <row r="79" spans="1:8" x14ac:dyDescent="0.25">
      <c r="A79" s="59"/>
      <c r="B79" s="3" t="s">
        <v>86</v>
      </c>
      <c r="C79" s="5" t="s">
        <v>9</v>
      </c>
      <c r="D79" s="5" t="s">
        <v>9</v>
      </c>
      <c r="E79" s="14" t="s">
        <v>9</v>
      </c>
      <c r="F79" s="5" t="s">
        <v>9</v>
      </c>
      <c r="G79" s="14" t="s">
        <v>9</v>
      </c>
      <c r="H79" s="20" t="s">
        <v>9</v>
      </c>
    </row>
    <row r="80" spans="1:8" x14ac:dyDescent="0.25">
      <c r="A80" s="59"/>
      <c r="B80" s="3" t="s">
        <v>87</v>
      </c>
      <c r="C80" s="5">
        <v>22</v>
      </c>
      <c r="D80" s="5">
        <v>21</v>
      </c>
      <c r="E80" s="14">
        <v>0.95454545454545459</v>
      </c>
      <c r="F80" s="5">
        <v>19</v>
      </c>
      <c r="G80" s="14">
        <v>0.86363636363636365</v>
      </c>
      <c r="H80" s="20">
        <v>3.6190476190476191</v>
      </c>
    </row>
    <row r="81" spans="1:8" x14ac:dyDescent="0.25">
      <c r="A81" s="59"/>
      <c r="B81" s="3" t="s">
        <v>88</v>
      </c>
      <c r="C81" s="5">
        <v>25</v>
      </c>
      <c r="D81" s="5">
        <v>24</v>
      </c>
      <c r="E81" s="14">
        <v>0.96</v>
      </c>
      <c r="F81" s="5">
        <v>23</v>
      </c>
      <c r="G81" s="14">
        <v>0.92</v>
      </c>
      <c r="H81" s="20">
        <v>3.8333333333333335</v>
      </c>
    </row>
    <row r="82" spans="1:8" ht="30" x14ac:dyDescent="0.25">
      <c r="A82" s="35"/>
      <c r="B82" s="42" t="s">
        <v>32</v>
      </c>
      <c r="C82" s="11" t="s">
        <v>73</v>
      </c>
      <c r="D82" s="11" t="s">
        <v>74</v>
      </c>
      <c r="E82" s="12" t="s">
        <v>75</v>
      </c>
      <c r="F82" s="11" t="s">
        <v>76</v>
      </c>
      <c r="G82" s="12" t="s">
        <v>33</v>
      </c>
      <c r="H82" s="13" t="s">
        <v>77</v>
      </c>
    </row>
    <row r="83" spans="1:8" x14ac:dyDescent="0.25">
      <c r="A83" s="59" t="s">
        <v>92</v>
      </c>
      <c r="B83" s="3" t="s">
        <v>84</v>
      </c>
      <c r="C83" s="5">
        <v>27</v>
      </c>
      <c r="D83" s="5">
        <v>26</v>
      </c>
      <c r="E83" s="14">
        <v>0.96296296296296291</v>
      </c>
      <c r="F83" s="5">
        <v>23</v>
      </c>
      <c r="G83" s="14">
        <v>0.85185185185185186</v>
      </c>
      <c r="H83" s="20">
        <v>3.1923076923076925</v>
      </c>
    </row>
    <row r="84" spans="1:8" x14ac:dyDescent="0.25">
      <c r="A84" s="59"/>
      <c r="B84" s="3" t="s">
        <v>85</v>
      </c>
      <c r="C84" s="5">
        <v>18</v>
      </c>
      <c r="D84" s="5">
        <v>14</v>
      </c>
      <c r="E84" s="14">
        <v>0.77777777777777779</v>
      </c>
      <c r="F84" s="5">
        <v>11</v>
      </c>
      <c r="G84" s="14">
        <v>0.61111111111111116</v>
      </c>
      <c r="H84" s="20">
        <v>2.7857142857142856</v>
      </c>
    </row>
    <row r="85" spans="1:8" x14ac:dyDescent="0.25">
      <c r="A85" s="59"/>
      <c r="B85" s="3" t="s">
        <v>86</v>
      </c>
      <c r="C85" s="5">
        <v>10</v>
      </c>
      <c r="D85" s="5">
        <v>8</v>
      </c>
      <c r="E85" s="14">
        <v>0.8</v>
      </c>
      <c r="F85" s="5">
        <v>8</v>
      </c>
      <c r="G85" s="14">
        <v>0.8</v>
      </c>
      <c r="H85" s="20">
        <v>3.75</v>
      </c>
    </row>
    <row r="86" spans="1:8" x14ac:dyDescent="0.25">
      <c r="A86" s="59"/>
      <c r="B86" s="3" t="s">
        <v>87</v>
      </c>
      <c r="C86" s="5" t="s">
        <v>9</v>
      </c>
      <c r="D86" s="5" t="s">
        <v>9</v>
      </c>
      <c r="E86" s="14" t="s">
        <v>9</v>
      </c>
      <c r="F86" s="5" t="s">
        <v>9</v>
      </c>
      <c r="G86" s="14" t="s">
        <v>9</v>
      </c>
      <c r="H86" s="20" t="s">
        <v>9</v>
      </c>
    </row>
    <row r="87" spans="1:8" x14ac:dyDescent="0.25">
      <c r="A87" s="59"/>
      <c r="B87" s="3" t="s">
        <v>88</v>
      </c>
      <c r="C87" s="5">
        <v>32</v>
      </c>
      <c r="D87" s="5">
        <v>28</v>
      </c>
      <c r="E87" s="14">
        <v>0.875</v>
      </c>
      <c r="F87" s="5">
        <v>24</v>
      </c>
      <c r="G87" s="14">
        <v>0.75</v>
      </c>
      <c r="H87" s="20">
        <v>3.2222222222222223</v>
      </c>
    </row>
    <row r="88" spans="1:8" ht="30" x14ac:dyDescent="0.25">
      <c r="A88" s="35"/>
      <c r="B88" s="42" t="s">
        <v>32</v>
      </c>
      <c r="C88" s="11" t="s">
        <v>73</v>
      </c>
      <c r="D88" s="11" t="s">
        <v>74</v>
      </c>
      <c r="E88" s="12" t="s">
        <v>75</v>
      </c>
      <c r="F88" s="11" t="s">
        <v>76</v>
      </c>
      <c r="G88" s="12" t="s">
        <v>33</v>
      </c>
      <c r="H88" s="13" t="s">
        <v>77</v>
      </c>
    </row>
    <row r="89" spans="1:8" x14ac:dyDescent="0.25">
      <c r="A89" s="59" t="s">
        <v>93</v>
      </c>
      <c r="B89" s="3" t="s">
        <v>84</v>
      </c>
      <c r="C89" s="5" t="s">
        <v>9</v>
      </c>
      <c r="D89" s="5" t="s">
        <v>9</v>
      </c>
      <c r="E89" s="14" t="s">
        <v>9</v>
      </c>
      <c r="F89" s="5" t="s">
        <v>9</v>
      </c>
      <c r="G89" s="14" t="s">
        <v>9</v>
      </c>
      <c r="H89" s="20" t="s">
        <v>9</v>
      </c>
    </row>
    <row r="90" spans="1:8" x14ac:dyDescent="0.25">
      <c r="A90" s="59"/>
      <c r="B90" s="3" t="s">
        <v>85</v>
      </c>
      <c r="C90" s="5" t="s">
        <v>9</v>
      </c>
      <c r="D90" s="5" t="s">
        <v>9</v>
      </c>
      <c r="E90" s="14" t="s">
        <v>9</v>
      </c>
      <c r="F90" s="5" t="s">
        <v>9</v>
      </c>
      <c r="G90" s="14" t="s">
        <v>9</v>
      </c>
      <c r="H90" s="20" t="s">
        <v>9</v>
      </c>
    </row>
    <row r="91" spans="1:8" x14ac:dyDescent="0.25">
      <c r="A91" s="59"/>
      <c r="B91" s="3" t="s">
        <v>86</v>
      </c>
      <c r="C91" s="5" t="s">
        <v>9</v>
      </c>
      <c r="D91" s="5" t="s">
        <v>9</v>
      </c>
      <c r="E91" s="14" t="s">
        <v>9</v>
      </c>
      <c r="F91" s="5" t="s">
        <v>9</v>
      </c>
      <c r="G91" s="14" t="s">
        <v>9</v>
      </c>
      <c r="H91" s="20" t="s">
        <v>9</v>
      </c>
    </row>
    <row r="92" spans="1:8" x14ac:dyDescent="0.25">
      <c r="A92" s="59"/>
      <c r="B92" s="3" t="s">
        <v>87</v>
      </c>
      <c r="C92" s="5">
        <v>17</v>
      </c>
      <c r="D92" s="5">
        <v>14</v>
      </c>
      <c r="E92" s="14">
        <v>0.82352941176470584</v>
      </c>
      <c r="F92" s="5">
        <v>14</v>
      </c>
      <c r="G92" s="14">
        <v>0.82352941176470584</v>
      </c>
      <c r="H92" s="20">
        <v>2.7857142857142856</v>
      </c>
    </row>
    <row r="93" spans="1:8" x14ac:dyDescent="0.25">
      <c r="A93" s="59"/>
      <c r="B93" s="3" t="s">
        <v>88</v>
      </c>
      <c r="C93" s="5" t="s">
        <v>9</v>
      </c>
      <c r="D93" s="5" t="s">
        <v>9</v>
      </c>
      <c r="E93" s="14" t="s">
        <v>9</v>
      </c>
      <c r="F93" s="5" t="s">
        <v>9</v>
      </c>
      <c r="G93" s="14" t="s">
        <v>9</v>
      </c>
      <c r="H93" s="20" t="s">
        <v>9</v>
      </c>
    </row>
  </sheetData>
  <mergeCells count="16">
    <mergeCell ref="A83:A87"/>
    <mergeCell ref="A89:A93"/>
    <mergeCell ref="A29:A33"/>
    <mergeCell ref="A1:H2"/>
    <mergeCell ref="A4:A8"/>
    <mergeCell ref="A11:A15"/>
    <mergeCell ref="A17:A21"/>
    <mergeCell ref="A23:A27"/>
    <mergeCell ref="A71:A75"/>
    <mergeCell ref="A77:A81"/>
    <mergeCell ref="A35:A39"/>
    <mergeCell ref="A41:A45"/>
    <mergeCell ref="A47:A51"/>
    <mergeCell ref="A53:A57"/>
    <mergeCell ref="A59:A63"/>
    <mergeCell ref="A65:A69"/>
  </mergeCells>
  <printOptions horizontalCentered="1"/>
  <pageMargins left="0.7" right="0.7" top="0.75" bottom="0.75" header="0.3" footer="0.3"/>
  <pageSetup scale="31" orientation="landscape" r:id="rId1"/>
  <headerFooter>
    <oddHeader>&amp;CCuyamaca College Program Review 2018-2019</oddHeader>
    <oddFooter>&amp;CInstitutional Effectiveness, Success, and Equity Office (September 2018)</oddFooter>
  </headerFooter>
  <rowBreaks count="1" manualBreakCount="1">
    <brk id="6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5"/>
  <sheetViews>
    <sheetView workbookViewId="0">
      <selection activeCell="I4" sqref="I4"/>
    </sheetView>
  </sheetViews>
  <sheetFormatPr defaultRowHeight="15" x14ac:dyDescent="0.25"/>
  <cols>
    <col min="1" max="1" width="20" style="31" customWidth="1"/>
    <col min="2" max="2" width="16.7109375" style="10" customWidth="1"/>
    <col min="3" max="4" width="13.7109375" style="10" customWidth="1"/>
    <col min="5" max="5" width="13.7109375" style="16" customWidth="1"/>
    <col min="6" max="6" width="13.7109375" style="10" customWidth="1"/>
    <col min="7" max="7" width="13.7109375" style="16" customWidth="1"/>
    <col min="8" max="8" width="13.7109375" style="17" customWidth="1"/>
    <col min="9" max="9" width="16.7109375" customWidth="1"/>
    <col min="10" max="15" width="13.7109375" customWidth="1"/>
    <col min="16" max="16" width="16.7109375" customWidth="1"/>
    <col min="17" max="22" width="13.7109375" customWidth="1"/>
  </cols>
  <sheetData>
    <row r="1" spans="1:8" ht="30" x14ac:dyDescent="0.25">
      <c r="A1" s="33" t="s">
        <v>72</v>
      </c>
      <c r="B1" s="2" t="s">
        <v>32</v>
      </c>
      <c r="C1" s="11" t="s">
        <v>73</v>
      </c>
      <c r="D1" s="11" t="s">
        <v>74</v>
      </c>
      <c r="E1" s="12" t="s">
        <v>75</v>
      </c>
      <c r="F1" s="11" t="s">
        <v>76</v>
      </c>
      <c r="G1" s="12" t="s">
        <v>33</v>
      </c>
      <c r="H1" s="13" t="s">
        <v>77</v>
      </c>
    </row>
    <row r="2" spans="1:8" x14ac:dyDescent="0.25">
      <c r="A2" s="59" t="s">
        <v>47</v>
      </c>
      <c r="B2" s="45" t="s">
        <v>84</v>
      </c>
      <c r="C2" s="5">
        <v>275</v>
      </c>
      <c r="D2" s="5">
        <v>252</v>
      </c>
      <c r="E2" s="14">
        <v>0.91636363636363638</v>
      </c>
      <c r="F2" s="5">
        <v>215</v>
      </c>
      <c r="G2" s="14">
        <v>0.78181818181818186</v>
      </c>
      <c r="H2" s="22">
        <v>2.9424603174603177</v>
      </c>
    </row>
    <row r="3" spans="1:8" x14ac:dyDescent="0.25">
      <c r="A3" s="59"/>
      <c r="B3" s="45" t="s">
        <v>85</v>
      </c>
      <c r="C3" s="5">
        <v>224</v>
      </c>
      <c r="D3" s="5">
        <v>195</v>
      </c>
      <c r="E3" s="14">
        <v>0.8705357142857143</v>
      </c>
      <c r="F3" s="5">
        <v>153</v>
      </c>
      <c r="G3" s="14">
        <v>0.6830357142857143</v>
      </c>
      <c r="H3" s="22">
        <v>2.7620512820512819</v>
      </c>
    </row>
    <row r="4" spans="1:8" x14ac:dyDescent="0.25">
      <c r="A4" s="59"/>
      <c r="B4" s="45" t="s">
        <v>86</v>
      </c>
      <c r="C4" s="5">
        <v>175</v>
      </c>
      <c r="D4" s="5">
        <v>152</v>
      </c>
      <c r="E4" s="14">
        <v>0.86857142857142855</v>
      </c>
      <c r="F4" s="5">
        <v>139</v>
      </c>
      <c r="G4" s="14">
        <v>0.79428571428571426</v>
      </c>
      <c r="H4" s="22">
        <v>3.2269736842105261</v>
      </c>
    </row>
    <row r="5" spans="1:8" x14ac:dyDescent="0.25">
      <c r="A5" s="59"/>
      <c r="B5" s="45" t="s">
        <v>87</v>
      </c>
      <c r="C5" s="5">
        <v>217</v>
      </c>
      <c r="D5" s="5">
        <v>203</v>
      </c>
      <c r="E5" s="14">
        <v>0.93548387096774188</v>
      </c>
      <c r="F5" s="5">
        <v>178</v>
      </c>
      <c r="G5" s="14">
        <v>0.82027649769585254</v>
      </c>
      <c r="H5" s="22">
        <v>3.0384236453201976</v>
      </c>
    </row>
    <row r="6" spans="1:8" x14ac:dyDescent="0.25">
      <c r="A6" s="59"/>
      <c r="B6" s="45" t="s">
        <v>88</v>
      </c>
      <c r="C6" s="5">
        <v>197</v>
      </c>
      <c r="D6" s="5">
        <v>180</v>
      </c>
      <c r="E6" s="14">
        <v>0.91370558375634514</v>
      </c>
      <c r="F6" s="5">
        <v>154</v>
      </c>
      <c r="G6" s="14">
        <v>0.78172588832487311</v>
      </c>
      <c r="H6" s="22">
        <v>2.8633333333333337</v>
      </c>
    </row>
    <row r="7" spans="1:8" x14ac:dyDescent="0.25">
      <c r="A7" s="72" t="s">
        <v>48</v>
      </c>
      <c r="B7" s="45" t="s">
        <v>84</v>
      </c>
      <c r="C7" s="9">
        <v>144</v>
      </c>
      <c r="D7" s="9">
        <v>101</v>
      </c>
      <c r="E7" s="15">
        <v>0.70138888888888884</v>
      </c>
      <c r="F7" s="9">
        <v>82</v>
      </c>
      <c r="G7" s="15">
        <v>0.56944444444444442</v>
      </c>
      <c r="H7" s="80">
        <v>2.8633663366336632</v>
      </c>
    </row>
    <row r="8" spans="1:8" x14ac:dyDescent="0.25">
      <c r="A8" s="72"/>
      <c r="B8" s="45" t="s">
        <v>85</v>
      </c>
      <c r="C8" s="9">
        <v>179</v>
      </c>
      <c r="D8" s="9">
        <v>141</v>
      </c>
      <c r="E8" s="15">
        <v>0.78770949720670391</v>
      </c>
      <c r="F8" s="9">
        <v>102</v>
      </c>
      <c r="G8" s="15">
        <v>0.56983240223463683</v>
      </c>
      <c r="H8" s="80">
        <v>2.3771428571428572</v>
      </c>
    </row>
    <row r="9" spans="1:8" x14ac:dyDescent="0.25">
      <c r="A9" s="72"/>
      <c r="B9" s="45" t="s">
        <v>86</v>
      </c>
      <c r="C9" s="9">
        <v>153</v>
      </c>
      <c r="D9" s="9">
        <v>131</v>
      </c>
      <c r="E9" s="15">
        <v>0.85620915032679734</v>
      </c>
      <c r="F9" s="9">
        <v>99</v>
      </c>
      <c r="G9" s="15">
        <v>0.6470588235294118</v>
      </c>
      <c r="H9" s="80">
        <v>2.4846153846153847</v>
      </c>
    </row>
    <row r="10" spans="1:8" x14ac:dyDescent="0.25">
      <c r="A10" s="72"/>
      <c r="B10" s="45" t="s">
        <v>87</v>
      </c>
      <c r="C10" s="9">
        <v>100</v>
      </c>
      <c r="D10" s="9">
        <v>87</v>
      </c>
      <c r="E10" s="15">
        <v>0.87</v>
      </c>
      <c r="F10" s="9">
        <v>68</v>
      </c>
      <c r="G10" s="15">
        <v>0.68</v>
      </c>
      <c r="H10" s="80">
        <v>2.5505747126436784</v>
      </c>
    </row>
    <row r="11" spans="1:8" x14ac:dyDescent="0.25">
      <c r="A11" s="72"/>
      <c r="B11" s="45" t="s">
        <v>88</v>
      </c>
      <c r="C11" s="9">
        <v>70</v>
      </c>
      <c r="D11" s="9">
        <v>55</v>
      </c>
      <c r="E11" s="15">
        <v>0.7857142857142857</v>
      </c>
      <c r="F11" s="9">
        <v>35</v>
      </c>
      <c r="G11" s="15">
        <v>0.5</v>
      </c>
      <c r="H11" s="80">
        <v>1.8672727272727272</v>
      </c>
    </row>
    <row r="12" spans="1:8" x14ac:dyDescent="0.25">
      <c r="A12" s="59" t="s">
        <v>49</v>
      </c>
      <c r="B12" s="45" t="s">
        <v>84</v>
      </c>
      <c r="C12" s="9">
        <v>460</v>
      </c>
      <c r="D12" s="9">
        <v>357</v>
      </c>
      <c r="E12" s="15">
        <v>0.77608695652173909</v>
      </c>
      <c r="F12" s="9">
        <v>278</v>
      </c>
      <c r="G12" s="15">
        <v>0.60434782608695647</v>
      </c>
      <c r="H12" s="80">
        <v>2.7286118980169971</v>
      </c>
    </row>
    <row r="13" spans="1:8" x14ac:dyDescent="0.25">
      <c r="A13" s="59"/>
      <c r="B13" s="45" t="s">
        <v>85</v>
      </c>
      <c r="C13" s="9">
        <v>471</v>
      </c>
      <c r="D13" s="9">
        <v>386</v>
      </c>
      <c r="E13" s="15">
        <v>0.81953290870488327</v>
      </c>
      <c r="F13" s="9">
        <v>287</v>
      </c>
      <c r="G13" s="15">
        <v>0.60934182590233543</v>
      </c>
      <c r="H13" s="80">
        <v>2.5253886010362696</v>
      </c>
    </row>
    <row r="14" spans="1:8" x14ac:dyDescent="0.25">
      <c r="A14" s="59"/>
      <c r="B14" s="45" t="s">
        <v>86</v>
      </c>
      <c r="C14" s="9">
        <v>511</v>
      </c>
      <c r="D14" s="9">
        <v>437</v>
      </c>
      <c r="E14" s="15">
        <v>0.85518590998043054</v>
      </c>
      <c r="F14" s="9">
        <v>343</v>
      </c>
      <c r="G14" s="15">
        <v>0.67123287671232879</v>
      </c>
      <c r="H14" s="80">
        <v>2.8172018348623853</v>
      </c>
    </row>
    <row r="15" spans="1:8" x14ac:dyDescent="0.25">
      <c r="A15" s="59"/>
      <c r="B15" s="45" t="s">
        <v>87</v>
      </c>
      <c r="C15" s="9">
        <v>606</v>
      </c>
      <c r="D15" s="9">
        <v>530</v>
      </c>
      <c r="E15" s="15">
        <v>0.87458745874587462</v>
      </c>
      <c r="F15" s="9">
        <v>441</v>
      </c>
      <c r="G15" s="15">
        <v>0.7277227722772277</v>
      </c>
      <c r="H15" s="80">
        <v>2.9521739130434779</v>
      </c>
    </row>
    <row r="16" spans="1:8" x14ac:dyDescent="0.25">
      <c r="A16" s="59"/>
      <c r="B16" s="45" t="s">
        <v>88</v>
      </c>
      <c r="C16" s="9">
        <v>736</v>
      </c>
      <c r="D16" s="9">
        <v>645</v>
      </c>
      <c r="E16" s="15">
        <v>0.87635869565217395</v>
      </c>
      <c r="F16" s="9">
        <v>561</v>
      </c>
      <c r="G16" s="15">
        <v>0.76222826086956519</v>
      </c>
      <c r="H16" s="80">
        <v>3.1620904836193446</v>
      </c>
    </row>
    <row r="19" spans="1:22" ht="33" customHeight="1" x14ac:dyDescent="0.25">
      <c r="A19" s="68" t="s">
        <v>47</v>
      </c>
      <c r="B19" s="68"/>
      <c r="C19" s="68"/>
      <c r="D19" s="68"/>
      <c r="E19" s="68"/>
      <c r="F19" s="68"/>
      <c r="G19" s="68"/>
      <c r="H19" s="68"/>
      <c r="I19" s="68" t="s">
        <v>81</v>
      </c>
      <c r="J19" s="68"/>
      <c r="K19" s="68"/>
      <c r="L19" s="68"/>
      <c r="M19" s="68"/>
      <c r="N19" s="68"/>
      <c r="O19" s="68"/>
      <c r="P19" s="68" t="s">
        <v>48</v>
      </c>
      <c r="Q19" s="68"/>
      <c r="R19" s="68"/>
      <c r="S19" s="68"/>
      <c r="T19" s="68"/>
      <c r="U19" s="68"/>
      <c r="V19" s="68"/>
    </row>
    <row r="20" spans="1:22" ht="30" x14ac:dyDescent="0.25">
      <c r="A20" s="41" t="s">
        <v>50</v>
      </c>
      <c r="B20" s="40" t="s">
        <v>32</v>
      </c>
      <c r="C20" s="11" t="s">
        <v>73</v>
      </c>
      <c r="D20" s="11" t="s">
        <v>74</v>
      </c>
      <c r="E20" s="11" t="s">
        <v>75</v>
      </c>
      <c r="F20" s="11" t="s">
        <v>76</v>
      </c>
      <c r="G20" s="11" t="s">
        <v>33</v>
      </c>
      <c r="H20" s="11" t="s">
        <v>77</v>
      </c>
      <c r="I20" s="40" t="s">
        <v>32</v>
      </c>
      <c r="J20" s="11" t="s">
        <v>73</v>
      </c>
      <c r="K20" s="11" t="s">
        <v>74</v>
      </c>
      <c r="L20" s="11" t="s">
        <v>75</v>
      </c>
      <c r="M20" s="11" t="s">
        <v>76</v>
      </c>
      <c r="N20" s="11" t="s">
        <v>33</v>
      </c>
      <c r="O20" s="11" t="s">
        <v>77</v>
      </c>
      <c r="P20" s="40" t="s">
        <v>32</v>
      </c>
      <c r="Q20" s="11" t="s">
        <v>73</v>
      </c>
      <c r="R20" s="11" t="s">
        <v>74</v>
      </c>
      <c r="S20" s="11" t="s">
        <v>75</v>
      </c>
      <c r="T20" s="11" t="s">
        <v>76</v>
      </c>
      <c r="U20" s="11" t="s">
        <v>33</v>
      </c>
      <c r="V20" s="11" t="s">
        <v>77</v>
      </c>
    </row>
    <row r="21" spans="1:22" x14ac:dyDescent="0.25">
      <c r="A21" s="69" t="s">
        <v>51</v>
      </c>
      <c r="B21" s="45" t="s">
        <v>84</v>
      </c>
      <c r="C21" s="46">
        <v>13</v>
      </c>
      <c r="D21" s="46">
        <v>12</v>
      </c>
      <c r="E21" s="47">
        <v>0.92307692307692313</v>
      </c>
      <c r="F21" s="46">
        <v>10</v>
      </c>
      <c r="G21" s="47">
        <v>0.76923076923076927</v>
      </c>
      <c r="H21" s="48">
        <v>2.8833333333333333</v>
      </c>
      <c r="I21" s="45" t="s">
        <v>84</v>
      </c>
      <c r="J21" s="46">
        <v>41</v>
      </c>
      <c r="K21" s="46">
        <v>25</v>
      </c>
      <c r="L21" s="47">
        <v>0.6097560975609756</v>
      </c>
      <c r="M21" s="46">
        <v>17</v>
      </c>
      <c r="N21" s="47">
        <v>0.41463414634146339</v>
      </c>
      <c r="O21" s="48">
        <v>2.1720000000000002</v>
      </c>
      <c r="P21" s="45" t="s">
        <v>84</v>
      </c>
      <c r="Q21" s="46">
        <v>7</v>
      </c>
      <c r="R21" s="46">
        <v>4</v>
      </c>
      <c r="S21" s="47">
        <v>0.5714285714285714</v>
      </c>
      <c r="T21" s="46">
        <v>4</v>
      </c>
      <c r="U21" s="47">
        <v>0.5714285714285714</v>
      </c>
      <c r="V21" s="48">
        <v>3.25</v>
      </c>
    </row>
    <row r="22" spans="1:22" x14ac:dyDescent="0.25">
      <c r="A22" s="70"/>
      <c r="B22" s="45" t="s">
        <v>85</v>
      </c>
      <c r="C22" s="46">
        <v>12</v>
      </c>
      <c r="D22" s="46">
        <v>10</v>
      </c>
      <c r="E22" s="47">
        <v>0.83333333333333337</v>
      </c>
      <c r="F22" s="46">
        <v>4</v>
      </c>
      <c r="G22" s="47">
        <v>0.33333333333333331</v>
      </c>
      <c r="H22" s="48">
        <v>1.2</v>
      </c>
      <c r="I22" s="45" t="s">
        <v>85</v>
      </c>
      <c r="J22" s="46">
        <v>45</v>
      </c>
      <c r="K22" s="46">
        <v>31</v>
      </c>
      <c r="L22" s="47">
        <v>0.68888888888888888</v>
      </c>
      <c r="M22" s="46">
        <v>12</v>
      </c>
      <c r="N22" s="47">
        <v>0.26666666666666666</v>
      </c>
      <c r="O22" s="48">
        <v>1.3774193548387097</v>
      </c>
      <c r="P22" s="45" t="s">
        <v>85</v>
      </c>
      <c r="Q22" s="46">
        <v>11</v>
      </c>
      <c r="R22" s="46">
        <v>10</v>
      </c>
      <c r="S22" s="47">
        <v>0.90909090909090906</v>
      </c>
      <c r="T22" s="46">
        <v>4</v>
      </c>
      <c r="U22" s="47">
        <v>0.36363636363636365</v>
      </c>
      <c r="V22" s="48">
        <v>1.26</v>
      </c>
    </row>
    <row r="23" spans="1:22" x14ac:dyDescent="0.25">
      <c r="A23" s="70"/>
      <c r="B23" s="45" t="s">
        <v>86</v>
      </c>
      <c r="C23" s="46">
        <v>15</v>
      </c>
      <c r="D23" s="46">
        <v>11</v>
      </c>
      <c r="E23" s="47">
        <v>0.73333333333333328</v>
      </c>
      <c r="F23" s="46">
        <v>10</v>
      </c>
      <c r="G23" s="47">
        <v>0.66666666666666663</v>
      </c>
      <c r="H23" s="48">
        <v>3.0909090909090908</v>
      </c>
      <c r="I23" s="45" t="s">
        <v>86</v>
      </c>
      <c r="J23" s="46">
        <v>28</v>
      </c>
      <c r="K23" s="46">
        <v>20</v>
      </c>
      <c r="L23" s="47">
        <v>0.7142857142857143</v>
      </c>
      <c r="M23" s="46">
        <v>13</v>
      </c>
      <c r="N23" s="47">
        <v>0.4642857142857143</v>
      </c>
      <c r="O23" s="48">
        <v>2.125</v>
      </c>
      <c r="P23" s="45" t="s">
        <v>86</v>
      </c>
      <c r="Q23" s="46">
        <v>13</v>
      </c>
      <c r="R23" s="46">
        <v>11</v>
      </c>
      <c r="S23" s="47">
        <v>0.84615384615384615</v>
      </c>
      <c r="T23" s="46">
        <v>10</v>
      </c>
      <c r="U23" s="47">
        <v>0.76923076923076927</v>
      </c>
      <c r="V23" s="48">
        <v>2.7090909090909094</v>
      </c>
    </row>
    <row r="24" spans="1:22" x14ac:dyDescent="0.25">
      <c r="A24" s="70"/>
      <c r="B24" s="45" t="s">
        <v>87</v>
      </c>
      <c r="C24" s="46">
        <v>14</v>
      </c>
      <c r="D24" s="46">
        <v>11</v>
      </c>
      <c r="E24" s="47">
        <v>0.7857142857142857</v>
      </c>
      <c r="F24" s="46">
        <v>6</v>
      </c>
      <c r="G24" s="47">
        <v>0.42857142857142855</v>
      </c>
      <c r="H24" s="48">
        <v>1.7272727272727273</v>
      </c>
      <c r="I24" s="45" t="s">
        <v>87</v>
      </c>
      <c r="J24" s="46">
        <v>38</v>
      </c>
      <c r="K24" s="46">
        <v>31</v>
      </c>
      <c r="L24" s="47">
        <v>0.81578947368421051</v>
      </c>
      <c r="M24" s="46">
        <v>17</v>
      </c>
      <c r="N24" s="47">
        <v>0.44736842105263158</v>
      </c>
      <c r="O24" s="48">
        <v>1.8709677419354838</v>
      </c>
      <c r="P24" s="45" t="s">
        <v>87</v>
      </c>
      <c r="Q24" s="46">
        <v>8</v>
      </c>
      <c r="R24" s="46">
        <v>7</v>
      </c>
      <c r="S24" s="47">
        <v>0.875</v>
      </c>
      <c r="T24" s="46">
        <v>5</v>
      </c>
      <c r="U24" s="47">
        <v>0.625</v>
      </c>
      <c r="V24" s="48">
        <v>1.8571428571428572</v>
      </c>
    </row>
    <row r="25" spans="1:22" x14ac:dyDescent="0.25">
      <c r="A25" s="71"/>
      <c r="B25" s="45" t="s">
        <v>88</v>
      </c>
      <c r="C25" s="46">
        <v>7</v>
      </c>
      <c r="D25" s="46">
        <v>7</v>
      </c>
      <c r="E25" s="47">
        <v>1</v>
      </c>
      <c r="F25" s="46">
        <v>4</v>
      </c>
      <c r="G25" s="47">
        <v>0.5714285714285714</v>
      </c>
      <c r="H25" s="48">
        <v>2.1857142857142859</v>
      </c>
      <c r="I25" s="45" t="s">
        <v>88</v>
      </c>
      <c r="J25" s="46">
        <v>28</v>
      </c>
      <c r="K25" s="46">
        <v>21</v>
      </c>
      <c r="L25" s="47">
        <v>0.75</v>
      </c>
      <c r="M25" s="46">
        <v>15</v>
      </c>
      <c r="N25" s="47">
        <v>0.5357142857142857</v>
      </c>
      <c r="O25" s="48">
        <v>2.4571428571428569</v>
      </c>
      <c r="P25" s="45" t="s">
        <v>88</v>
      </c>
      <c r="Q25" s="46">
        <v>6</v>
      </c>
      <c r="R25" s="46">
        <v>4</v>
      </c>
      <c r="S25" s="47">
        <v>0.66666666666666663</v>
      </c>
      <c r="T25" s="46">
        <v>2</v>
      </c>
      <c r="U25" s="47">
        <v>0.33333333333333331</v>
      </c>
      <c r="V25" s="48">
        <v>1.175</v>
      </c>
    </row>
    <row r="26" spans="1:22" x14ac:dyDescent="0.25">
      <c r="A26" s="67" t="s">
        <v>52</v>
      </c>
      <c r="B26" s="49" t="s">
        <v>84</v>
      </c>
      <c r="C26" s="50" t="s">
        <v>9</v>
      </c>
      <c r="D26" s="50" t="s">
        <v>9</v>
      </c>
      <c r="E26" s="51" t="s">
        <v>9</v>
      </c>
      <c r="F26" s="50" t="s">
        <v>9</v>
      </c>
      <c r="G26" s="51" t="s">
        <v>9</v>
      </c>
      <c r="H26" s="52" t="s">
        <v>9</v>
      </c>
      <c r="I26" s="49" t="s">
        <v>84</v>
      </c>
      <c r="J26" s="50" t="s">
        <v>9</v>
      </c>
      <c r="K26" s="50" t="s">
        <v>9</v>
      </c>
      <c r="L26" s="51" t="s">
        <v>9</v>
      </c>
      <c r="M26" s="50" t="s">
        <v>9</v>
      </c>
      <c r="N26" s="51" t="s">
        <v>9</v>
      </c>
      <c r="O26" s="52" t="s">
        <v>9</v>
      </c>
      <c r="P26" s="49" t="s">
        <v>84</v>
      </c>
      <c r="Q26" s="50" t="s">
        <v>9</v>
      </c>
      <c r="R26" s="50" t="s">
        <v>9</v>
      </c>
      <c r="S26" s="51" t="s">
        <v>9</v>
      </c>
      <c r="T26" s="50" t="s">
        <v>9</v>
      </c>
      <c r="U26" s="51" t="s">
        <v>9</v>
      </c>
      <c r="V26" s="52" t="s">
        <v>9</v>
      </c>
    </row>
    <row r="27" spans="1:22" x14ac:dyDescent="0.25">
      <c r="A27" s="67"/>
      <c r="B27" s="49" t="s">
        <v>85</v>
      </c>
      <c r="C27" s="50" t="s">
        <v>9</v>
      </c>
      <c r="D27" s="50" t="s">
        <v>9</v>
      </c>
      <c r="E27" s="51" t="s">
        <v>9</v>
      </c>
      <c r="F27" s="50" t="s">
        <v>9</v>
      </c>
      <c r="G27" s="51" t="s">
        <v>9</v>
      </c>
      <c r="H27" s="52" t="s">
        <v>9</v>
      </c>
      <c r="I27" s="49" t="s">
        <v>85</v>
      </c>
      <c r="J27" s="50" t="s">
        <v>9</v>
      </c>
      <c r="K27" s="50" t="s">
        <v>9</v>
      </c>
      <c r="L27" s="51" t="s">
        <v>9</v>
      </c>
      <c r="M27" s="50" t="s">
        <v>9</v>
      </c>
      <c r="N27" s="51" t="s">
        <v>9</v>
      </c>
      <c r="O27" s="52" t="s">
        <v>9</v>
      </c>
      <c r="P27" s="49" t="s">
        <v>85</v>
      </c>
      <c r="Q27" s="50" t="s">
        <v>9</v>
      </c>
      <c r="R27" s="50" t="s">
        <v>9</v>
      </c>
      <c r="S27" s="51" t="s">
        <v>9</v>
      </c>
      <c r="T27" s="50" t="s">
        <v>9</v>
      </c>
      <c r="U27" s="51" t="s">
        <v>9</v>
      </c>
      <c r="V27" s="52" t="s">
        <v>9</v>
      </c>
    </row>
    <row r="28" spans="1:22" x14ac:dyDescent="0.25">
      <c r="A28" s="67"/>
      <c r="B28" s="49" t="s">
        <v>86</v>
      </c>
      <c r="C28" s="50">
        <v>1</v>
      </c>
      <c r="D28" s="50">
        <v>1</v>
      </c>
      <c r="E28" s="51">
        <v>1</v>
      </c>
      <c r="F28" s="50">
        <v>1</v>
      </c>
      <c r="G28" s="51">
        <v>1</v>
      </c>
      <c r="H28" s="52">
        <v>4</v>
      </c>
      <c r="I28" s="49" t="s">
        <v>86</v>
      </c>
      <c r="J28" s="50">
        <v>2</v>
      </c>
      <c r="K28" s="50">
        <v>2</v>
      </c>
      <c r="L28" s="51">
        <v>1</v>
      </c>
      <c r="M28" s="50">
        <v>1</v>
      </c>
      <c r="N28" s="51">
        <v>0.5</v>
      </c>
      <c r="O28" s="52">
        <v>1.6499999999999997</v>
      </c>
      <c r="P28" s="49" t="s">
        <v>86</v>
      </c>
      <c r="Q28" s="50" t="s">
        <v>9</v>
      </c>
      <c r="R28" s="50" t="s">
        <v>9</v>
      </c>
      <c r="S28" s="51" t="s">
        <v>9</v>
      </c>
      <c r="T28" s="50" t="s">
        <v>9</v>
      </c>
      <c r="U28" s="51" t="s">
        <v>9</v>
      </c>
      <c r="V28" s="52" t="s">
        <v>9</v>
      </c>
    </row>
    <row r="29" spans="1:22" x14ac:dyDescent="0.25">
      <c r="A29" s="67"/>
      <c r="B29" s="49" t="s">
        <v>87</v>
      </c>
      <c r="C29" s="50">
        <v>1</v>
      </c>
      <c r="D29" s="50">
        <v>0</v>
      </c>
      <c r="E29" s="51">
        <v>0</v>
      </c>
      <c r="F29" s="50">
        <v>0</v>
      </c>
      <c r="G29" s="51">
        <v>0</v>
      </c>
      <c r="H29" s="52" t="s">
        <v>9</v>
      </c>
      <c r="I29" s="49" t="s">
        <v>87</v>
      </c>
      <c r="J29" s="50">
        <v>5</v>
      </c>
      <c r="K29" s="50">
        <v>5</v>
      </c>
      <c r="L29" s="51">
        <v>1</v>
      </c>
      <c r="M29" s="50">
        <v>4</v>
      </c>
      <c r="N29" s="51">
        <v>0.8</v>
      </c>
      <c r="O29" s="52">
        <v>2.94</v>
      </c>
      <c r="P29" s="49" t="s">
        <v>87</v>
      </c>
      <c r="Q29" s="50" t="s">
        <v>9</v>
      </c>
      <c r="R29" s="50" t="s">
        <v>9</v>
      </c>
      <c r="S29" s="51" t="s">
        <v>9</v>
      </c>
      <c r="T29" s="50" t="s">
        <v>9</v>
      </c>
      <c r="U29" s="51" t="s">
        <v>9</v>
      </c>
      <c r="V29" s="52" t="s">
        <v>9</v>
      </c>
    </row>
    <row r="30" spans="1:22" x14ac:dyDescent="0.25">
      <c r="A30" s="67"/>
      <c r="B30" s="49" t="s">
        <v>88</v>
      </c>
      <c r="C30" s="50">
        <v>1</v>
      </c>
      <c r="D30" s="50">
        <v>1</v>
      </c>
      <c r="E30" s="51">
        <v>1</v>
      </c>
      <c r="F30" s="50">
        <v>1</v>
      </c>
      <c r="G30" s="51">
        <v>1</v>
      </c>
      <c r="H30" s="52">
        <v>4</v>
      </c>
      <c r="I30" s="49" t="s">
        <v>88</v>
      </c>
      <c r="J30" s="50">
        <v>2</v>
      </c>
      <c r="K30" s="50">
        <v>1</v>
      </c>
      <c r="L30" s="51">
        <v>0.5</v>
      </c>
      <c r="M30" s="50">
        <v>0</v>
      </c>
      <c r="N30" s="51">
        <v>0</v>
      </c>
      <c r="O30" s="52">
        <v>0</v>
      </c>
      <c r="P30" s="49" t="s">
        <v>88</v>
      </c>
      <c r="Q30" s="50" t="s">
        <v>9</v>
      </c>
      <c r="R30" s="50" t="s">
        <v>9</v>
      </c>
      <c r="S30" s="51" t="s">
        <v>9</v>
      </c>
      <c r="T30" s="50" t="s">
        <v>9</v>
      </c>
      <c r="U30" s="51" t="s">
        <v>9</v>
      </c>
      <c r="V30" s="52" t="s">
        <v>9</v>
      </c>
    </row>
    <row r="31" spans="1:22" x14ac:dyDescent="0.25">
      <c r="A31" s="64" t="s">
        <v>10</v>
      </c>
      <c r="B31" s="45" t="s">
        <v>84</v>
      </c>
      <c r="C31" s="46">
        <v>21</v>
      </c>
      <c r="D31" s="46">
        <v>21</v>
      </c>
      <c r="E31" s="47">
        <v>1</v>
      </c>
      <c r="F31" s="46">
        <v>17</v>
      </c>
      <c r="G31" s="47">
        <v>0.80952380952380953</v>
      </c>
      <c r="H31" s="48">
        <v>2.8571428571428572</v>
      </c>
      <c r="I31" s="45" t="s">
        <v>84</v>
      </c>
      <c r="J31" s="46">
        <v>33</v>
      </c>
      <c r="K31" s="46">
        <v>30</v>
      </c>
      <c r="L31" s="47">
        <v>0.90909090909090906</v>
      </c>
      <c r="M31" s="46">
        <v>27</v>
      </c>
      <c r="N31" s="47">
        <v>0.81818181818181823</v>
      </c>
      <c r="O31" s="48">
        <v>3.1965517241379313</v>
      </c>
      <c r="P31" s="45" t="s">
        <v>84</v>
      </c>
      <c r="Q31" s="46">
        <v>4</v>
      </c>
      <c r="R31" s="46">
        <v>4</v>
      </c>
      <c r="S31" s="47">
        <v>1</v>
      </c>
      <c r="T31" s="46">
        <v>4</v>
      </c>
      <c r="U31" s="47">
        <v>1</v>
      </c>
      <c r="V31" s="48">
        <v>3.15</v>
      </c>
    </row>
    <row r="32" spans="1:22" x14ac:dyDescent="0.25">
      <c r="A32" s="64"/>
      <c r="B32" s="45" t="s">
        <v>85</v>
      </c>
      <c r="C32" s="46">
        <v>14</v>
      </c>
      <c r="D32" s="46">
        <v>12</v>
      </c>
      <c r="E32" s="47">
        <v>0.8571428571428571</v>
      </c>
      <c r="F32" s="46">
        <v>11</v>
      </c>
      <c r="G32" s="47">
        <v>0.7857142857142857</v>
      </c>
      <c r="H32" s="48">
        <v>3.1666666666666665</v>
      </c>
      <c r="I32" s="45" t="s">
        <v>85</v>
      </c>
      <c r="J32" s="46">
        <v>23</v>
      </c>
      <c r="K32" s="46">
        <v>17</v>
      </c>
      <c r="L32" s="47">
        <v>0.73913043478260865</v>
      </c>
      <c r="M32" s="46">
        <v>13</v>
      </c>
      <c r="N32" s="47">
        <v>0.56521739130434778</v>
      </c>
      <c r="O32" s="48">
        <v>2.8000000000000003</v>
      </c>
      <c r="P32" s="45" t="s">
        <v>85</v>
      </c>
      <c r="Q32" s="46">
        <v>8</v>
      </c>
      <c r="R32" s="46">
        <v>8</v>
      </c>
      <c r="S32" s="47">
        <v>1</v>
      </c>
      <c r="T32" s="46">
        <v>4</v>
      </c>
      <c r="U32" s="47">
        <v>0.5</v>
      </c>
      <c r="V32" s="48">
        <v>1.75</v>
      </c>
    </row>
    <row r="33" spans="1:22" x14ac:dyDescent="0.25">
      <c r="A33" s="64"/>
      <c r="B33" s="45" t="s">
        <v>86</v>
      </c>
      <c r="C33" s="46">
        <v>8</v>
      </c>
      <c r="D33" s="46">
        <v>8</v>
      </c>
      <c r="E33" s="47">
        <v>1</v>
      </c>
      <c r="F33" s="46">
        <v>8</v>
      </c>
      <c r="G33" s="47">
        <v>1</v>
      </c>
      <c r="H33" s="48">
        <v>3.5</v>
      </c>
      <c r="I33" s="45" t="s">
        <v>86</v>
      </c>
      <c r="J33" s="46">
        <v>39</v>
      </c>
      <c r="K33" s="46">
        <v>36</v>
      </c>
      <c r="L33" s="47">
        <v>0.92307692307692313</v>
      </c>
      <c r="M33" s="46">
        <v>31</v>
      </c>
      <c r="N33" s="47">
        <v>0.79487179487179482</v>
      </c>
      <c r="O33" s="48">
        <v>3.1472222222222221</v>
      </c>
      <c r="P33" s="45" t="s">
        <v>86</v>
      </c>
      <c r="Q33" s="46">
        <v>5</v>
      </c>
      <c r="R33" s="46">
        <v>5</v>
      </c>
      <c r="S33" s="47">
        <v>1</v>
      </c>
      <c r="T33" s="46">
        <v>5</v>
      </c>
      <c r="U33" s="47">
        <v>1</v>
      </c>
      <c r="V33" s="48">
        <v>3.4799999999999995</v>
      </c>
    </row>
    <row r="34" spans="1:22" x14ac:dyDescent="0.25">
      <c r="A34" s="64"/>
      <c r="B34" s="45" t="s">
        <v>87</v>
      </c>
      <c r="C34" s="46">
        <v>12</v>
      </c>
      <c r="D34" s="46">
        <v>11</v>
      </c>
      <c r="E34" s="47">
        <v>0.91666666666666663</v>
      </c>
      <c r="F34" s="46">
        <v>10</v>
      </c>
      <c r="G34" s="47">
        <v>0.83333333333333337</v>
      </c>
      <c r="H34" s="48">
        <v>3.6363636363636362</v>
      </c>
      <c r="I34" s="45" t="s">
        <v>87</v>
      </c>
      <c r="J34" s="46">
        <v>40</v>
      </c>
      <c r="K34" s="46">
        <v>35</v>
      </c>
      <c r="L34" s="47">
        <v>0.875</v>
      </c>
      <c r="M34" s="46">
        <v>30</v>
      </c>
      <c r="N34" s="47">
        <v>0.75</v>
      </c>
      <c r="O34" s="48">
        <v>3.1914285714285717</v>
      </c>
      <c r="P34" s="45" t="s">
        <v>87</v>
      </c>
      <c r="Q34" s="46">
        <v>8</v>
      </c>
      <c r="R34" s="46">
        <v>8</v>
      </c>
      <c r="S34" s="47">
        <v>1</v>
      </c>
      <c r="T34" s="46">
        <v>6</v>
      </c>
      <c r="U34" s="47">
        <v>0.75</v>
      </c>
      <c r="V34" s="48">
        <v>2.75</v>
      </c>
    </row>
    <row r="35" spans="1:22" x14ac:dyDescent="0.25">
      <c r="A35" s="64"/>
      <c r="B35" s="45" t="s">
        <v>88</v>
      </c>
      <c r="C35" s="46">
        <v>11</v>
      </c>
      <c r="D35" s="46">
        <v>11</v>
      </c>
      <c r="E35" s="47">
        <v>1</v>
      </c>
      <c r="F35" s="46">
        <v>10</v>
      </c>
      <c r="G35" s="47">
        <v>0.90909090909090906</v>
      </c>
      <c r="H35" s="48">
        <v>3.245454545454546</v>
      </c>
      <c r="I35" s="45" t="s">
        <v>88</v>
      </c>
      <c r="J35" s="46">
        <v>37</v>
      </c>
      <c r="K35" s="46">
        <v>35</v>
      </c>
      <c r="L35" s="47">
        <v>0.94594594594594594</v>
      </c>
      <c r="M35" s="46">
        <v>30</v>
      </c>
      <c r="N35" s="47">
        <v>0.81081081081081086</v>
      </c>
      <c r="O35" s="48">
        <v>3.3058823529411763</v>
      </c>
      <c r="P35" s="45" t="s">
        <v>88</v>
      </c>
      <c r="Q35" s="46">
        <v>6</v>
      </c>
      <c r="R35" s="46">
        <v>6</v>
      </c>
      <c r="S35" s="47">
        <v>1</v>
      </c>
      <c r="T35" s="46">
        <v>4</v>
      </c>
      <c r="U35" s="47">
        <v>0.66666666666666663</v>
      </c>
      <c r="V35" s="48">
        <v>1.7333333333333334</v>
      </c>
    </row>
    <row r="36" spans="1:22" x14ac:dyDescent="0.25">
      <c r="A36" s="65" t="s">
        <v>11</v>
      </c>
      <c r="B36" s="49" t="s">
        <v>84</v>
      </c>
      <c r="C36" s="50">
        <v>5</v>
      </c>
      <c r="D36" s="50">
        <v>5</v>
      </c>
      <c r="E36" s="51">
        <v>1</v>
      </c>
      <c r="F36" s="50">
        <v>5</v>
      </c>
      <c r="G36" s="51">
        <v>1</v>
      </c>
      <c r="H36" s="52">
        <v>3</v>
      </c>
      <c r="I36" s="49" t="s">
        <v>84</v>
      </c>
      <c r="J36" s="50">
        <v>12</v>
      </c>
      <c r="K36" s="50">
        <v>7</v>
      </c>
      <c r="L36" s="51">
        <v>0.58333333333333337</v>
      </c>
      <c r="M36" s="50">
        <v>4</v>
      </c>
      <c r="N36" s="51">
        <v>0.33333333333333331</v>
      </c>
      <c r="O36" s="52">
        <v>1.6142857142857145</v>
      </c>
      <c r="P36" s="49" t="s">
        <v>84</v>
      </c>
      <c r="Q36" s="50">
        <v>2</v>
      </c>
      <c r="R36" s="50">
        <v>2</v>
      </c>
      <c r="S36" s="51">
        <v>1</v>
      </c>
      <c r="T36" s="50">
        <v>2</v>
      </c>
      <c r="U36" s="51">
        <v>1</v>
      </c>
      <c r="V36" s="52">
        <v>3.35</v>
      </c>
    </row>
    <row r="37" spans="1:22" x14ac:dyDescent="0.25">
      <c r="A37" s="65"/>
      <c r="B37" s="49" t="s">
        <v>85</v>
      </c>
      <c r="C37" s="50">
        <v>6</v>
      </c>
      <c r="D37" s="50">
        <v>6</v>
      </c>
      <c r="E37" s="51">
        <v>1</v>
      </c>
      <c r="F37" s="50">
        <v>5</v>
      </c>
      <c r="G37" s="51">
        <v>0.83333333333333337</v>
      </c>
      <c r="H37" s="52">
        <v>3</v>
      </c>
      <c r="I37" s="49" t="s">
        <v>85</v>
      </c>
      <c r="J37" s="50">
        <v>11</v>
      </c>
      <c r="K37" s="50">
        <v>8</v>
      </c>
      <c r="L37" s="51">
        <v>0.72727272727272729</v>
      </c>
      <c r="M37" s="50">
        <v>4</v>
      </c>
      <c r="N37" s="51">
        <v>0.36363636363636365</v>
      </c>
      <c r="O37" s="52">
        <v>1.4624999999999999</v>
      </c>
      <c r="P37" s="49" t="s">
        <v>85</v>
      </c>
      <c r="Q37" s="50">
        <v>8</v>
      </c>
      <c r="R37" s="50">
        <v>6</v>
      </c>
      <c r="S37" s="51">
        <v>0.75</v>
      </c>
      <c r="T37" s="50">
        <v>5</v>
      </c>
      <c r="U37" s="51">
        <v>0.625</v>
      </c>
      <c r="V37" s="52">
        <v>3.1666666666666665</v>
      </c>
    </row>
    <row r="38" spans="1:22" x14ac:dyDescent="0.25">
      <c r="A38" s="65"/>
      <c r="B38" s="49" t="s">
        <v>86</v>
      </c>
      <c r="C38" s="50">
        <v>5</v>
      </c>
      <c r="D38" s="50">
        <v>5</v>
      </c>
      <c r="E38" s="51">
        <v>1</v>
      </c>
      <c r="F38" s="50">
        <v>4</v>
      </c>
      <c r="G38" s="51">
        <v>0.8</v>
      </c>
      <c r="H38" s="52">
        <v>3</v>
      </c>
      <c r="I38" s="49" t="s">
        <v>86</v>
      </c>
      <c r="J38" s="50">
        <v>9</v>
      </c>
      <c r="K38" s="50">
        <v>8</v>
      </c>
      <c r="L38" s="51">
        <v>0.88888888888888884</v>
      </c>
      <c r="M38" s="50">
        <v>7</v>
      </c>
      <c r="N38" s="51">
        <v>0.77777777777777779</v>
      </c>
      <c r="O38" s="52">
        <v>3.2</v>
      </c>
      <c r="P38" s="49" t="s">
        <v>86</v>
      </c>
      <c r="Q38" s="50">
        <v>5</v>
      </c>
      <c r="R38" s="50">
        <v>5</v>
      </c>
      <c r="S38" s="51">
        <v>1</v>
      </c>
      <c r="T38" s="50">
        <v>3</v>
      </c>
      <c r="U38" s="51">
        <v>0.6</v>
      </c>
      <c r="V38" s="52">
        <v>2</v>
      </c>
    </row>
    <row r="39" spans="1:22" x14ac:dyDescent="0.25">
      <c r="A39" s="65"/>
      <c r="B39" s="49" t="s">
        <v>87</v>
      </c>
      <c r="C39" s="50">
        <v>6</v>
      </c>
      <c r="D39" s="50">
        <v>6</v>
      </c>
      <c r="E39" s="51">
        <v>1</v>
      </c>
      <c r="F39" s="50">
        <v>6</v>
      </c>
      <c r="G39" s="51">
        <v>1</v>
      </c>
      <c r="H39" s="52">
        <v>3.6666666666666665</v>
      </c>
      <c r="I39" s="49" t="s">
        <v>87</v>
      </c>
      <c r="J39" s="50">
        <v>13</v>
      </c>
      <c r="K39" s="50">
        <v>12</v>
      </c>
      <c r="L39" s="51">
        <v>0.92307692307692313</v>
      </c>
      <c r="M39" s="50">
        <v>10</v>
      </c>
      <c r="N39" s="51">
        <v>0.76923076923076927</v>
      </c>
      <c r="O39" s="52">
        <v>3</v>
      </c>
      <c r="P39" s="49" t="s">
        <v>87</v>
      </c>
      <c r="Q39" s="50">
        <v>7</v>
      </c>
      <c r="R39" s="50">
        <v>6</v>
      </c>
      <c r="S39" s="51">
        <v>0.8571428571428571</v>
      </c>
      <c r="T39" s="50">
        <v>3</v>
      </c>
      <c r="U39" s="51">
        <v>0.42857142857142855</v>
      </c>
      <c r="V39" s="52">
        <v>1.6666666666666667</v>
      </c>
    </row>
    <row r="40" spans="1:22" x14ac:dyDescent="0.25">
      <c r="A40" s="65"/>
      <c r="B40" s="49" t="s">
        <v>88</v>
      </c>
      <c r="C40" s="50">
        <v>9</v>
      </c>
      <c r="D40" s="50">
        <v>8</v>
      </c>
      <c r="E40" s="51">
        <v>0.88888888888888884</v>
      </c>
      <c r="F40" s="50">
        <v>8</v>
      </c>
      <c r="G40" s="51">
        <v>0.88888888888888884</v>
      </c>
      <c r="H40" s="52">
        <v>3.25</v>
      </c>
      <c r="I40" s="49" t="s">
        <v>88</v>
      </c>
      <c r="J40" s="50">
        <v>16</v>
      </c>
      <c r="K40" s="50">
        <v>15</v>
      </c>
      <c r="L40" s="51">
        <v>0.9375</v>
      </c>
      <c r="M40" s="50">
        <v>12</v>
      </c>
      <c r="N40" s="51">
        <v>0.75</v>
      </c>
      <c r="O40" s="52">
        <v>2.5733333333333333</v>
      </c>
      <c r="P40" s="49" t="s">
        <v>88</v>
      </c>
      <c r="Q40" s="50">
        <v>1</v>
      </c>
      <c r="R40" s="50">
        <v>1</v>
      </c>
      <c r="S40" s="51">
        <v>1</v>
      </c>
      <c r="T40" s="50">
        <v>1</v>
      </c>
      <c r="U40" s="51">
        <v>1</v>
      </c>
      <c r="V40" s="52">
        <v>2.2999999999999998</v>
      </c>
    </row>
    <row r="41" spans="1:22" x14ac:dyDescent="0.25">
      <c r="A41" s="64" t="s">
        <v>12</v>
      </c>
      <c r="B41" s="45" t="s">
        <v>84</v>
      </c>
      <c r="C41" s="46">
        <v>89</v>
      </c>
      <c r="D41" s="46">
        <v>82</v>
      </c>
      <c r="E41" s="47">
        <v>0.9213483146067416</v>
      </c>
      <c r="F41" s="46">
        <v>63</v>
      </c>
      <c r="G41" s="47">
        <v>0.7078651685393258</v>
      </c>
      <c r="H41" s="48">
        <v>2.4463414634146345</v>
      </c>
      <c r="I41" s="45" t="s">
        <v>84</v>
      </c>
      <c r="J41" s="46">
        <v>139</v>
      </c>
      <c r="K41" s="46">
        <v>103</v>
      </c>
      <c r="L41" s="47">
        <v>0.74100719424460426</v>
      </c>
      <c r="M41" s="46">
        <v>64</v>
      </c>
      <c r="N41" s="47">
        <v>0.46043165467625902</v>
      </c>
      <c r="O41" s="48">
        <v>2.1598039215686273</v>
      </c>
      <c r="P41" s="45" t="s">
        <v>84</v>
      </c>
      <c r="Q41" s="46">
        <v>43</v>
      </c>
      <c r="R41" s="46">
        <v>26</v>
      </c>
      <c r="S41" s="47">
        <v>0.60465116279069764</v>
      </c>
      <c r="T41" s="46">
        <v>18</v>
      </c>
      <c r="U41" s="47">
        <v>0.41860465116279072</v>
      </c>
      <c r="V41" s="48">
        <v>2.5269230769230773</v>
      </c>
    </row>
    <row r="42" spans="1:22" x14ac:dyDescent="0.25">
      <c r="A42" s="64"/>
      <c r="B42" s="45" t="s">
        <v>85</v>
      </c>
      <c r="C42" s="46">
        <v>65</v>
      </c>
      <c r="D42" s="46">
        <v>55</v>
      </c>
      <c r="E42" s="47">
        <v>0.84615384615384615</v>
      </c>
      <c r="F42" s="46">
        <v>38</v>
      </c>
      <c r="G42" s="47">
        <v>0.58461538461538465</v>
      </c>
      <c r="H42" s="48">
        <v>2.3254545454545457</v>
      </c>
      <c r="I42" s="45" t="s">
        <v>85</v>
      </c>
      <c r="J42" s="46">
        <v>112</v>
      </c>
      <c r="K42" s="46">
        <v>87</v>
      </c>
      <c r="L42" s="47">
        <v>0.7767857142857143</v>
      </c>
      <c r="M42" s="46">
        <v>56</v>
      </c>
      <c r="N42" s="47">
        <v>0.5</v>
      </c>
      <c r="O42" s="48">
        <v>2.1011494252873564</v>
      </c>
      <c r="P42" s="45" t="s">
        <v>85</v>
      </c>
      <c r="Q42" s="46">
        <v>53</v>
      </c>
      <c r="R42" s="46">
        <v>38</v>
      </c>
      <c r="S42" s="47">
        <v>0.71698113207547165</v>
      </c>
      <c r="T42" s="46">
        <v>29</v>
      </c>
      <c r="U42" s="47">
        <v>0.54716981132075471</v>
      </c>
      <c r="V42" s="48">
        <v>2.5459459459459461</v>
      </c>
    </row>
    <row r="43" spans="1:22" x14ac:dyDescent="0.25">
      <c r="A43" s="64"/>
      <c r="B43" s="45" t="s">
        <v>86</v>
      </c>
      <c r="C43" s="46">
        <v>61</v>
      </c>
      <c r="D43" s="46">
        <v>54</v>
      </c>
      <c r="E43" s="47">
        <v>0.88524590163934425</v>
      </c>
      <c r="F43" s="46">
        <v>46</v>
      </c>
      <c r="G43" s="47">
        <v>0.75409836065573765</v>
      </c>
      <c r="H43" s="48">
        <v>2.9870370370370374</v>
      </c>
      <c r="I43" s="45" t="s">
        <v>86</v>
      </c>
      <c r="J43" s="46">
        <v>128</v>
      </c>
      <c r="K43" s="46">
        <v>105</v>
      </c>
      <c r="L43" s="47">
        <v>0.8203125</v>
      </c>
      <c r="M43" s="46">
        <v>69</v>
      </c>
      <c r="N43" s="47">
        <v>0.5390625</v>
      </c>
      <c r="O43" s="48">
        <v>2.3552380952380951</v>
      </c>
      <c r="P43" s="45" t="s">
        <v>86</v>
      </c>
      <c r="Q43" s="46">
        <v>47</v>
      </c>
      <c r="R43" s="46">
        <v>35</v>
      </c>
      <c r="S43" s="47">
        <v>0.74468085106382975</v>
      </c>
      <c r="T43" s="46">
        <v>24</v>
      </c>
      <c r="U43" s="47">
        <v>0.51063829787234039</v>
      </c>
      <c r="V43" s="48">
        <v>2.1714285714285713</v>
      </c>
    </row>
    <row r="44" spans="1:22" x14ac:dyDescent="0.25">
      <c r="A44" s="64"/>
      <c r="B44" s="45" t="s">
        <v>87</v>
      </c>
      <c r="C44" s="46">
        <v>70</v>
      </c>
      <c r="D44" s="46">
        <v>66</v>
      </c>
      <c r="E44" s="47">
        <v>0.94285714285714284</v>
      </c>
      <c r="F44" s="46">
        <v>59</v>
      </c>
      <c r="G44" s="47">
        <v>0.84285714285714286</v>
      </c>
      <c r="H44" s="48">
        <v>2.9681818181818183</v>
      </c>
      <c r="I44" s="45" t="s">
        <v>87</v>
      </c>
      <c r="J44" s="46">
        <v>140</v>
      </c>
      <c r="K44" s="46">
        <v>114</v>
      </c>
      <c r="L44" s="47">
        <v>0.81428571428571428</v>
      </c>
      <c r="M44" s="46">
        <v>89</v>
      </c>
      <c r="N44" s="47">
        <v>0.63571428571428568</v>
      </c>
      <c r="O44" s="48">
        <v>2.6824561403508773</v>
      </c>
      <c r="P44" s="45" t="s">
        <v>87</v>
      </c>
      <c r="Q44" s="46">
        <v>39</v>
      </c>
      <c r="R44" s="46">
        <v>32</v>
      </c>
      <c r="S44" s="47">
        <v>0.82051282051282048</v>
      </c>
      <c r="T44" s="46">
        <v>24</v>
      </c>
      <c r="U44" s="47">
        <v>0.61538461538461542</v>
      </c>
      <c r="V44" s="48">
        <v>2.375</v>
      </c>
    </row>
    <row r="45" spans="1:22" x14ac:dyDescent="0.25">
      <c r="A45" s="64"/>
      <c r="B45" s="45" t="s">
        <v>88</v>
      </c>
      <c r="C45" s="46">
        <v>65</v>
      </c>
      <c r="D45" s="46">
        <v>58</v>
      </c>
      <c r="E45" s="47">
        <v>0.89230769230769236</v>
      </c>
      <c r="F45" s="46">
        <v>49</v>
      </c>
      <c r="G45" s="47">
        <v>0.75384615384615383</v>
      </c>
      <c r="H45" s="48">
        <v>2.7465517241379311</v>
      </c>
      <c r="I45" s="45" t="s">
        <v>88</v>
      </c>
      <c r="J45" s="46">
        <v>183</v>
      </c>
      <c r="K45" s="46">
        <v>149</v>
      </c>
      <c r="L45" s="47">
        <v>0.81420765027322406</v>
      </c>
      <c r="M45" s="46">
        <v>115</v>
      </c>
      <c r="N45" s="47">
        <v>0.62841530054644812</v>
      </c>
      <c r="O45" s="48">
        <v>2.6778523489932882</v>
      </c>
      <c r="P45" s="45" t="s">
        <v>88</v>
      </c>
      <c r="Q45" s="46">
        <v>27</v>
      </c>
      <c r="R45" s="46">
        <v>22</v>
      </c>
      <c r="S45" s="47">
        <v>0.81481481481481477</v>
      </c>
      <c r="T45" s="46">
        <v>11</v>
      </c>
      <c r="U45" s="47">
        <v>0.40740740740740738</v>
      </c>
      <c r="V45" s="48">
        <v>1.4090909090909092</v>
      </c>
    </row>
    <row r="46" spans="1:22" x14ac:dyDescent="0.25">
      <c r="A46" s="65" t="s">
        <v>13</v>
      </c>
      <c r="B46" s="49" t="s">
        <v>84</v>
      </c>
      <c r="C46" s="50">
        <v>1</v>
      </c>
      <c r="D46" s="50">
        <v>1</v>
      </c>
      <c r="E46" s="51">
        <v>1</v>
      </c>
      <c r="F46" s="50">
        <v>1</v>
      </c>
      <c r="G46" s="51">
        <v>1</v>
      </c>
      <c r="H46" s="52">
        <v>4</v>
      </c>
      <c r="I46" s="49" t="s">
        <v>84</v>
      </c>
      <c r="J46" s="50">
        <v>1</v>
      </c>
      <c r="K46" s="50">
        <v>0</v>
      </c>
      <c r="L46" s="51">
        <v>0</v>
      </c>
      <c r="M46" s="50">
        <v>0</v>
      </c>
      <c r="N46" s="51">
        <v>0</v>
      </c>
      <c r="O46" s="52" t="s">
        <v>9</v>
      </c>
      <c r="P46" s="49" t="s">
        <v>84</v>
      </c>
      <c r="Q46" s="50">
        <v>2</v>
      </c>
      <c r="R46" s="50">
        <v>1</v>
      </c>
      <c r="S46" s="51">
        <v>0.5</v>
      </c>
      <c r="T46" s="50">
        <v>0</v>
      </c>
      <c r="U46" s="51">
        <v>0</v>
      </c>
      <c r="V46" s="52">
        <v>0</v>
      </c>
    </row>
    <row r="47" spans="1:22" x14ac:dyDescent="0.25">
      <c r="A47" s="65"/>
      <c r="B47" s="49" t="s">
        <v>85</v>
      </c>
      <c r="C47" s="50">
        <v>1</v>
      </c>
      <c r="D47" s="50">
        <v>1</v>
      </c>
      <c r="E47" s="51">
        <v>1</v>
      </c>
      <c r="F47" s="50">
        <v>1</v>
      </c>
      <c r="G47" s="51">
        <v>1</v>
      </c>
      <c r="H47" s="52">
        <v>3</v>
      </c>
      <c r="I47" s="49" t="s">
        <v>85</v>
      </c>
      <c r="J47" s="50">
        <v>4</v>
      </c>
      <c r="K47" s="50">
        <v>4</v>
      </c>
      <c r="L47" s="51">
        <v>1</v>
      </c>
      <c r="M47" s="50">
        <v>4</v>
      </c>
      <c r="N47" s="51">
        <v>1</v>
      </c>
      <c r="O47" s="52">
        <v>3.25</v>
      </c>
      <c r="P47" s="49" t="s">
        <v>85</v>
      </c>
      <c r="Q47" s="50" t="s">
        <v>9</v>
      </c>
      <c r="R47" s="50" t="s">
        <v>9</v>
      </c>
      <c r="S47" s="51" t="s">
        <v>9</v>
      </c>
      <c r="T47" s="50" t="s">
        <v>9</v>
      </c>
      <c r="U47" s="51" t="s">
        <v>9</v>
      </c>
      <c r="V47" s="52" t="s">
        <v>9</v>
      </c>
    </row>
    <row r="48" spans="1:22" x14ac:dyDescent="0.25">
      <c r="A48" s="65"/>
      <c r="B48" s="49" t="s">
        <v>86</v>
      </c>
      <c r="C48" s="50">
        <v>1</v>
      </c>
      <c r="D48" s="50">
        <v>1</v>
      </c>
      <c r="E48" s="51">
        <v>1</v>
      </c>
      <c r="F48" s="50">
        <v>1</v>
      </c>
      <c r="G48" s="51">
        <v>1</v>
      </c>
      <c r="H48" s="52">
        <v>3</v>
      </c>
      <c r="I48" s="49" t="s">
        <v>86</v>
      </c>
      <c r="J48" s="50">
        <v>1</v>
      </c>
      <c r="K48" s="50">
        <v>0</v>
      </c>
      <c r="L48" s="51">
        <v>0</v>
      </c>
      <c r="M48" s="50">
        <v>0</v>
      </c>
      <c r="N48" s="51">
        <v>0</v>
      </c>
      <c r="O48" s="51" t="s">
        <v>9</v>
      </c>
      <c r="P48" s="49" t="s">
        <v>86</v>
      </c>
      <c r="Q48" s="50" t="s">
        <v>9</v>
      </c>
      <c r="R48" s="50" t="s">
        <v>9</v>
      </c>
      <c r="S48" s="51" t="s">
        <v>9</v>
      </c>
      <c r="T48" s="50" t="s">
        <v>9</v>
      </c>
      <c r="U48" s="51" t="s">
        <v>9</v>
      </c>
      <c r="V48" s="52" t="s">
        <v>9</v>
      </c>
    </row>
    <row r="49" spans="1:22" x14ac:dyDescent="0.25">
      <c r="A49" s="65"/>
      <c r="B49" s="49" t="s">
        <v>87</v>
      </c>
      <c r="C49" s="50" t="s">
        <v>9</v>
      </c>
      <c r="D49" s="50" t="s">
        <v>9</v>
      </c>
      <c r="E49" s="51" t="s">
        <v>9</v>
      </c>
      <c r="F49" s="50" t="s">
        <v>9</v>
      </c>
      <c r="G49" s="51" t="s">
        <v>9</v>
      </c>
      <c r="H49" s="52" t="s">
        <v>9</v>
      </c>
      <c r="I49" s="49" t="s">
        <v>87</v>
      </c>
      <c r="J49" s="50">
        <v>2</v>
      </c>
      <c r="K49" s="50">
        <v>2</v>
      </c>
      <c r="L49" s="51">
        <v>1</v>
      </c>
      <c r="M49" s="50">
        <v>1</v>
      </c>
      <c r="N49" s="51">
        <v>0.5</v>
      </c>
      <c r="O49" s="52">
        <v>2</v>
      </c>
      <c r="P49" s="49" t="s">
        <v>87</v>
      </c>
      <c r="Q49" s="50" t="s">
        <v>9</v>
      </c>
      <c r="R49" s="50" t="s">
        <v>9</v>
      </c>
      <c r="S49" s="51" t="s">
        <v>9</v>
      </c>
      <c r="T49" s="50" t="s">
        <v>9</v>
      </c>
      <c r="U49" s="51" t="s">
        <v>9</v>
      </c>
      <c r="V49" s="52" t="s">
        <v>9</v>
      </c>
    </row>
    <row r="50" spans="1:22" x14ac:dyDescent="0.25">
      <c r="A50" s="65"/>
      <c r="B50" s="49" t="s">
        <v>88</v>
      </c>
      <c r="C50" s="50" t="s">
        <v>9</v>
      </c>
      <c r="D50" s="50" t="s">
        <v>9</v>
      </c>
      <c r="E50" s="51" t="s">
        <v>9</v>
      </c>
      <c r="F50" s="50" t="s">
        <v>9</v>
      </c>
      <c r="G50" s="51" t="s">
        <v>9</v>
      </c>
      <c r="H50" s="52" t="s">
        <v>9</v>
      </c>
      <c r="I50" s="49" t="s">
        <v>88</v>
      </c>
      <c r="J50" s="50">
        <v>4</v>
      </c>
      <c r="K50" s="50">
        <v>2</v>
      </c>
      <c r="L50" s="51">
        <v>0.5</v>
      </c>
      <c r="M50" s="50">
        <v>2</v>
      </c>
      <c r="N50" s="51">
        <v>0.5</v>
      </c>
      <c r="O50" s="52">
        <v>3.15</v>
      </c>
      <c r="P50" s="49" t="s">
        <v>88</v>
      </c>
      <c r="Q50" s="50" t="s">
        <v>9</v>
      </c>
      <c r="R50" s="50" t="s">
        <v>9</v>
      </c>
      <c r="S50" s="51" t="s">
        <v>9</v>
      </c>
      <c r="T50" s="50" t="s">
        <v>9</v>
      </c>
      <c r="U50" s="51" t="s">
        <v>9</v>
      </c>
      <c r="V50" s="52" t="s">
        <v>9</v>
      </c>
    </row>
    <row r="51" spans="1:22" x14ac:dyDescent="0.25">
      <c r="A51" s="66" t="s">
        <v>82</v>
      </c>
      <c r="B51" s="45" t="s">
        <v>84</v>
      </c>
      <c r="C51" s="46">
        <v>123</v>
      </c>
      <c r="D51" s="46">
        <v>109</v>
      </c>
      <c r="E51" s="47">
        <v>0.88617886178861793</v>
      </c>
      <c r="F51" s="46">
        <v>99</v>
      </c>
      <c r="G51" s="47">
        <v>0.80487804878048785</v>
      </c>
      <c r="H51" s="48">
        <v>3.2477064220183487</v>
      </c>
      <c r="I51" s="45" t="s">
        <v>84</v>
      </c>
      <c r="J51" s="46">
        <v>194</v>
      </c>
      <c r="K51" s="46">
        <v>161</v>
      </c>
      <c r="L51" s="47">
        <v>0.82989690721649489</v>
      </c>
      <c r="M51" s="46">
        <v>138</v>
      </c>
      <c r="N51" s="47">
        <v>0.71134020618556704</v>
      </c>
      <c r="O51" s="48">
        <v>3.0283018867924527</v>
      </c>
      <c r="P51" s="45" t="s">
        <v>84</v>
      </c>
      <c r="Q51" s="46">
        <v>68</v>
      </c>
      <c r="R51" s="46">
        <v>47</v>
      </c>
      <c r="S51" s="47">
        <v>0.69117647058823528</v>
      </c>
      <c r="T51" s="46">
        <v>37</v>
      </c>
      <c r="U51" s="47">
        <v>0.54411764705882348</v>
      </c>
      <c r="V51" s="48">
        <v>2.8702127659574463</v>
      </c>
    </row>
    <row r="52" spans="1:22" x14ac:dyDescent="0.25">
      <c r="A52" s="66"/>
      <c r="B52" s="45" t="s">
        <v>85</v>
      </c>
      <c r="C52" s="46">
        <v>99</v>
      </c>
      <c r="D52" s="46">
        <v>88</v>
      </c>
      <c r="E52" s="47">
        <v>0.88888888888888884</v>
      </c>
      <c r="F52" s="46">
        <v>76</v>
      </c>
      <c r="G52" s="47">
        <v>0.76767676767676762</v>
      </c>
      <c r="H52" s="48">
        <v>3.0874999999999999</v>
      </c>
      <c r="I52" s="45" t="s">
        <v>85</v>
      </c>
      <c r="J52" s="46">
        <v>221</v>
      </c>
      <c r="K52" s="46">
        <v>193</v>
      </c>
      <c r="L52" s="47">
        <v>0.87330316742081449</v>
      </c>
      <c r="M52" s="46">
        <v>164</v>
      </c>
      <c r="N52" s="47">
        <v>0.74208144796380093</v>
      </c>
      <c r="O52" s="48">
        <v>2.9165803108808288</v>
      </c>
      <c r="P52" s="45" t="s">
        <v>85</v>
      </c>
      <c r="Q52" s="46">
        <v>82</v>
      </c>
      <c r="R52" s="46">
        <v>66</v>
      </c>
      <c r="S52" s="47">
        <v>0.80487804878048785</v>
      </c>
      <c r="T52" s="46">
        <v>48</v>
      </c>
      <c r="U52" s="47">
        <v>0.58536585365853655</v>
      </c>
      <c r="V52" s="48">
        <v>2.4045454545454548</v>
      </c>
    </row>
    <row r="53" spans="1:22" x14ac:dyDescent="0.25">
      <c r="A53" s="66"/>
      <c r="B53" s="45" t="s">
        <v>86</v>
      </c>
      <c r="C53" s="46">
        <v>70</v>
      </c>
      <c r="D53" s="46">
        <v>62</v>
      </c>
      <c r="E53" s="47">
        <v>0.88571428571428568</v>
      </c>
      <c r="F53" s="46">
        <v>60</v>
      </c>
      <c r="G53" s="47">
        <v>0.8571428571428571</v>
      </c>
      <c r="H53" s="48">
        <v>3.4064516129032261</v>
      </c>
      <c r="I53" s="45" t="s">
        <v>86</v>
      </c>
      <c r="J53" s="46">
        <v>249</v>
      </c>
      <c r="K53" s="46">
        <v>222</v>
      </c>
      <c r="L53" s="47">
        <v>0.89156626506024095</v>
      </c>
      <c r="M53" s="46">
        <v>187</v>
      </c>
      <c r="N53" s="47">
        <v>0.75100401606425704</v>
      </c>
      <c r="O53" s="48">
        <v>3.043891402714932</v>
      </c>
      <c r="P53" s="45" t="s">
        <v>86</v>
      </c>
      <c r="Q53" s="46">
        <v>66</v>
      </c>
      <c r="R53" s="46">
        <v>59</v>
      </c>
      <c r="S53" s="47">
        <v>0.89393939393939392</v>
      </c>
      <c r="T53" s="46">
        <v>49</v>
      </c>
      <c r="U53" s="47">
        <v>0.74242424242424243</v>
      </c>
      <c r="V53" s="48">
        <v>2.7254237288135594</v>
      </c>
    </row>
    <row r="54" spans="1:22" x14ac:dyDescent="0.25">
      <c r="A54" s="66"/>
      <c r="B54" s="45" t="s">
        <v>87</v>
      </c>
      <c r="C54" s="46">
        <v>102</v>
      </c>
      <c r="D54" s="46">
        <v>97</v>
      </c>
      <c r="E54" s="47">
        <v>0.9509803921568627</v>
      </c>
      <c r="F54" s="46">
        <v>85</v>
      </c>
      <c r="G54" s="47">
        <v>0.83333333333333337</v>
      </c>
      <c r="H54" s="48">
        <v>3.1257731958762891</v>
      </c>
      <c r="I54" s="45" t="s">
        <v>87</v>
      </c>
      <c r="J54" s="46">
        <v>319</v>
      </c>
      <c r="K54" s="46">
        <v>290</v>
      </c>
      <c r="L54" s="47">
        <v>0.90909090909090906</v>
      </c>
      <c r="M54" s="46">
        <v>253</v>
      </c>
      <c r="N54" s="47">
        <v>0.7931034482758621</v>
      </c>
      <c r="O54" s="48">
        <v>3.1062283737024226</v>
      </c>
      <c r="P54" s="45" t="s">
        <v>87</v>
      </c>
      <c r="Q54" s="46">
        <v>34</v>
      </c>
      <c r="R54" s="46">
        <v>30</v>
      </c>
      <c r="S54" s="47">
        <v>0.88235294117647056</v>
      </c>
      <c r="T54" s="46">
        <v>26</v>
      </c>
      <c r="U54" s="47">
        <v>0.76470588235294112</v>
      </c>
      <c r="V54" s="48">
        <v>2.93</v>
      </c>
    </row>
    <row r="55" spans="1:22" x14ac:dyDescent="0.25">
      <c r="A55" s="66"/>
      <c r="B55" s="45" t="s">
        <v>88</v>
      </c>
      <c r="C55" s="46">
        <v>88</v>
      </c>
      <c r="D55" s="46">
        <v>79</v>
      </c>
      <c r="E55" s="47">
        <v>0.89772727272727271</v>
      </c>
      <c r="F55" s="46">
        <v>70</v>
      </c>
      <c r="G55" s="47">
        <v>0.79545454545454541</v>
      </c>
      <c r="H55" s="48">
        <v>2.967088607594937</v>
      </c>
      <c r="I55" s="45" t="s">
        <v>88</v>
      </c>
      <c r="J55" s="46">
        <v>384</v>
      </c>
      <c r="K55" s="46">
        <v>350</v>
      </c>
      <c r="L55" s="47">
        <v>0.91145833333333337</v>
      </c>
      <c r="M55" s="46">
        <v>320</v>
      </c>
      <c r="N55" s="47">
        <v>0.83333333333333337</v>
      </c>
      <c r="O55" s="48">
        <v>3.3809798270893374</v>
      </c>
      <c r="P55" s="45" t="s">
        <v>88</v>
      </c>
      <c r="Q55" s="46">
        <v>27</v>
      </c>
      <c r="R55" s="46">
        <v>20</v>
      </c>
      <c r="S55" s="47">
        <v>0.7407407407407407</v>
      </c>
      <c r="T55" s="46">
        <v>15</v>
      </c>
      <c r="U55" s="47">
        <v>0.55555555555555558</v>
      </c>
      <c r="V55" s="48">
        <v>2.3500000000000005</v>
      </c>
    </row>
    <row r="56" spans="1:22" x14ac:dyDescent="0.25">
      <c r="A56" s="67" t="s">
        <v>54</v>
      </c>
      <c r="B56" s="49" t="s">
        <v>84</v>
      </c>
      <c r="C56" s="53">
        <v>19</v>
      </c>
      <c r="D56" s="50">
        <v>18</v>
      </c>
      <c r="E56" s="51">
        <v>0.94736842105263153</v>
      </c>
      <c r="F56" s="50">
        <v>16</v>
      </c>
      <c r="G56" s="51">
        <v>0.84210526315789469</v>
      </c>
      <c r="H56" s="52">
        <v>3.3333333333333335</v>
      </c>
      <c r="I56" s="49" t="s">
        <v>84</v>
      </c>
      <c r="J56" s="53">
        <v>31</v>
      </c>
      <c r="K56" s="50">
        <v>25</v>
      </c>
      <c r="L56" s="51">
        <v>0.80645161290322576</v>
      </c>
      <c r="M56" s="50">
        <v>23</v>
      </c>
      <c r="N56" s="51">
        <v>0.74193548387096775</v>
      </c>
      <c r="O56" s="52">
        <v>3.3639999999999999</v>
      </c>
      <c r="P56" s="49" t="s">
        <v>84</v>
      </c>
      <c r="Q56" s="53">
        <v>12</v>
      </c>
      <c r="R56" s="50">
        <v>11</v>
      </c>
      <c r="S56" s="51">
        <v>0.91666666666666663</v>
      </c>
      <c r="T56" s="50">
        <v>11</v>
      </c>
      <c r="U56" s="51">
        <v>0.91666666666666663</v>
      </c>
      <c r="V56" s="52">
        <v>3.3</v>
      </c>
    </row>
    <row r="57" spans="1:22" x14ac:dyDescent="0.25">
      <c r="A57" s="67"/>
      <c r="B57" s="49" t="s">
        <v>85</v>
      </c>
      <c r="C57" s="50">
        <v>25</v>
      </c>
      <c r="D57" s="50">
        <v>21</v>
      </c>
      <c r="E57" s="51">
        <v>0.84</v>
      </c>
      <c r="F57" s="50">
        <v>16</v>
      </c>
      <c r="G57" s="51">
        <v>0.64</v>
      </c>
      <c r="H57" s="52">
        <v>2.9047619047619047</v>
      </c>
      <c r="I57" s="49" t="s">
        <v>85</v>
      </c>
      <c r="J57" s="50">
        <v>42</v>
      </c>
      <c r="K57" s="50">
        <v>33</v>
      </c>
      <c r="L57" s="51">
        <v>0.7857142857142857</v>
      </c>
      <c r="M57" s="50">
        <v>25</v>
      </c>
      <c r="N57" s="51">
        <v>0.59523809523809523</v>
      </c>
      <c r="O57" s="52">
        <v>2.5757575757575757</v>
      </c>
      <c r="P57" s="49" t="s">
        <v>85</v>
      </c>
      <c r="Q57" s="50">
        <v>14</v>
      </c>
      <c r="R57" s="50">
        <v>10</v>
      </c>
      <c r="S57" s="51">
        <v>0.7142857142857143</v>
      </c>
      <c r="T57" s="50">
        <v>9</v>
      </c>
      <c r="U57" s="51">
        <v>0.6428571428571429</v>
      </c>
      <c r="V57" s="52">
        <v>2.4299999999999997</v>
      </c>
    </row>
    <row r="58" spans="1:22" x14ac:dyDescent="0.25">
      <c r="A58" s="67"/>
      <c r="B58" s="49" t="s">
        <v>86</v>
      </c>
      <c r="C58" s="50">
        <v>14</v>
      </c>
      <c r="D58" s="50">
        <v>10</v>
      </c>
      <c r="E58" s="51">
        <v>0.7142857142857143</v>
      </c>
      <c r="F58" s="50">
        <v>9</v>
      </c>
      <c r="G58" s="51">
        <v>0.6428571428571429</v>
      </c>
      <c r="H58" s="52">
        <v>3.4</v>
      </c>
      <c r="I58" s="49" t="s">
        <v>86</v>
      </c>
      <c r="J58" s="50">
        <v>45</v>
      </c>
      <c r="K58" s="50">
        <v>35</v>
      </c>
      <c r="L58" s="51">
        <v>0.77777777777777779</v>
      </c>
      <c r="M58" s="50">
        <v>26</v>
      </c>
      <c r="N58" s="51">
        <v>0.57777777777777772</v>
      </c>
      <c r="O58" s="52">
        <v>2.5114285714285716</v>
      </c>
      <c r="P58" s="49" t="s">
        <v>86</v>
      </c>
      <c r="Q58" s="50">
        <v>16</v>
      </c>
      <c r="R58" s="50">
        <v>15</v>
      </c>
      <c r="S58" s="51">
        <v>0.9375</v>
      </c>
      <c r="T58" s="50">
        <v>7</v>
      </c>
      <c r="U58" s="51">
        <v>0.4375</v>
      </c>
      <c r="V58" s="52">
        <v>1.8071428571428572</v>
      </c>
    </row>
    <row r="59" spans="1:22" x14ac:dyDescent="0.25">
      <c r="A59" s="67"/>
      <c r="B59" s="49" t="s">
        <v>87</v>
      </c>
      <c r="C59" s="50">
        <v>11</v>
      </c>
      <c r="D59" s="50">
        <v>11</v>
      </c>
      <c r="E59" s="51">
        <v>1</v>
      </c>
      <c r="F59" s="50">
        <v>11</v>
      </c>
      <c r="G59" s="51">
        <v>1</v>
      </c>
      <c r="H59" s="52">
        <v>3.1545454545454548</v>
      </c>
      <c r="I59" s="49" t="s">
        <v>87</v>
      </c>
      <c r="J59" s="50">
        <v>36</v>
      </c>
      <c r="K59" s="50">
        <v>31</v>
      </c>
      <c r="L59" s="51">
        <v>0.86111111111111116</v>
      </c>
      <c r="M59" s="50">
        <v>27</v>
      </c>
      <c r="N59" s="51">
        <v>0.75</v>
      </c>
      <c r="O59" s="52">
        <v>3.2387096774193553</v>
      </c>
      <c r="P59" s="49" t="s">
        <v>87</v>
      </c>
      <c r="Q59" s="50">
        <v>4</v>
      </c>
      <c r="R59" s="50">
        <v>4</v>
      </c>
      <c r="S59" s="51">
        <v>1</v>
      </c>
      <c r="T59" s="50">
        <v>4</v>
      </c>
      <c r="U59" s="51">
        <v>1</v>
      </c>
      <c r="V59" s="52">
        <v>3.25</v>
      </c>
    </row>
    <row r="60" spans="1:22" x14ac:dyDescent="0.25">
      <c r="A60" s="67"/>
      <c r="B60" s="49" t="s">
        <v>88</v>
      </c>
      <c r="C60" s="50">
        <v>16</v>
      </c>
      <c r="D60" s="50">
        <v>16</v>
      </c>
      <c r="E60" s="51">
        <v>1</v>
      </c>
      <c r="F60" s="50">
        <v>12</v>
      </c>
      <c r="G60" s="51">
        <v>0.75</v>
      </c>
      <c r="H60" s="52">
        <v>2.5437500000000002</v>
      </c>
      <c r="I60" s="49" t="s">
        <v>88</v>
      </c>
      <c r="J60" s="50">
        <v>68</v>
      </c>
      <c r="K60" s="50">
        <v>59</v>
      </c>
      <c r="L60" s="51">
        <v>0.86764705882352944</v>
      </c>
      <c r="M60" s="50">
        <v>54</v>
      </c>
      <c r="N60" s="51">
        <v>0.79411764705882348</v>
      </c>
      <c r="O60" s="52">
        <v>3.3627118644067799</v>
      </c>
      <c r="P60" s="49" t="s">
        <v>88</v>
      </c>
      <c r="Q60" s="50">
        <v>3</v>
      </c>
      <c r="R60" s="50">
        <v>2</v>
      </c>
      <c r="S60" s="51">
        <v>0.66666666666666663</v>
      </c>
      <c r="T60" s="50">
        <v>2</v>
      </c>
      <c r="U60" s="51">
        <v>0.66666666666666663</v>
      </c>
      <c r="V60" s="52">
        <v>3.65</v>
      </c>
    </row>
    <row r="61" spans="1:22" x14ac:dyDescent="0.25">
      <c r="A61" s="66" t="s">
        <v>55</v>
      </c>
      <c r="B61" s="45" t="s">
        <v>84</v>
      </c>
      <c r="C61" s="46">
        <v>4</v>
      </c>
      <c r="D61" s="46">
        <v>4</v>
      </c>
      <c r="E61" s="47">
        <v>1</v>
      </c>
      <c r="F61" s="46">
        <v>4</v>
      </c>
      <c r="G61" s="47">
        <v>1</v>
      </c>
      <c r="H61" s="48">
        <v>3.3250000000000002</v>
      </c>
      <c r="I61" s="45" t="s">
        <v>84</v>
      </c>
      <c r="J61" s="46">
        <v>9</v>
      </c>
      <c r="K61" s="46">
        <v>6</v>
      </c>
      <c r="L61" s="47">
        <v>0.66666666666666663</v>
      </c>
      <c r="M61" s="46">
        <v>5</v>
      </c>
      <c r="N61" s="47">
        <v>0.55555555555555558</v>
      </c>
      <c r="O61" s="48">
        <v>3.1666666666666665</v>
      </c>
      <c r="P61" s="45" t="s">
        <v>84</v>
      </c>
      <c r="Q61" s="46">
        <v>6</v>
      </c>
      <c r="R61" s="46">
        <v>6</v>
      </c>
      <c r="S61" s="47">
        <v>1</v>
      </c>
      <c r="T61" s="46">
        <v>6</v>
      </c>
      <c r="U61" s="47">
        <v>1</v>
      </c>
      <c r="V61" s="48">
        <v>3.3333333333333335</v>
      </c>
    </row>
    <row r="62" spans="1:22" x14ac:dyDescent="0.25">
      <c r="A62" s="66"/>
      <c r="B62" s="45" t="s">
        <v>85</v>
      </c>
      <c r="C62" s="46">
        <v>2</v>
      </c>
      <c r="D62" s="46">
        <v>2</v>
      </c>
      <c r="E62" s="47">
        <v>1</v>
      </c>
      <c r="F62" s="46">
        <v>2</v>
      </c>
      <c r="G62" s="47">
        <v>1</v>
      </c>
      <c r="H62" s="48">
        <v>3.5</v>
      </c>
      <c r="I62" s="45" t="s">
        <v>85</v>
      </c>
      <c r="J62" s="46">
        <v>13</v>
      </c>
      <c r="K62" s="46">
        <v>13</v>
      </c>
      <c r="L62" s="47">
        <v>1</v>
      </c>
      <c r="M62" s="46">
        <v>9</v>
      </c>
      <c r="N62" s="47">
        <v>0.69230769230769229</v>
      </c>
      <c r="O62" s="48">
        <v>2.2384615384615385</v>
      </c>
      <c r="P62" s="45" t="s">
        <v>85</v>
      </c>
      <c r="Q62" s="46">
        <v>3</v>
      </c>
      <c r="R62" s="46">
        <v>3</v>
      </c>
      <c r="S62" s="47">
        <v>1</v>
      </c>
      <c r="T62" s="46">
        <v>3</v>
      </c>
      <c r="U62" s="47">
        <v>1</v>
      </c>
      <c r="V62" s="48">
        <v>3.3333333333333335</v>
      </c>
    </row>
    <row r="63" spans="1:22" x14ac:dyDescent="0.25">
      <c r="A63" s="66"/>
      <c r="B63" s="45" t="s">
        <v>86</v>
      </c>
      <c r="C63" s="46" t="s">
        <v>9</v>
      </c>
      <c r="D63" s="46" t="s">
        <v>9</v>
      </c>
      <c r="E63" s="47" t="s">
        <v>9</v>
      </c>
      <c r="F63" s="46" t="s">
        <v>9</v>
      </c>
      <c r="G63" s="47" t="s">
        <v>9</v>
      </c>
      <c r="H63" s="48" t="s">
        <v>9</v>
      </c>
      <c r="I63" s="45" t="s">
        <v>86</v>
      </c>
      <c r="J63" s="46">
        <v>10</v>
      </c>
      <c r="K63" s="46">
        <v>9</v>
      </c>
      <c r="L63" s="47">
        <v>0.9</v>
      </c>
      <c r="M63" s="46">
        <v>9</v>
      </c>
      <c r="N63" s="47">
        <v>0.9</v>
      </c>
      <c r="O63" s="48">
        <v>3.9666666666666672</v>
      </c>
      <c r="P63" s="45" t="s">
        <v>86</v>
      </c>
      <c r="Q63" s="46">
        <v>1</v>
      </c>
      <c r="R63" s="46">
        <v>1</v>
      </c>
      <c r="S63" s="47">
        <v>1</v>
      </c>
      <c r="T63" s="46">
        <v>1</v>
      </c>
      <c r="U63" s="47">
        <v>1</v>
      </c>
      <c r="V63" s="48">
        <v>3.7</v>
      </c>
    </row>
    <row r="64" spans="1:22" x14ac:dyDescent="0.25">
      <c r="A64" s="66"/>
      <c r="B64" s="45" t="s">
        <v>87</v>
      </c>
      <c r="C64" s="46">
        <v>1</v>
      </c>
      <c r="D64" s="46">
        <v>1</v>
      </c>
      <c r="E64" s="47">
        <v>1</v>
      </c>
      <c r="F64" s="46">
        <v>1</v>
      </c>
      <c r="G64" s="47">
        <v>1</v>
      </c>
      <c r="H64" s="48">
        <v>2</v>
      </c>
      <c r="I64" s="45" t="s">
        <v>87</v>
      </c>
      <c r="J64" s="46">
        <v>13</v>
      </c>
      <c r="K64" s="46">
        <v>10</v>
      </c>
      <c r="L64" s="47">
        <v>0.76923076923076927</v>
      </c>
      <c r="M64" s="46">
        <v>10</v>
      </c>
      <c r="N64" s="47">
        <v>0.76923076923076927</v>
      </c>
      <c r="O64" s="48">
        <v>3.3400000000000003</v>
      </c>
      <c r="P64" s="45" t="s">
        <v>87</v>
      </c>
      <c r="Q64" s="46" t="s">
        <v>9</v>
      </c>
      <c r="R64" s="46" t="s">
        <v>9</v>
      </c>
      <c r="S64" s="47" t="s">
        <v>9</v>
      </c>
      <c r="T64" s="46" t="s">
        <v>9</v>
      </c>
      <c r="U64" s="47" t="s">
        <v>9</v>
      </c>
      <c r="V64" s="48" t="s">
        <v>9</v>
      </c>
    </row>
    <row r="65" spans="1:22" x14ac:dyDescent="0.25">
      <c r="A65" s="66"/>
      <c r="B65" s="45" t="s">
        <v>88</v>
      </c>
      <c r="C65" s="46" t="s">
        <v>9</v>
      </c>
      <c r="D65" s="46" t="s">
        <v>9</v>
      </c>
      <c r="E65" s="47" t="s">
        <v>9</v>
      </c>
      <c r="F65" s="46" t="s">
        <v>9</v>
      </c>
      <c r="G65" s="47" t="s">
        <v>9</v>
      </c>
      <c r="H65" s="48" t="s">
        <v>9</v>
      </c>
      <c r="I65" s="45" t="s">
        <v>88</v>
      </c>
      <c r="J65" s="46">
        <v>14</v>
      </c>
      <c r="K65" s="46">
        <v>13</v>
      </c>
      <c r="L65" s="47">
        <v>0.9285714285714286</v>
      </c>
      <c r="M65" s="46">
        <v>13</v>
      </c>
      <c r="N65" s="47">
        <v>0.9285714285714286</v>
      </c>
      <c r="O65" s="48">
        <v>3.6461538461538465</v>
      </c>
      <c r="P65" s="45" t="s">
        <v>88</v>
      </c>
      <c r="Q65" s="46" t="s">
        <v>9</v>
      </c>
      <c r="R65" s="46" t="s">
        <v>9</v>
      </c>
      <c r="S65" s="47" t="s">
        <v>9</v>
      </c>
      <c r="T65" s="46" t="s">
        <v>9</v>
      </c>
      <c r="U65" s="47" t="s">
        <v>9</v>
      </c>
      <c r="V65" s="48" t="s">
        <v>9</v>
      </c>
    </row>
  </sheetData>
  <mergeCells count="15">
    <mergeCell ref="A2:A6"/>
    <mergeCell ref="A7:A11"/>
    <mergeCell ref="A12:A16"/>
    <mergeCell ref="A19:H19"/>
    <mergeCell ref="I19:O19"/>
    <mergeCell ref="P19:V19"/>
    <mergeCell ref="A21:A25"/>
    <mergeCell ref="A26:A30"/>
    <mergeCell ref="A31:A35"/>
    <mergeCell ref="A36:A40"/>
    <mergeCell ref="A41:A45"/>
    <mergeCell ref="A46:A50"/>
    <mergeCell ref="A51:A55"/>
    <mergeCell ref="A56:A60"/>
    <mergeCell ref="A61:A65"/>
  </mergeCells>
  <printOptions horizontalCentered="1"/>
  <pageMargins left="0.7" right="0.7" top="0.75" bottom="0.75" header="0.3" footer="0.3"/>
  <pageSetup scale="38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workbookViewId="0">
      <selection activeCell="M4" sqref="M4"/>
    </sheetView>
  </sheetViews>
  <sheetFormatPr defaultRowHeight="15" x14ac:dyDescent="0.25"/>
  <cols>
    <col min="1" max="1" width="14" style="31" customWidth="1"/>
    <col min="2" max="8" width="14" style="10" customWidth="1"/>
  </cols>
  <sheetData>
    <row r="1" spans="1:8" ht="30" x14ac:dyDescent="0.25">
      <c r="A1" s="33" t="s">
        <v>0</v>
      </c>
      <c r="B1" s="2" t="s">
        <v>32</v>
      </c>
      <c r="C1" s="11" t="s">
        <v>73</v>
      </c>
      <c r="D1" s="11" t="s">
        <v>74</v>
      </c>
      <c r="E1" s="12" t="s">
        <v>75</v>
      </c>
      <c r="F1" s="11" t="s">
        <v>76</v>
      </c>
      <c r="G1" s="12" t="s">
        <v>33</v>
      </c>
      <c r="H1" s="13" t="s">
        <v>77</v>
      </c>
    </row>
    <row r="2" spans="1:8" x14ac:dyDescent="0.25">
      <c r="A2" s="59" t="s">
        <v>2</v>
      </c>
      <c r="B2" s="3" t="s">
        <v>84</v>
      </c>
      <c r="C2" s="5">
        <v>460</v>
      </c>
      <c r="D2" s="5">
        <v>375</v>
      </c>
      <c r="E2" s="14">
        <v>0.81521739130434778</v>
      </c>
      <c r="F2" s="5">
        <v>305</v>
      </c>
      <c r="G2" s="14">
        <v>0.66304347826086951</v>
      </c>
      <c r="H2" s="20">
        <v>2.8973262032085558</v>
      </c>
    </row>
    <row r="3" spans="1:8" x14ac:dyDescent="0.25">
      <c r="A3" s="59"/>
      <c r="B3" s="3" t="s">
        <v>85</v>
      </c>
      <c r="C3" s="5">
        <v>457</v>
      </c>
      <c r="D3" s="5">
        <v>374</v>
      </c>
      <c r="E3" s="14">
        <v>0.8183807439824945</v>
      </c>
      <c r="F3" s="5">
        <v>284</v>
      </c>
      <c r="G3" s="14">
        <v>0.62144420131291034</v>
      </c>
      <c r="H3" s="20">
        <v>2.6109625668449201</v>
      </c>
    </row>
    <row r="4" spans="1:8" x14ac:dyDescent="0.25">
      <c r="A4" s="59"/>
      <c r="B4" s="3" t="s">
        <v>86</v>
      </c>
      <c r="C4" s="5">
        <v>425</v>
      </c>
      <c r="D4" s="5">
        <v>365</v>
      </c>
      <c r="E4" s="14">
        <v>0.85882352941176465</v>
      </c>
      <c r="F4" s="5">
        <v>290</v>
      </c>
      <c r="G4" s="14">
        <v>0.68235294117647061</v>
      </c>
      <c r="H4" s="20">
        <v>2.864835164835164</v>
      </c>
    </row>
    <row r="5" spans="1:8" x14ac:dyDescent="0.25">
      <c r="A5" s="59"/>
      <c r="B5" s="3" t="s">
        <v>87</v>
      </c>
      <c r="C5" s="5">
        <v>471</v>
      </c>
      <c r="D5" s="5">
        <v>414</v>
      </c>
      <c r="E5" s="14">
        <v>0.87898089171974525</v>
      </c>
      <c r="F5" s="5">
        <v>354</v>
      </c>
      <c r="G5" s="14">
        <v>0.75159235668789814</v>
      </c>
      <c r="H5" s="20">
        <v>3.002179176755448</v>
      </c>
    </row>
    <row r="6" spans="1:8" x14ac:dyDescent="0.25">
      <c r="A6" s="59"/>
      <c r="B6" s="3" t="s">
        <v>88</v>
      </c>
      <c r="C6" s="5">
        <v>478</v>
      </c>
      <c r="D6" s="5">
        <v>417</v>
      </c>
      <c r="E6" s="14">
        <v>0.87238493723849375</v>
      </c>
      <c r="F6" s="5">
        <v>360</v>
      </c>
      <c r="G6" s="14">
        <v>0.7531380753138075</v>
      </c>
      <c r="H6" s="20">
        <v>3.0872289156626507</v>
      </c>
    </row>
    <row r="7" spans="1:8" x14ac:dyDescent="0.25">
      <c r="A7" s="59" t="s">
        <v>3</v>
      </c>
      <c r="B7" s="3" t="s">
        <v>84</v>
      </c>
      <c r="C7" s="5">
        <v>412</v>
      </c>
      <c r="D7" s="5">
        <v>329</v>
      </c>
      <c r="E7" s="14">
        <v>0.79854368932038833</v>
      </c>
      <c r="F7" s="5">
        <v>266</v>
      </c>
      <c r="G7" s="14">
        <v>0.64563106796116509</v>
      </c>
      <c r="H7" s="20">
        <v>2.7576687116564416</v>
      </c>
    </row>
    <row r="8" spans="1:8" x14ac:dyDescent="0.25">
      <c r="A8" s="59"/>
      <c r="B8" s="3" t="s">
        <v>85</v>
      </c>
      <c r="C8" s="5">
        <v>414</v>
      </c>
      <c r="D8" s="5">
        <v>345</v>
      </c>
      <c r="E8" s="14">
        <v>0.83333333333333337</v>
      </c>
      <c r="F8" s="5">
        <v>256</v>
      </c>
      <c r="G8" s="14">
        <v>0.61835748792270528</v>
      </c>
      <c r="H8" s="20">
        <v>2.5049418604651161</v>
      </c>
    </row>
    <row r="9" spans="1:8" x14ac:dyDescent="0.25">
      <c r="A9" s="59"/>
      <c r="B9" s="3" t="s">
        <v>86</v>
      </c>
      <c r="C9" s="5">
        <v>404</v>
      </c>
      <c r="D9" s="5">
        <v>346</v>
      </c>
      <c r="E9" s="14">
        <v>0.85643564356435642</v>
      </c>
      <c r="F9" s="5">
        <v>283</v>
      </c>
      <c r="G9" s="14">
        <v>0.70049504950495045</v>
      </c>
      <c r="H9" s="20">
        <v>2.8202898550724638</v>
      </c>
    </row>
    <row r="10" spans="1:8" x14ac:dyDescent="0.25">
      <c r="A10" s="59"/>
      <c r="B10" s="3" t="s">
        <v>87</v>
      </c>
      <c r="C10" s="5">
        <v>441</v>
      </c>
      <c r="D10" s="5">
        <v>395</v>
      </c>
      <c r="E10" s="14">
        <v>0.89569160997732422</v>
      </c>
      <c r="F10" s="5">
        <v>326</v>
      </c>
      <c r="G10" s="14">
        <v>0.73922902494331066</v>
      </c>
      <c r="H10" s="20">
        <v>2.8779746835443039</v>
      </c>
    </row>
    <row r="11" spans="1:8" x14ac:dyDescent="0.25">
      <c r="A11" s="59"/>
      <c r="B11" s="3" t="s">
        <v>88</v>
      </c>
      <c r="C11" s="5">
        <v>515</v>
      </c>
      <c r="D11" s="5">
        <v>455</v>
      </c>
      <c r="E11" s="14">
        <v>0.88349514563106801</v>
      </c>
      <c r="F11" s="5">
        <v>382</v>
      </c>
      <c r="G11" s="14">
        <v>0.74174757281553394</v>
      </c>
      <c r="H11" s="20">
        <v>2.9465783664459169</v>
      </c>
    </row>
    <row r="12" spans="1:8" ht="30" x14ac:dyDescent="0.25">
      <c r="A12" s="33" t="s">
        <v>50</v>
      </c>
      <c r="B12" s="2" t="s">
        <v>32</v>
      </c>
      <c r="C12" s="11" t="s">
        <v>73</v>
      </c>
      <c r="D12" s="11" t="s">
        <v>74</v>
      </c>
      <c r="E12" s="12" t="s">
        <v>75</v>
      </c>
      <c r="F12" s="11" t="s">
        <v>76</v>
      </c>
      <c r="G12" s="12" t="s">
        <v>33</v>
      </c>
      <c r="H12" s="13" t="s">
        <v>77</v>
      </c>
    </row>
    <row r="13" spans="1:8" x14ac:dyDescent="0.25">
      <c r="A13" s="73" t="s">
        <v>51</v>
      </c>
      <c r="B13" s="3" t="s">
        <v>84</v>
      </c>
      <c r="C13" s="5">
        <v>61</v>
      </c>
      <c r="D13" s="5">
        <v>41</v>
      </c>
      <c r="E13" s="14">
        <v>0.67213114754098358</v>
      </c>
      <c r="F13" s="5">
        <v>31</v>
      </c>
      <c r="G13" s="14">
        <v>0.50819672131147542</v>
      </c>
      <c r="H13" s="20">
        <v>2.4853658536585361</v>
      </c>
    </row>
    <row r="14" spans="1:8" x14ac:dyDescent="0.25">
      <c r="A14" s="74"/>
      <c r="B14" s="3" t="s">
        <v>85</v>
      </c>
      <c r="C14" s="5">
        <v>68</v>
      </c>
      <c r="D14" s="5">
        <v>51</v>
      </c>
      <c r="E14" s="14">
        <v>0.75</v>
      </c>
      <c r="F14" s="5">
        <v>20</v>
      </c>
      <c r="G14" s="14">
        <v>0.29411764705882354</v>
      </c>
      <c r="H14" s="20">
        <v>1.3196078431372549</v>
      </c>
    </row>
    <row r="15" spans="1:8" x14ac:dyDescent="0.25">
      <c r="A15" s="74"/>
      <c r="B15" s="3" t="s">
        <v>86</v>
      </c>
      <c r="C15" s="5">
        <v>56</v>
      </c>
      <c r="D15" s="5">
        <v>42</v>
      </c>
      <c r="E15" s="14">
        <v>0.75</v>
      </c>
      <c r="F15" s="5">
        <v>33</v>
      </c>
      <c r="G15" s="14">
        <v>0.5892857142857143</v>
      </c>
      <c r="H15" s="20">
        <v>2.5309523809523808</v>
      </c>
    </row>
    <row r="16" spans="1:8" x14ac:dyDescent="0.25">
      <c r="A16" s="74"/>
      <c r="B16" s="3" t="s">
        <v>87</v>
      </c>
      <c r="C16" s="5">
        <v>60</v>
      </c>
      <c r="D16" s="5">
        <v>49</v>
      </c>
      <c r="E16" s="14">
        <v>0.81666666666666665</v>
      </c>
      <c r="F16" s="5">
        <v>28</v>
      </c>
      <c r="G16" s="14">
        <v>0.46666666666666667</v>
      </c>
      <c r="H16" s="20">
        <v>1.8367346938775511</v>
      </c>
    </row>
    <row r="17" spans="1:8" x14ac:dyDescent="0.25">
      <c r="A17" s="75"/>
      <c r="B17" s="3" t="s">
        <v>88</v>
      </c>
      <c r="C17" s="5">
        <v>41</v>
      </c>
      <c r="D17" s="5">
        <v>32</v>
      </c>
      <c r="E17" s="14">
        <v>0.78048780487804881</v>
      </c>
      <c r="F17" s="5">
        <v>21</v>
      </c>
      <c r="G17" s="14">
        <v>0.51219512195121952</v>
      </c>
      <c r="H17" s="20">
        <v>2.2374999999999998</v>
      </c>
    </row>
    <row r="18" spans="1:8" x14ac:dyDescent="0.25">
      <c r="A18" s="72" t="s">
        <v>52</v>
      </c>
      <c r="B18" s="3" t="s">
        <v>84</v>
      </c>
      <c r="C18" s="5" t="s">
        <v>9</v>
      </c>
      <c r="D18" s="5" t="s">
        <v>9</v>
      </c>
      <c r="E18" s="14" t="s">
        <v>9</v>
      </c>
      <c r="F18" s="5" t="s">
        <v>9</v>
      </c>
      <c r="G18" s="14" t="s">
        <v>9</v>
      </c>
      <c r="H18" s="20" t="s">
        <v>9</v>
      </c>
    </row>
    <row r="19" spans="1:8" x14ac:dyDescent="0.25">
      <c r="A19" s="72"/>
      <c r="B19" s="3" t="s">
        <v>85</v>
      </c>
      <c r="C19" s="21" t="s">
        <v>9</v>
      </c>
      <c r="D19" s="21" t="s">
        <v>9</v>
      </c>
      <c r="E19" s="14" t="s">
        <v>9</v>
      </c>
      <c r="F19" s="21" t="s">
        <v>9</v>
      </c>
      <c r="G19" s="14" t="s">
        <v>9</v>
      </c>
      <c r="H19" s="22" t="s">
        <v>9</v>
      </c>
    </row>
    <row r="20" spans="1:8" x14ac:dyDescent="0.25">
      <c r="A20" s="72"/>
      <c r="B20" s="3" t="s">
        <v>86</v>
      </c>
      <c r="C20" s="5">
        <v>3</v>
      </c>
      <c r="D20" s="5">
        <v>3</v>
      </c>
      <c r="E20" s="14">
        <v>1</v>
      </c>
      <c r="F20" s="5">
        <v>2</v>
      </c>
      <c r="G20" s="14">
        <v>0.66666666666666663</v>
      </c>
      <c r="H20" s="20">
        <v>2.4333333333333331</v>
      </c>
    </row>
    <row r="21" spans="1:8" x14ac:dyDescent="0.25">
      <c r="A21" s="72"/>
      <c r="B21" s="3" t="s">
        <v>87</v>
      </c>
      <c r="C21" s="5">
        <v>6</v>
      </c>
      <c r="D21" s="5">
        <v>5</v>
      </c>
      <c r="E21" s="14">
        <v>0.83333333333333337</v>
      </c>
      <c r="F21" s="5">
        <v>4</v>
      </c>
      <c r="G21" s="14">
        <v>0.66666666666666663</v>
      </c>
      <c r="H21" s="20">
        <v>2.94</v>
      </c>
    </row>
    <row r="22" spans="1:8" x14ac:dyDescent="0.25">
      <c r="A22" s="72"/>
      <c r="B22" s="3" t="s">
        <v>88</v>
      </c>
      <c r="C22" s="5">
        <v>3</v>
      </c>
      <c r="D22" s="5">
        <v>2</v>
      </c>
      <c r="E22" s="14">
        <v>0.66666666666666663</v>
      </c>
      <c r="F22" s="5">
        <v>1</v>
      </c>
      <c r="G22" s="14">
        <v>0.33333333333333331</v>
      </c>
      <c r="H22" s="20">
        <v>2</v>
      </c>
    </row>
    <row r="23" spans="1:8" x14ac:dyDescent="0.25">
      <c r="A23" s="59" t="s">
        <v>10</v>
      </c>
      <c r="B23" s="3" t="s">
        <v>84</v>
      </c>
      <c r="C23" s="5">
        <v>58</v>
      </c>
      <c r="D23" s="5">
        <v>55</v>
      </c>
      <c r="E23" s="14">
        <v>0.94827586206896552</v>
      </c>
      <c r="F23" s="5">
        <v>48</v>
      </c>
      <c r="G23" s="14">
        <v>0.82758620689655171</v>
      </c>
      <c r="H23" s="20">
        <v>3.0611111111111113</v>
      </c>
    </row>
    <row r="24" spans="1:8" x14ac:dyDescent="0.25">
      <c r="A24" s="59"/>
      <c r="B24" s="3" t="s">
        <v>85</v>
      </c>
      <c r="C24" s="21">
        <v>45</v>
      </c>
      <c r="D24" s="21">
        <v>37</v>
      </c>
      <c r="E24" s="14">
        <v>0.82222222222222219</v>
      </c>
      <c r="F24" s="21">
        <v>28</v>
      </c>
      <c r="G24" s="14">
        <v>0.62222222222222223</v>
      </c>
      <c r="H24" s="22">
        <v>2.6918918918918919</v>
      </c>
    </row>
    <row r="25" spans="1:8" x14ac:dyDescent="0.25">
      <c r="A25" s="59"/>
      <c r="B25" s="3" t="s">
        <v>86</v>
      </c>
      <c r="C25" s="5">
        <v>52</v>
      </c>
      <c r="D25" s="5">
        <v>49</v>
      </c>
      <c r="E25" s="14">
        <v>0.94230769230769229</v>
      </c>
      <c r="F25" s="5">
        <v>44</v>
      </c>
      <c r="G25" s="14">
        <v>0.84615384615384615</v>
      </c>
      <c r="H25" s="20">
        <v>3.2387755102040816</v>
      </c>
    </row>
    <row r="26" spans="1:8" x14ac:dyDescent="0.25">
      <c r="A26" s="59"/>
      <c r="B26" s="3" t="s">
        <v>87</v>
      </c>
      <c r="C26" s="5">
        <v>60</v>
      </c>
      <c r="D26" s="5">
        <v>54</v>
      </c>
      <c r="E26" s="14">
        <v>0.9</v>
      </c>
      <c r="F26" s="5">
        <v>46</v>
      </c>
      <c r="G26" s="14">
        <v>0.76666666666666672</v>
      </c>
      <c r="H26" s="20">
        <v>3.2166666666666663</v>
      </c>
    </row>
    <row r="27" spans="1:8" x14ac:dyDescent="0.25">
      <c r="A27" s="59"/>
      <c r="B27" s="3" t="s">
        <v>88</v>
      </c>
      <c r="C27" s="5">
        <v>54</v>
      </c>
      <c r="D27" s="5">
        <v>52</v>
      </c>
      <c r="E27" s="14">
        <v>0.96296296296296291</v>
      </c>
      <c r="F27" s="5">
        <v>44</v>
      </c>
      <c r="G27" s="14">
        <v>0.81481481481481477</v>
      </c>
      <c r="H27" s="20">
        <v>3.107843137254902</v>
      </c>
    </row>
    <row r="28" spans="1:8" x14ac:dyDescent="0.25">
      <c r="A28" s="59" t="s">
        <v>11</v>
      </c>
      <c r="B28" s="3" t="s">
        <v>84</v>
      </c>
      <c r="C28" s="5">
        <v>19</v>
      </c>
      <c r="D28" s="5">
        <v>14</v>
      </c>
      <c r="E28" s="14">
        <v>0.73684210526315785</v>
      </c>
      <c r="F28" s="5">
        <v>11</v>
      </c>
      <c r="G28" s="14">
        <v>0.57894736842105265</v>
      </c>
      <c r="H28" s="20">
        <v>2.3571428571428572</v>
      </c>
    </row>
    <row r="29" spans="1:8" x14ac:dyDescent="0.25">
      <c r="A29" s="59"/>
      <c r="B29" s="3" t="s">
        <v>85</v>
      </c>
      <c r="C29" s="5">
        <v>25</v>
      </c>
      <c r="D29" s="5">
        <v>20</v>
      </c>
      <c r="E29" s="14">
        <v>0.8</v>
      </c>
      <c r="F29" s="5">
        <v>14</v>
      </c>
      <c r="G29" s="14">
        <v>0.56000000000000005</v>
      </c>
      <c r="H29" s="20">
        <v>2.4350000000000001</v>
      </c>
    </row>
    <row r="30" spans="1:8" x14ac:dyDescent="0.25">
      <c r="A30" s="59"/>
      <c r="B30" s="3" t="s">
        <v>86</v>
      </c>
      <c r="C30" s="5">
        <v>19</v>
      </c>
      <c r="D30" s="5">
        <v>18</v>
      </c>
      <c r="E30" s="14">
        <v>0.94736842105263153</v>
      </c>
      <c r="F30" s="5">
        <v>14</v>
      </c>
      <c r="G30" s="14">
        <v>0.73684210526315785</v>
      </c>
      <c r="H30" s="20">
        <v>2.8111111111111113</v>
      </c>
    </row>
    <row r="31" spans="1:8" x14ac:dyDescent="0.25">
      <c r="A31" s="59"/>
      <c r="B31" s="3" t="s">
        <v>87</v>
      </c>
      <c r="C31" s="5">
        <v>26</v>
      </c>
      <c r="D31" s="5">
        <v>24</v>
      </c>
      <c r="E31" s="14">
        <v>0.92307692307692313</v>
      </c>
      <c r="F31" s="5">
        <v>19</v>
      </c>
      <c r="G31" s="14">
        <v>0.73076923076923073</v>
      </c>
      <c r="H31" s="20">
        <v>2.8333333333333335</v>
      </c>
    </row>
    <row r="32" spans="1:8" x14ac:dyDescent="0.25">
      <c r="A32" s="59"/>
      <c r="B32" s="3" t="s">
        <v>88</v>
      </c>
      <c r="C32" s="5">
        <v>26</v>
      </c>
      <c r="D32" s="5">
        <v>24</v>
      </c>
      <c r="E32" s="14">
        <v>0.92307692307692313</v>
      </c>
      <c r="F32" s="5">
        <v>21</v>
      </c>
      <c r="G32" s="14">
        <v>0.80769230769230771</v>
      </c>
      <c r="H32" s="20">
        <v>2.7875000000000001</v>
      </c>
    </row>
    <row r="33" spans="1:8" x14ac:dyDescent="0.25">
      <c r="A33" s="59" t="s">
        <v>12</v>
      </c>
      <c r="B33" s="3" t="s">
        <v>84</v>
      </c>
      <c r="C33" s="5">
        <v>271</v>
      </c>
      <c r="D33" s="5">
        <v>211</v>
      </c>
      <c r="E33" s="14">
        <v>0.77859778597785978</v>
      </c>
      <c r="F33" s="5">
        <v>145</v>
      </c>
      <c r="G33" s="14">
        <v>0.5350553505535055</v>
      </c>
      <c r="H33" s="20">
        <v>2.3171428571428572</v>
      </c>
    </row>
    <row r="34" spans="1:8" x14ac:dyDescent="0.25">
      <c r="A34" s="59"/>
      <c r="B34" s="3" t="s">
        <v>85</v>
      </c>
      <c r="C34" s="5">
        <v>230</v>
      </c>
      <c r="D34" s="5">
        <v>180</v>
      </c>
      <c r="E34" s="14">
        <v>0.78260869565217395</v>
      </c>
      <c r="F34" s="5">
        <v>123</v>
      </c>
      <c r="G34" s="14">
        <v>0.5347826086956522</v>
      </c>
      <c r="H34" s="20">
        <v>2.2620111731843573</v>
      </c>
    </row>
    <row r="35" spans="1:8" x14ac:dyDescent="0.25">
      <c r="A35" s="59"/>
      <c r="B35" s="3" t="s">
        <v>86</v>
      </c>
      <c r="C35" s="5">
        <v>236</v>
      </c>
      <c r="D35" s="5">
        <v>194</v>
      </c>
      <c r="E35" s="14">
        <v>0.82203389830508478</v>
      </c>
      <c r="F35" s="5">
        <v>139</v>
      </c>
      <c r="G35" s="14">
        <v>0.58898305084745761</v>
      </c>
      <c r="H35" s="20">
        <v>2.4979381443298965</v>
      </c>
    </row>
    <row r="36" spans="1:8" x14ac:dyDescent="0.25">
      <c r="A36" s="59"/>
      <c r="B36" s="3" t="s">
        <v>87</v>
      </c>
      <c r="C36" s="5">
        <v>249</v>
      </c>
      <c r="D36" s="5">
        <v>212</v>
      </c>
      <c r="E36" s="14">
        <v>0.85140562248995988</v>
      </c>
      <c r="F36" s="5">
        <v>172</v>
      </c>
      <c r="G36" s="14">
        <v>0.69076305220883538</v>
      </c>
      <c r="H36" s="20">
        <v>2.7250000000000001</v>
      </c>
    </row>
    <row r="37" spans="1:8" x14ac:dyDescent="0.25">
      <c r="A37" s="59"/>
      <c r="B37" s="3" t="s">
        <v>88</v>
      </c>
      <c r="C37" s="5">
        <v>275</v>
      </c>
      <c r="D37" s="5">
        <v>229</v>
      </c>
      <c r="E37" s="14">
        <v>0.83272727272727276</v>
      </c>
      <c r="F37" s="5">
        <v>175</v>
      </c>
      <c r="G37" s="14">
        <v>0.63636363636363635</v>
      </c>
      <c r="H37" s="20">
        <v>2.5733624454148467</v>
      </c>
    </row>
    <row r="38" spans="1:8" x14ac:dyDescent="0.25">
      <c r="A38" s="59" t="s">
        <v>13</v>
      </c>
      <c r="B38" s="3" t="s">
        <v>84</v>
      </c>
      <c r="C38" s="5">
        <v>4</v>
      </c>
      <c r="D38" s="5">
        <v>2</v>
      </c>
      <c r="E38" s="14">
        <v>0.5</v>
      </c>
      <c r="F38" s="5">
        <v>1</v>
      </c>
      <c r="G38" s="14">
        <v>0.25</v>
      </c>
      <c r="H38" s="20">
        <v>2</v>
      </c>
    </row>
    <row r="39" spans="1:8" x14ac:dyDescent="0.25">
      <c r="A39" s="59"/>
      <c r="B39" s="3" t="s">
        <v>85</v>
      </c>
      <c r="C39" s="5">
        <v>5</v>
      </c>
      <c r="D39" s="5">
        <v>5</v>
      </c>
      <c r="E39" s="14">
        <v>1</v>
      </c>
      <c r="F39" s="5">
        <v>5</v>
      </c>
      <c r="G39" s="14">
        <v>1</v>
      </c>
      <c r="H39" s="20">
        <v>3.2</v>
      </c>
    </row>
    <row r="40" spans="1:8" x14ac:dyDescent="0.25">
      <c r="A40" s="59"/>
      <c r="B40" s="3" t="s">
        <v>86</v>
      </c>
      <c r="C40" s="5">
        <v>2</v>
      </c>
      <c r="D40" s="5">
        <v>1</v>
      </c>
      <c r="E40" s="14">
        <v>0.5</v>
      </c>
      <c r="F40" s="5">
        <v>1</v>
      </c>
      <c r="G40" s="14">
        <v>0.5</v>
      </c>
      <c r="H40" s="20">
        <v>3</v>
      </c>
    </row>
    <row r="41" spans="1:8" x14ac:dyDescent="0.25">
      <c r="A41" s="59"/>
      <c r="B41" s="3" t="s">
        <v>87</v>
      </c>
      <c r="C41" s="5">
        <v>2</v>
      </c>
      <c r="D41" s="5">
        <v>2</v>
      </c>
      <c r="E41" s="14">
        <v>1</v>
      </c>
      <c r="F41" s="5">
        <v>1</v>
      </c>
      <c r="G41" s="14">
        <v>0.5</v>
      </c>
      <c r="H41" s="20">
        <v>2</v>
      </c>
    </row>
    <row r="42" spans="1:8" x14ac:dyDescent="0.25">
      <c r="A42" s="59"/>
      <c r="B42" s="3" t="s">
        <v>88</v>
      </c>
      <c r="C42" s="5">
        <v>4</v>
      </c>
      <c r="D42" s="5">
        <v>2</v>
      </c>
      <c r="E42" s="14">
        <v>0.5</v>
      </c>
      <c r="F42" s="5">
        <v>2</v>
      </c>
      <c r="G42" s="14">
        <v>0.5</v>
      </c>
      <c r="H42" s="20">
        <v>3.15</v>
      </c>
    </row>
    <row r="43" spans="1:8" x14ac:dyDescent="0.25">
      <c r="A43" s="72" t="s">
        <v>53</v>
      </c>
      <c r="B43" s="3" t="s">
        <v>84</v>
      </c>
      <c r="C43" s="5">
        <v>385</v>
      </c>
      <c r="D43" s="5">
        <v>317</v>
      </c>
      <c r="E43" s="14">
        <v>0.82337662337662343</v>
      </c>
      <c r="F43" s="5">
        <v>274</v>
      </c>
      <c r="G43" s="14">
        <v>0.7116883116883117</v>
      </c>
      <c r="H43" s="20">
        <v>3.0806349206349202</v>
      </c>
    </row>
    <row r="44" spans="1:8" x14ac:dyDescent="0.25">
      <c r="A44" s="72"/>
      <c r="B44" s="3" t="s">
        <v>85</v>
      </c>
      <c r="C44" s="5">
        <v>402</v>
      </c>
      <c r="D44" s="5">
        <v>347</v>
      </c>
      <c r="E44" s="14">
        <v>0.86318407960199006</v>
      </c>
      <c r="F44" s="5">
        <v>288</v>
      </c>
      <c r="G44" s="14">
        <v>0.71641791044776115</v>
      </c>
      <c r="H44" s="20">
        <v>2.862536023054755</v>
      </c>
    </row>
    <row r="45" spans="1:8" x14ac:dyDescent="0.25">
      <c r="A45" s="72"/>
      <c r="B45" s="3" t="s">
        <v>86</v>
      </c>
      <c r="C45" s="5">
        <v>385</v>
      </c>
      <c r="D45" s="5">
        <v>343</v>
      </c>
      <c r="E45" s="14">
        <v>0.89090909090909087</v>
      </c>
      <c r="F45" s="5">
        <v>296</v>
      </c>
      <c r="G45" s="14">
        <v>0.76883116883116887</v>
      </c>
      <c r="H45" s="20">
        <v>3.0546783625730991</v>
      </c>
    </row>
    <row r="46" spans="1:8" x14ac:dyDescent="0.25">
      <c r="A46" s="72"/>
      <c r="B46" s="3" t="s">
        <v>87</v>
      </c>
      <c r="C46" s="5">
        <v>455</v>
      </c>
      <c r="D46" s="5">
        <v>417</v>
      </c>
      <c r="E46" s="14">
        <v>0.91648351648351645</v>
      </c>
      <c r="F46" s="5">
        <v>364</v>
      </c>
      <c r="G46" s="14">
        <v>0.8</v>
      </c>
      <c r="H46" s="20">
        <v>3.0980769230769236</v>
      </c>
    </row>
    <row r="47" spans="1:8" x14ac:dyDescent="0.25">
      <c r="A47" s="72"/>
      <c r="B47" s="3" t="s">
        <v>88</v>
      </c>
      <c r="C47" s="5">
        <v>499</v>
      </c>
      <c r="D47" s="5">
        <v>449</v>
      </c>
      <c r="E47" s="14">
        <v>0.8997995991983968</v>
      </c>
      <c r="F47" s="5">
        <v>405</v>
      </c>
      <c r="G47" s="14">
        <v>0.81162324649298601</v>
      </c>
      <c r="H47" s="20">
        <v>3.261434977578475</v>
      </c>
    </row>
    <row r="48" spans="1:8" x14ac:dyDescent="0.25">
      <c r="A48" s="72" t="s">
        <v>54</v>
      </c>
      <c r="B48" s="3" t="s">
        <v>84</v>
      </c>
      <c r="C48" s="5">
        <v>62</v>
      </c>
      <c r="D48" s="5">
        <v>54</v>
      </c>
      <c r="E48" s="14">
        <v>0.87096774193548387</v>
      </c>
      <c r="F48" s="5">
        <v>50</v>
      </c>
      <c r="G48" s="14">
        <v>0.80645161290322576</v>
      </c>
      <c r="H48" s="20">
        <v>3.3407407407407406</v>
      </c>
    </row>
    <row r="49" spans="1:8" x14ac:dyDescent="0.25">
      <c r="A49" s="72"/>
      <c r="B49" s="3" t="s">
        <v>85</v>
      </c>
      <c r="C49" s="5">
        <v>81</v>
      </c>
      <c r="D49" s="5">
        <v>64</v>
      </c>
      <c r="E49" s="14">
        <v>0.79012345679012341</v>
      </c>
      <c r="F49" s="5">
        <v>50</v>
      </c>
      <c r="G49" s="14">
        <v>0.61728395061728392</v>
      </c>
      <c r="H49" s="20">
        <v>2.6609374999999997</v>
      </c>
    </row>
    <row r="50" spans="1:8" x14ac:dyDescent="0.25">
      <c r="A50" s="72"/>
      <c r="B50" s="3" t="s">
        <v>86</v>
      </c>
      <c r="C50" s="5">
        <v>75</v>
      </c>
      <c r="D50" s="5">
        <v>60</v>
      </c>
      <c r="E50" s="14">
        <v>0.8</v>
      </c>
      <c r="F50" s="5">
        <v>42</v>
      </c>
      <c r="G50" s="14">
        <v>0.56000000000000005</v>
      </c>
      <c r="H50" s="20">
        <v>2.4949152542372879</v>
      </c>
    </row>
    <row r="51" spans="1:8" x14ac:dyDescent="0.25">
      <c r="A51" s="72"/>
      <c r="B51" s="3" t="s">
        <v>87</v>
      </c>
      <c r="C51" s="5">
        <v>51</v>
      </c>
      <c r="D51" s="5">
        <v>46</v>
      </c>
      <c r="E51" s="14">
        <v>0.90196078431372551</v>
      </c>
      <c r="F51" s="5">
        <v>42</v>
      </c>
      <c r="G51" s="14">
        <v>0.82352941176470584</v>
      </c>
      <c r="H51" s="20">
        <v>3.2195652173913043</v>
      </c>
    </row>
    <row r="52" spans="1:8" x14ac:dyDescent="0.25">
      <c r="A52" s="72"/>
      <c r="B52" s="3" t="s">
        <v>88</v>
      </c>
      <c r="C52" s="5">
        <v>87</v>
      </c>
      <c r="D52" s="5">
        <v>77</v>
      </c>
      <c r="E52" s="14">
        <v>0.88505747126436785</v>
      </c>
      <c r="F52" s="5">
        <v>68</v>
      </c>
      <c r="G52" s="14">
        <v>0.7816091954022989</v>
      </c>
      <c r="H52" s="20">
        <v>3.2</v>
      </c>
    </row>
    <row r="53" spans="1:8" x14ac:dyDescent="0.25">
      <c r="A53" s="72" t="s">
        <v>55</v>
      </c>
      <c r="B53" s="3" t="s">
        <v>84</v>
      </c>
      <c r="C53" s="5">
        <v>19</v>
      </c>
      <c r="D53" s="5">
        <v>16</v>
      </c>
      <c r="E53" s="14">
        <v>0.84210526315789469</v>
      </c>
      <c r="F53" s="5">
        <v>15</v>
      </c>
      <c r="G53" s="14">
        <v>0.78947368421052633</v>
      </c>
      <c r="H53" s="20">
        <v>3.2687499999999998</v>
      </c>
    </row>
    <row r="54" spans="1:8" x14ac:dyDescent="0.25">
      <c r="A54" s="72"/>
      <c r="B54" s="3" t="s">
        <v>85</v>
      </c>
      <c r="C54" s="5">
        <v>18</v>
      </c>
      <c r="D54" s="5">
        <v>18</v>
      </c>
      <c r="E54" s="14">
        <v>1</v>
      </c>
      <c r="F54" s="5">
        <v>14</v>
      </c>
      <c r="G54" s="14">
        <v>0.77777777777777779</v>
      </c>
      <c r="H54" s="20">
        <v>2.5611111111111113</v>
      </c>
    </row>
    <row r="55" spans="1:8" x14ac:dyDescent="0.25">
      <c r="A55" s="72"/>
      <c r="B55" s="3" t="s">
        <v>86</v>
      </c>
      <c r="C55" s="5">
        <v>11</v>
      </c>
      <c r="D55" s="5">
        <v>10</v>
      </c>
      <c r="E55" s="14">
        <v>0.90909090909090906</v>
      </c>
      <c r="F55" s="5">
        <v>10</v>
      </c>
      <c r="G55" s="14">
        <v>0.90909090909090906</v>
      </c>
      <c r="H55" s="20">
        <v>3.94</v>
      </c>
    </row>
    <row r="56" spans="1:8" x14ac:dyDescent="0.25">
      <c r="A56" s="72"/>
      <c r="B56" s="3" t="s">
        <v>87</v>
      </c>
      <c r="C56" s="5">
        <v>14</v>
      </c>
      <c r="D56" s="5">
        <v>11</v>
      </c>
      <c r="E56" s="14">
        <v>0.7857142857142857</v>
      </c>
      <c r="F56" s="5">
        <v>11</v>
      </c>
      <c r="G56" s="14">
        <v>0.7857142857142857</v>
      </c>
      <c r="H56" s="20">
        <v>3.2181818181818183</v>
      </c>
    </row>
    <row r="57" spans="1:8" x14ac:dyDescent="0.25">
      <c r="A57" s="72"/>
      <c r="B57" s="3" t="s">
        <v>88</v>
      </c>
      <c r="C57" s="9">
        <v>14</v>
      </c>
      <c r="D57" s="5">
        <v>13</v>
      </c>
      <c r="E57" s="14">
        <v>0.9285714285714286</v>
      </c>
      <c r="F57" s="5">
        <v>13</v>
      </c>
      <c r="G57" s="14">
        <v>0.9285714285714286</v>
      </c>
      <c r="H57" s="20">
        <v>3.6461538461538465</v>
      </c>
    </row>
  </sheetData>
  <mergeCells count="11">
    <mergeCell ref="A28:A32"/>
    <mergeCell ref="A2:A6"/>
    <mergeCell ref="A7:A11"/>
    <mergeCell ref="A13:A17"/>
    <mergeCell ref="A18:A22"/>
    <mergeCell ref="A23:A27"/>
    <mergeCell ref="A33:A37"/>
    <mergeCell ref="A38:A42"/>
    <mergeCell ref="A43:A47"/>
    <mergeCell ref="A48:A52"/>
    <mergeCell ref="A53:A57"/>
  </mergeCells>
  <printOptions horizontalCentered="1"/>
  <pageMargins left="0.7" right="0.7" top="0.75" bottom="0.75" header="0.3" footer="0.3"/>
  <pageSetup scale="59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workbookViewId="0">
      <selection activeCell="M4" sqref="M4"/>
    </sheetView>
  </sheetViews>
  <sheetFormatPr defaultRowHeight="15" x14ac:dyDescent="0.25"/>
  <cols>
    <col min="1" max="1" width="23.28515625" customWidth="1"/>
  </cols>
  <sheetData>
    <row r="1" spans="1:6" x14ac:dyDescent="0.25">
      <c r="A1" s="76" t="s">
        <v>36</v>
      </c>
      <c r="B1" s="77"/>
      <c r="C1" s="77"/>
      <c r="D1" s="77"/>
      <c r="E1" s="77"/>
      <c r="F1" s="77"/>
    </row>
    <row r="2" spans="1:6" x14ac:dyDescent="0.25">
      <c r="A2" s="78" t="s">
        <v>78</v>
      </c>
      <c r="B2" s="79" t="s">
        <v>79</v>
      </c>
      <c r="C2" s="79"/>
      <c r="D2" s="79"/>
      <c r="E2" s="79"/>
      <c r="F2" s="79"/>
    </row>
    <row r="3" spans="1:6" x14ac:dyDescent="0.25">
      <c r="A3" s="78"/>
      <c r="B3" s="40" t="s">
        <v>67</v>
      </c>
      <c r="C3" s="40" t="s">
        <v>68</v>
      </c>
      <c r="D3" s="40" t="s">
        <v>69</v>
      </c>
      <c r="E3" s="40" t="s">
        <v>70</v>
      </c>
      <c r="F3" s="40" t="s">
        <v>83</v>
      </c>
    </row>
    <row r="4" spans="1:6" x14ac:dyDescent="0.25">
      <c r="A4" s="32" t="s">
        <v>66</v>
      </c>
      <c r="B4" s="1">
        <v>14</v>
      </c>
      <c r="C4" s="1">
        <v>10</v>
      </c>
      <c r="D4" s="1">
        <v>5</v>
      </c>
      <c r="E4" s="1">
        <v>37</v>
      </c>
      <c r="F4" s="1">
        <v>21</v>
      </c>
    </row>
    <row r="5" spans="1:6" x14ac:dyDescent="0.25">
      <c r="A5" s="32" t="s">
        <v>71</v>
      </c>
      <c r="B5" s="1">
        <v>37</v>
      </c>
      <c r="C5" s="1">
        <v>24</v>
      </c>
      <c r="D5" s="1">
        <v>17</v>
      </c>
      <c r="E5" s="1">
        <v>32</v>
      </c>
      <c r="F5" s="1">
        <v>48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M4" sqref="M4"/>
    </sheetView>
  </sheetViews>
  <sheetFormatPr defaultRowHeight="15" x14ac:dyDescent="0.25"/>
  <cols>
    <col min="1" max="1" width="15.42578125" style="31" customWidth="1"/>
    <col min="2" max="11" width="11.7109375" style="10" customWidth="1"/>
  </cols>
  <sheetData>
    <row r="1" spans="1:11" ht="45" x14ac:dyDescent="0.25">
      <c r="A1" s="29" t="s">
        <v>32</v>
      </c>
      <c r="B1" s="11" t="s">
        <v>56</v>
      </c>
      <c r="C1" s="11" t="s">
        <v>57</v>
      </c>
      <c r="D1" s="11" t="s">
        <v>58</v>
      </c>
      <c r="E1" s="11" t="s">
        <v>59</v>
      </c>
      <c r="F1" s="11" t="s">
        <v>60</v>
      </c>
      <c r="G1" s="11" t="s">
        <v>61</v>
      </c>
      <c r="H1" s="11" t="s">
        <v>62</v>
      </c>
      <c r="I1" s="11" t="s">
        <v>63</v>
      </c>
      <c r="J1" s="11" t="s">
        <v>64</v>
      </c>
      <c r="K1" s="11" t="s">
        <v>65</v>
      </c>
    </row>
    <row r="2" spans="1:11" x14ac:dyDescent="0.25">
      <c r="A2" s="45" t="s">
        <v>84</v>
      </c>
      <c r="B2" s="23">
        <v>23</v>
      </c>
      <c r="C2" s="24">
        <v>2939.299716</v>
      </c>
      <c r="D2" s="25">
        <v>550.84327511244373</v>
      </c>
      <c r="E2" s="24">
        <v>97.976657199999991</v>
      </c>
      <c r="F2" s="24">
        <v>5.3360000000000003</v>
      </c>
      <c r="G2" s="26">
        <v>1.952</v>
      </c>
      <c r="H2" s="25">
        <v>18.361442503748123</v>
      </c>
      <c r="I2" s="23">
        <v>869</v>
      </c>
      <c r="J2" s="23">
        <v>1035</v>
      </c>
      <c r="K2" s="27">
        <v>0.83961352657004829</v>
      </c>
    </row>
    <row r="3" spans="1:11" x14ac:dyDescent="0.25">
      <c r="A3" s="45" t="s">
        <v>85</v>
      </c>
      <c r="B3" s="23">
        <v>23</v>
      </c>
      <c r="C3" s="24">
        <v>2925.5996460000001</v>
      </c>
      <c r="D3" s="25">
        <v>541.47689172681839</v>
      </c>
      <c r="E3" s="24">
        <v>97.5199882</v>
      </c>
      <c r="F3" s="24">
        <v>5.4030000000000005</v>
      </c>
      <c r="G3" s="26">
        <v>1.9968999999999997</v>
      </c>
      <c r="H3" s="25">
        <v>18.049229724227281</v>
      </c>
      <c r="I3" s="23">
        <v>852</v>
      </c>
      <c r="J3" s="23">
        <v>1035</v>
      </c>
      <c r="K3" s="27">
        <v>0.8231884057971014</v>
      </c>
    </row>
    <row r="4" spans="1:11" x14ac:dyDescent="0.25">
      <c r="A4" s="45" t="s">
        <v>86</v>
      </c>
      <c r="B4" s="23">
        <v>22</v>
      </c>
      <c r="C4" s="26">
        <v>2803.1996370000002</v>
      </c>
      <c r="D4" s="28">
        <v>564.37609716322038</v>
      </c>
      <c r="E4" s="26">
        <v>93.439987899999991</v>
      </c>
      <c r="F4" s="26">
        <v>4.9669000000000016</v>
      </c>
      <c r="G4" s="26">
        <v>1.6835000000000013</v>
      </c>
      <c r="H4" s="28">
        <v>18.812536572107344</v>
      </c>
      <c r="I4" s="23">
        <v>826</v>
      </c>
      <c r="J4" s="23">
        <v>1020</v>
      </c>
      <c r="K4" s="27">
        <v>0.80980392156862746</v>
      </c>
    </row>
    <row r="5" spans="1:11" x14ac:dyDescent="0.25">
      <c r="A5" s="45" t="s">
        <v>87</v>
      </c>
      <c r="B5" s="23">
        <v>26</v>
      </c>
      <c r="C5" s="24">
        <v>3039.6138990000009</v>
      </c>
      <c r="D5" s="25">
        <v>503.78114210421631</v>
      </c>
      <c r="E5" s="24">
        <v>101.32046330000003</v>
      </c>
      <c r="F5" s="24">
        <v>6.0336000000000025</v>
      </c>
      <c r="G5" s="26">
        <v>2.5835000000000021</v>
      </c>
      <c r="H5" s="25">
        <v>16.79270473680721</v>
      </c>
      <c r="I5" s="23">
        <v>900</v>
      </c>
      <c r="J5" s="23">
        <v>1234</v>
      </c>
      <c r="K5" s="27">
        <v>0.72933549432739064</v>
      </c>
    </row>
    <row r="6" spans="1:11" x14ac:dyDescent="0.25">
      <c r="A6" s="45" t="s">
        <v>88</v>
      </c>
      <c r="B6" s="23">
        <v>26</v>
      </c>
      <c r="C6" s="24">
        <v>3314.0995709999997</v>
      </c>
      <c r="D6" s="25">
        <v>555.41396219142246</v>
      </c>
      <c r="E6" s="24">
        <v>110.4699857</v>
      </c>
      <c r="F6" s="24">
        <v>5.9669000000000016</v>
      </c>
      <c r="G6" s="26">
        <v>3.4335000000000013</v>
      </c>
      <c r="H6" s="25">
        <v>18.513798739714083</v>
      </c>
      <c r="I6" s="23">
        <v>988</v>
      </c>
      <c r="J6" s="23">
        <v>1328</v>
      </c>
      <c r="K6" s="27">
        <v>0.74397590361445787</v>
      </c>
    </row>
  </sheetData>
  <printOptions horizontalCentered="1"/>
  <pageMargins left="0.7" right="0.7" top="0.75" bottom="0.75" header="0.3" footer="0.3"/>
  <pageSetup scale="92" orientation="landscape" r:id="rId1"/>
  <headerFooter>
    <oddHeader>&amp;CCuyamaca College Program Review 2018-2019</oddHeader>
    <oddFooter>&amp;CInstitutional Effectiveness, Success, and Equity Office (September 2018)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Windows User</cp:lastModifiedBy>
  <dcterms:created xsi:type="dcterms:W3CDTF">2017-09-01T20:57:23Z</dcterms:created>
  <dcterms:modified xsi:type="dcterms:W3CDTF">2018-08-30T18:36:52Z</dcterms:modified>
</cp:coreProperties>
</file>