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8-19\Data\Division Reports\Career &amp; Technical Education\"/>
    </mc:Choice>
  </mc:AlternateContent>
  <bookViews>
    <workbookView xWindow="0" yWindow="0" windowWidth="19200" windowHeight="12180"/>
  </bookViews>
  <sheets>
    <sheet name="Student Characteristics" sheetId="1" r:id="rId1"/>
    <sheet name="Success Rates by Course" sheetId="2" r:id="rId2"/>
    <sheet name="Success Rates by DE" sheetId="3" r:id="rId3"/>
    <sheet name="Success Rates by Demographics" sheetId="4" r:id="rId4"/>
    <sheet name="Awards" sheetId="5" r:id="rId5"/>
    <sheet name="Productivity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5" i="1" l="1"/>
  <c r="K34" i="1"/>
  <c r="K33" i="1"/>
  <c r="K31" i="1"/>
  <c r="K30" i="1"/>
  <c r="K29" i="1"/>
  <c r="K28" i="1"/>
  <c r="K27" i="1"/>
  <c r="K26" i="1"/>
  <c r="K24" i="1"/>
  <c r="K23" i="1"/>
  <c r="K22" i="1"/>
  <c r="K21" i="1"/>
  <c r="K20" i="1"/>
  <c r="K18" i="1"/>
  <c r="K17" i="1"/>
  <c r="K16" i="1"/>
  <c r="K15" i="1"/>
  <c r="K14" i="1"/>
  <c r="K13" i="1"/>
  <c r="K12" i="1"/>
  <c r="K11" i="1"/>
  <c r="K10" i="1"/>
  <c r="K9" i="1"/>
  <c r="K6" i="1"/>
  <c r="K5" i="1"/>
  <c r="K4" i="1"/>
  <c r="K7" i="1"/>
  <c r="H35" i="1" l="1"/>
  <c r="I35" i="1" s="1"/>
  <c r="F35" i="1"/>
  <c r="G35" i="1" s="1"/>
  <c r="E35" i="1"/>
  <c r="D35" i="1"/>
  <c r="B35" i="1"/>
  <c r="C35" i="1" s="1"/>
  <c r="I34" i="1"/>
  <c r="G34" i="1"/>
  <c r="E34" i="1"/>
  <c r="C34" i="1"/>
  <c r="I33" i="1"/>
  <c r="G33" i="1"/>
  <c r="E33" i="1"/>
  <c r="C33" i="1"/>
  <c r="H31" i="1"/>
  <c r="I31" i="1" s="1"/>
  <c r="F31" i="1"/>
  <c r="G31" i="1" s="1"/>
  <c r="E31" i="1"/>
  <c r="D31" i="1"/>
  <c r="B31" i="1"/>
  <c r="C31" i="1" s="1"/>
  <c r="I30" i="1"/>
  <c r="G30" i="1"/>
  <c r="E30" i="1"/>
  <c r="C30" i="1"/>
  <c r="I29" i="1"/>
  <c r="G29" i="1"/>
  <c r="E29" i="1"/>
  <c r="C29" i="1"/>
  <c r="I28" i="1"/>
  <c r="G28" i="1"/>
  <c r="E28" i="1"/>
  <c r="C28" i="1"/>
  <c r="I27" i="1"/>
  <c r="G27" i="1"/>
  <c r="E27" i="1"/>
  <c r="C27" i="1"/>
  <c r="I26" i="1"/>
  <c r="G26" i="1"/>
  <c r="E26" i="1"/>
  <c r="C26" i="1"/>
  <c r="H24" i="1"/>
  <c r="I24" i="1" s="1"/>
  <c r="F24" i="1"/>
  <c r="G24" i="1" s="1"/>
  <c r="D24" i="1"/>
  <c r="E24" i="1" s="1"/>
  <c r="B24" i="1"/>
  <c r="C24" i="1" s="1"/>
  <c r="I23" i="1"/>
  <c r="G23" i="1"/>
  <c r="E23" i="1"/>
  <c r="C23" i="1"/>
  <c r="I22" i="1"/>
  <c r="G22" i="1"/>
  <c r="E22" i="1"/>
  <c r="C22" i="1"/>
  <c r="I21" i="1"/>
  <c r="G21" i="1"/>
  <c r="E21" i="1"/>
  <c r="C21" i="1"/>
  <c r="I20" i="1"/>
  <c r="G20" i="1"/>
  <c r="E20" i="1"/>
  <c r="C20" i="1"/>
  <c r="H18" i="1"/>
  <c r="I18" i="1" s="1"/>
  <c r="F18" i="1"/>
  <c r="G18" i="1" s="1"/>
  <c r="D18" i="1"/>
  <c r="E18" i="1" s="1"/>
  <c r="B18" i="1"/>
  <c r="C18" i="1" s="1"/>
  <c r="I17" i="1"/>
  <c r="G17" i="1"/>
  <c r="E17" i="1"/>
  <c r="C17" i="1"/>
  <c r="I16" i="1"/>
  <c r="G16" i="1"/>
  <c r="E16" i="1"/>
  <c r="C16" i="1"/>
  <c r="I15" i="1"/>
  <c r="G15" i="1"/>
  <c r="E15" i="1"/>
  <c r="C15" i="1"/>
  <c r="I14" i="1"/>
  <c r="G14" i="1"/>
  <c r="E14" i="1"/>
  <c r="C14" i="1"/>
  <c r="I13" i="1"/>
  <c r="G13" i="1"/>
  <c r="E13" i="1"/>
  <c r="C13" i="1"/>
  <c r="I12" i="1"/>
  <c r="G12" i="1"/>
  <c r="E12" i="1"/>
  <c r="C12" i="1"/>
  <c r="I11" i="1"/>
  <c r="G11" i="1"/>
  <c r="E11" i="1"/>
  <c r="C11" i="1"/>
  <c r="I10" i="1"/>
  <c r="G10" i="1"/>
  <c r="E10" i="1"/>
  <c r="C10" i="1"/>
  <c r="I9" i="1"/>
  <c r="G9" i="1"/>
  <c r="E9" i="1"/>
  <c r="C9" i="1"/>
  <c r="H7" i="1"/>
  <c r="I7" i="1" s="1"/>
  <c r="F7" i="1"/>
  <c r="G7" i="1" s="1"/>
  <c r="E7" i="1"/>
  <c r="D7" i="1"/>
  <c r="C7" i="1"/>
  <c r="B7" i="1"/>
  <c r="I6" i="1"/>
  <c r="G6" i="1"/>
  <c r="E6" i="1"/>
  <c r="C6" i="1"/>
  <c r="I5" i="1"/>
  <c r="G5" i="1"/>
  <c r="E5" i="1"/>
  <c r="C5" i="1"/>
  <c r="I4" i="1"/>
  <c r="G4" i="1"/>
  <c r="E4" i="1"/>
  <c r="C4" i="1"/>
  <c r="L10" i="1" l="1"/>
  <c r="J35" i="1"/>
  <c r="L34" i="1"/>
  <c r="L33" i="1"/>
  <c r="J31" i="1"/>
  <c r="L30" i="1"/>
  <c r="L29" i="1"/>
  <c r="L28" i="1"/>
  <c r="L27" i="1"/>
  <c r="L26" i="1"/>
  <c r="J24" i="1"/>
  <c r="L23" i="1"/>
  <c r="L22" i="1"/>
  <c r="L21" i="1"/>
  <c r="L20" i="1"/>
  <c r="J18" i="1"/>
  <c r="L17" i="1"/>
  <c r="L16" i="1"/>
  <c r="L15" i="1"/>
  <c r="L14" i="1"/>
  <c r="L13" i="1"/>
  <c r="L12" i="1"/>
  <c r="L11" i="1"/>
  <c r="L9" i="1"/>
  <c r="J7" i="1"/>
  <c r="L6" i="1"/>
  <c r="L5" i="1"/>
  <c r="L4" i="1"/>
  <c r="L7" i="1" l="1"/>
  <c r="L31" i="1"/>
  <c r="L35" i="1"/>
  <c r="L24" i="1"/>
  <c r="L18" i="1"/>
</calcChain>
</file>

<file path=xl/sharedStrings.xml><?xml version="1.0" encoding="utf-8"?>
<sst xmlns="http://schemas.openxmlformats.org/spreadsheetml/2006/main" count="741" uniqueCount="92">
  <si>
    <t>Gender</t>
  </si>
  <si>
    <t>Fall 2013</t>
  </si>
  <si>
    <t>Fall 2014</t>
  </si>
  <si>
    <t>Fall 2015</t>
  </si>
  <si>
    <t>Fall 2016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</si>
  <si>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</si>
  <si>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</si>
  <si>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</si>
  <si>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</si>
  <si>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</si>
  <si>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</si>
  <si>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</si>
  <si>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</si>
  <si>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</si>
  <si>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</si>
  <si>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</si>
  <si>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</si>
  <si>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</si>
  <si>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</si>
  <si>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</si>
  <si>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</si>
  <si>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</si>
  <si>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</si>
  <si>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</si>
  <si>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</si>
  <si>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</si>
  <si>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</si>
  <si>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</si>
  <si>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</si>
  <si>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</si>
  <si>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</si>
  <si>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</si>
  <si>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</si>
  <si>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</si>
  <si>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Business
Student Characteristics</t>
  </si>
  <si>
    <t>Program</t>
  </si>
  <si>
    <t>Term</t>
  </si>
  <si>
    <t>Success Rate</t>
  </si>
  <si>
    <t>Course</t>
  </si>
  <si>
    <t>Business
Success and Retention Rates by Course</t>
  </si>
  <si>
    <t>Business</t>
  </si>
  <si>
    <t>BUS-109 : Elementary Accounting</t>
  </si>
  <si>
    <t>BUS-110 : Introduction to Business</t>
  </si>
  <si>
    <t>BUS-111 : Entrep: Starting a Business</t>
  </si>
  <si>
    <t>BUS-120 : Financial Accounting</t>
  </si>
  <si>
    <t>BUS-121 : Managerial Accounting</t>
  </si>
  <si>
    <t>BUS-122 : Intermediate Accounting</t>
  </si>
  <si>
    <t>BUS-124 : Auditing</t>
  </si>
  <si>
    <t>BUS-125 : Business Law</t>
  </si>
  <si>
    <t>BUS-128 : Business Communication</t>
  </si>
  <si>
    <t>BUS-129 : Payroll Accounting &amp; Taxes</t>
  </si>
  <si>
    <t>BUS-150 : Individual Income Tax Acctg</t>
  </si>
  <si>
    <t>BUS-155 : Human Resources Management</t>
  </si>
  <si>
    <t>BUS-162 : Analysis Financial Statements</t>
  </si>
  <si>
    <t>On-Campus</t>
  </si>
  <si>
    <t>Less Than 50% Online</t>
  </si>
  <si>
    <t>100% 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</si>
  <si>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</si>
  <si>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</si>
  <si>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</si>
  <si>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</si>
  <si>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</si>
  <si>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</si>
  <si>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</si>
  <si>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</si>
  <si>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</si>
  <si>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</si>
  <si>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</si>
  <si>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</si>
  <si>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</si>
  <si>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</si>
  <si>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</si>
  <si>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</si>
  <si>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Certificates Awarded</t>
  </si>
  <si>
    <t>2013-14</t>
  </si>
  <si>
    <t>2014-15</t>
  </si>
  <si>
    <t>2015-16</t>
  </si>
  <si>
    <t>2016-17</t>
  </si>
  <si>
    <t>Degrees Awarded</t>
  </si>
  <si>
    <t>Location</t>
  </si>
  <si>
    <t>Enrollment</t>
  </si>
  <si>
    <t>Retained</t>
  </si>
  <si>
    <t>Retention Rate</t>
  </si>
  <si>
    <t>Successful</t>
  </si>
  <si>
    <t>Course GPA</t>
  </si>
  <si>
    <t>Awards</t>
  </si>
  <si>
    <t>Academic Year</t>
  </si>
  <si>
    <t>Less than full-time (less than 12 units)</t>
  </si>
  <si>
    <t>Fall 2017</t>
  </si>
  <si>
    <t>White                    
Non-Hispanic</t>
  </si>
  <si>
    <t>Online</t>
  </si>
  <si>
    <t>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</si>
</sst>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0" fillId="0" borderId="2" xfId="0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9" fontId="0" fillId="4" borderId="2" xfId="0" applyNumberFormat="1" applyFill="1" applyBorder="1" applyAlignment="1">
      <alignment horizontal="center" vertical="center"/>
    </xf>
    <xf numFmtId="9" fontId="0" fillId="4" borderId="2" xfId="0" quotePrefix="1" applyNumberFormat="1" applyFill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9" fontId="0" fillId="4" borderId="2" xfId="1" applyNumberFormat="1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3" fontId="0" fillId="0" borderId="2" xfId="0" applyNumberFormat="1" applyFont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3" fontId="0" fillId="0" borderId="2" xfId="0" applyNumberFormat="1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0" fillId="5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3" fontId="0" fillId="5" borderId="2" xfId="0" applyNumberFormat="1" applyFill="1" applyBorder="1" applyAlignment="1">
      <alignment horizontal="center" vertical="center"/>
    </xf>
    <xf numFmtId="3" fontId="0" fillId="6" borderId="2" xfId="0" applyNumberFormat="1" applyFill="1" applyBorder="1" applyAlignment="1">
      <alignment horizontal="center" vertical="center"/>
    </xf>
    <xf numFmtId="3" fontId="0" fillId="6" borderId="2" xfId="0" quotePrefix="1" applyNumberFormat="1" applyFill="1" applyBorder="1" applyAlignment="1">
      <alignment horizontal="center" vertical="center"/>
    </xf>
    <xf numFmtId="9" fontId="0" fillId="5" borderId="2" xfId="0" applyNumberFormat="1" applyFill="1" applyBorder="1" applyAlignment="1">
      <alignment horizontal="center" vertical="center"/>
    </xf>
    <xf numFmtId="9" fontId="0" fillId="6" borderId="2" xfId="0" applyNumberFormat="1" applyFill="1" applyBorder="1" applyAlignment="1">
      <alignment horizontal="center" vertical="center"/>
    </xf>
    <xf numFmtId="2" fontId="0" fillId="5" borderId="2" xfId="0" applyNumberFormat="1" applyFill="1" applyBorder="1" applyAlignment="1">
      <alignment horizontal="center" vertical="center"/>
    </xf>
    <xf numFmtId="2" fontId="0" fillId="6" borderId="2" xfId="0" applyNumberFormat="1" applyFill="1" applyBorder="1" applyAlignment="1">
      <alignment horizontal="center" vertical="center"/>
    </xf>
    <xf numFmtId="2" fontId="0" fillId="0" borderId="2" xfId="0" quotePrefix="1" applyNumberForma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/>
    </xf>
    <xf numFmtId="0" fontId="0" fillId="6" borderId="2" xfId="0" applyFill="1" applyBorder="1" applyAlignment="1">
      <alignment horizontal="left" vertical="center"/>
    </xf>
    <xf numFmtId="0" fontId="0" fillId="5" borderId="2" xfId="0" applyFill="1" applyBorder="1" applyAlignment="1">
      <alignment horizontal="left" vertical="center"/>
    </xf>
    <xf numFmtId="0" fontId="0" fillId="6" borderId="2" xfId="0" applyFill="1" applyBorder="1" applyAlignment="1">
      <alignment horizontal="left" vertical="center" wrapText="1"/>
    </xf>
    <xf numFmtId="0" fontId="0" fillId="5" borderId="3" xfId="0" applyFill="1" applyBorder="1" applyAlignment="1">
      <alignment horizontal="left" vertical="center" wrapText="1"/>
    </xf>
    <xf numFmtId="0" fontId="0" fillId="5" borderId="5" xfId="0" applyFill="1" applyBorder="1" applyAlignment="1">
      <alignment horizontal="left" vertical="center" wrapText="1"/>
    </xf>
    <xf numFmtId="0" fontId="0" fillId="5" borderId="6" xfId="0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2" fontId="0" fillId="0" borderId="2" xfId="0" quotePrefix="1" applyNumberForma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workbookViewId="0">
      <selection activeCell="N4" sqref="N4"/>
    </sheetView>
  </sheetViews>
  <sheetFormatPr defaultRowHeight="15" x14ac:dyDescent="0.25"/>
  <cols>
    <col min="1" max="1" width="30" style="31" customWidth="1"/>
    <col min="2" max="12" width="8.28515625" style="10" customWidth="1"/>
  </cols>
  <sheetData>
    <row r="1" spans="1:12" x14ac:dyDescent="0.25">
      <c r="A1" s="52" t="s">
        <v>34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2" x14ac:dyDescent="0.2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2" ht="30" x14ac:dyDescent="0.25">
      <c r="A3" s="33" t="s">
        <v>0</v>
      </c>
      <c r="B3" s="55" t="s">
        <v>1</v>
      </c>
      <c r="C3" s="56"/>
      <c r="D3" s="55" t="s">
        <v>2</v>
      </c>
      <c r="E3" s="56"/>
      <c r="F3" s="55" t="s">
        <v>3</v>
      </c>
      <c r="G3" s="56"/>
      <c r="H3" s="55" t="s">
        <v>4</v>
      </c>
      <c r="I3" s="56"/>
      <c r="J3" s="57" t="s">
        <v>88</v>
      </c>
      <c r="K3" s="57"/>
      <c r="L3" s="4" t="s">
        <v>5</v>
      </c>
    </row>
    <row r="4" spans="1:12" x14ac:dyDescent="0.25">
      <c r="A4" s="30" t="s">
        <v>6</v>
      </c>
      <c r="B4" s="5">
        <v>366</v>
      </c>
      <c r="C4" s="6">
        <f t="shared" ref="C4:C6" si="0">B4/745</f>
        <v>0.49127516778523489</v>
      </c>
      <c r="D4" s="5">
        <v>371</v>
      </c>
      <c r="E4" s="6">
        <f t="shared" ref="E4:E6" si="1">D4/694</f>
        <v>0.53458213256484155</v>
      </c>
      <c r="F4" s="5">
        <v>365</v>
      </c>
      <c r="G4" s="6">
        <f t="shared" ref="G4:G6" si="2">F4/731</f>
        <v>0.4993160054719562</v>
      </c>
      <c r="H4" s="5">
        <v>384</v>
      </c>
      <c r="I4" s="6">
        <f t="shared" ref="I4:I6" si="3">H4/764</f>
        <v>0.50261780104712039</v>
      </c>
      <c r="J4" s="5">
        <v>355</v>
      </c>
      <c r="K4" s="6">
        <f t="shared" ref="K4:K6" si="4">J4/703</f>
        <v>0.50497866287339976</v>
      </c>
      <c r="L4" s="6">
        <f>(J4-B4)/B4</f>
        <v>-3.0054644808743168E-2</v>
      </c>
    </row>
    <row r="5" spans="1:12" x14ac:dyDescent="0.25">
      <c r="A5" s="30" t="s">
        <v>7</v>
      </c>
      <c r="B5" s="5">
        <v>374</v>
      </c>
      <c r="C5" s="6">
        <f t="shared" si="0"/>
        <v>0.50201342281879191</v>
      </c>
      <c r="D5" s="5">
        <v>320</v>
      </c>
      <c r="E5" s="6">
        <f t="shared" si="1"/>
        <v>0.4610951008645533</v>
      </c>
      <c r="F5" s="5">
        <v>360</v>
      </c>
      <c r="G5" s="6">
        <f t="shared" si="2"/>
        <v>0.49247606019151846</v>
      </c>
      <c r="H5" s="5">
        <v>374</v>
      </c>
      <c r="I5" s="6">
        <f t="shared" si="3"/>
        <v>0.48952879581151831</v>
      </c>
      <c r="J5" s="5">
        <v>342</v>
      </c>
      <c r="K5" s="6">
        <f t="shared" si="4"/>
        <v>0.48648648648648651</v>
      </c>
      <c r="L5" s="6">
        <f t="shared" ref="L5:L7" si="5">(J5-B5)/B5</f>
        <v>-8.5561497326203204E-2</v>
      </c>
    </row>
    <row r="6" spans="1:12" x14ac:dyDescent="0.25">
      <c r="A6" s="30" t="s">
        <v>8</v>
      </c>
      <c r="B6" s="5">
        <v>5</v>
      </c>
      <c r="C6" s="6">
        <f t="shared" si="0"/>
        <v>6.7114093959731542E-3</v>
      </c>
      <c r="D6" s="5">
        <v>3</v>
      </c>
      <c r="E6" s="6">
        <f t="shared" si="1"/>
        <v>4.3227665706051877E-3</v>
      </c>
      <c r="F6" s="5">
        <v>6</v>
      </c>
      <c r="G6" s="6">
        <f t="shared" si="2"/>
        <v>8.2079343365253077E-3</v>
      </c>
      <c r="H6" s="5">
        <v>6</v>
      </c>
      <c r="I6" s="6">
        <f t="shared" si="3"/>
        <v>7.8534031413612562E-3</v>
      </c>
      <c r="J6" s="5">
        <v>6</v>
      </c>
      <c r="K6" s="6">
        <f t="shared" si="4"/>
        <v>8.5348506401137988E-3</v>
      </c>
      <c r="L6" s="6">
        <f t="shared" si="5"/>
        <v>0.2</v>
      </c>
    </row>
    <row r="7" spans="1:12" x14ac:dyDescent="0.25">
      <c r="A7" s="36" t="s">
        <v>9</v>
      </c>
      <c r="B7" s="5">
        <f t="shared" ref="B7" si="6">SUM(B4:B6)</f>
        <v>745</v>
      </c>
      <c r="C7" s="6">
        <f>B7/745</f>
        <v>1</v>
      </c>
      <c r="D7" s="5">
        <f t="shared" ref="D7" si="7">SUM(D4:D6)</f>
        <v>694</v>
      </c>
      <c r="E7" s="6">
        <f>D7/694</f>
        <v>1</v>
      </c>
      <c r="F7" s="5">
        <f t="shared" ref="F7" si="8">SUM(F4:F6)</f>
        <v>731</v>
      </c>
      <c r="G7" s="6">
        <f>F7/731</f>
        <v>1</v>
      </c>
      <c r="H7" s="5">
        <f>SUM(H4:H6)</f>
        <v>764</v>
      </c>
      <c r="I7" s="6">
        <f>H7/764</f>
        <v>1</v>
      </c>
      <c r="J7" s="5">
        <f>SUM(J4:J6)</f>
        <v>703</v>
      </c>
      <c r="K7" s="6">
        <f>J7/703</f>
        <v>1</v>
      </c>
      <c r="L7" s="6">
        <f t="shared" si="5"/>
        <v>-5.6375838926174496E-2</v>
      </c>
    </row>
    <row r="8" spans="1:12" ht="30" x14ac:dyDescent="0.25">
      <c r="A8" s="33" t="s">
        <v>10</v>
      </c>
      <c r="B8" s="55" t="s">
        <v>1</v>
      </c>
      <c r="C8" s="56"/>
      <c r="D8" s="55" t="s">
        <v>2</v>
      </c>
      <c r="E8" s="56"/>
      <c r="F8" s="55" t="s">
        <v>3</v>
      </c>
      <c r="G8" s="56"/>
      <c r="H8" s="55" t="s">
        <v>4</v>
      </c>
      <c r="I8" s="56"/>
      <c r="J8" s="57" t="s">
        <v>88</v>
      </c>
      <c r="K8" s="57"/>
      <c r="L8" s="4" t="s">
        <v>5</v>
      </c>
    </row>
    <row r="9" spans="1:12" x14ac:dyDescent="0.25">
      <c r="A9" s="30" t="s">
        <v>11</v>
      </c>
      <c r="B9" s="5">
        <v>50</v>
      </c>
      <c r="C9" s="6">
        <f>B9/745</f>
        <v>6.7114093959731544E-2</v>
      </c>
      <c r="D9" s="5">
        <v>51</v>
      </c>
      <c r="E9" s="6">
        <f>D9/694</f>
        <v>7.3487031700288183E-2</v>
      </c>
      <c r="F9" s="5">
        <v>32</v>
      </c>
      <c r="G9" s="6">
        <f>F9/731</f>
        <v>4.3775649794801641E-2</v>
      </c>
      <c r="H9" s="5">
        <v>47</v>
      </c>
      <c r="I9" s="6">
        <f>H9/764</f>
        <v>6.1518324607329845E-2</v>
      </c>
      <c r="J9" s="5">
        <v>34</v>
      </c>
      <c r="K9" s="6">
        <f t="shared" ref="K9:K18" si="9">J9/703</f>
        <v>4.8364153627311522E-2</v>
      </c>
      <c r="L9" s="6">
        <f t="shared" ref="L9:L18" si="10">(J9-B9)/B9</f>
        <v>-0.32</v>
      </c>
    </row>
    <row r="10" spans="1:12" x14ac:dyDescent="0.25">
      <c r="A10" s="30" t="s">
        <v>12</v>
      </c>
      <c r="B10" s="5">
        <v>1</v>
      </c>
      <c r="C10" s="6">
        <f t="shared" ref="C10:C18" si="11">B10/745</f>
        <v>1.3422818791946308E-3</v>
      </c>
      <c r="D10" s="5">
        <v>2</v>
      </c>
      <c r="E10" s="6">
        <f t="shared" ref="E10:E17" si="12">D10/694</f>
        <v>2.881844380403458E-3</v>
      </c>
      <c r="F10" s="5">
        <v>3</v>
      </c>
      <c r="G10" s="6">
        <f t="shared" ref="G10:G18" si="13">F10/731</f>
        <v>4.1039671682626538E-3</v>
      </c>
      <c r="H10" s="5">
        <v>2</v>
      </c>
      <c r="I10" s="6">
        <f t="shared" ref="I10:I18" si="14">H10/764</f>
        <v>2.617801047120419E-3</v>
      </c>
      <c r="J10" s="5">
        <v>1</v>
      </c>
      <c r="K10" s="6">
        <f t="shared" si="9"/>
        <v>1.4224751066856331E-3</v>
      </c>
      <c r="L10" s="6">
        <f t="shared" si="10"/>
        <v>0</v>
      </c>
    </row>
    <row r="11" spans="1:12" x14ac:dyDescent="0.25">
      <c r="A11" s="30" t="s">
        <v>14</v>
      </c>
      <c r="B11" s="5">
        <v>45</v>
      </c>
      <c r="C11" s="6">
        <f t="shared" si="11"/>
        <v>6.0402684563758392E-2</v>
      </c>
      <c r="D11" s="5">
        <v>36</v>
      </c>
      <c r="E11" s="6">
        <f t="shared" si="12"/>
        <v>5.1873198847262249E-2</v>
      </c>
      <c r="F11" s="5">
        <v>37</v>
      </c>
      <c r="G11" s="6">
        <f t="shared" si="13"/>
        <v>5.0615595075239397E-2</v>
      </c>
      <c r="H11" s="5">
        <v>38</v>
      </c>
      <c r="I11" s="6">
        <f t="shared" si="14"/>
        <v>4.9738219895287955E-2</v>
      </c>
      <c r="J11" s="5">
        <v>44</v>
      </c>
      <c r="K11" s="6">
        <f t="shared" si="9"/>
        <v>6.2588904694167849E-2</v>
      </c>
      <c r="L11" s="6">
        <f t="shared" si="10"/>
        <v>-2.2222222222222223E-2</v>
      </c>
    </row>
    <row r="12" spans="1:12" x14ac:dyDescent="0.25">
      <c r="A12" s="30" t="s">
        <v>15</v>
      </c>
      <c r="B12" s="5">
        <v>19</v>
      </c>
      <c r="C12" s="6">
        <f t="shared" si="11"/>
        <v>2.5503355704697986E-2</v>
      </c>
      <c r="D12" s="5">
        <v>24</v>
      </c>
      <c r="E12" s="6">
        <f t="shared" si="12"/>
        <v>3.4582132564841501E-2</v>
      </c>
      <c r="F12" s="5">
        <v>18</v>
      </c>
      <c r="G12" s="6">
        <f t="shared" si="13"/>
        <v>2.4623803009575923E-2</v>
      </c>
      <c r="H12" s="5">
        <v>23</v>
      </c>
      <c r="I12" s="6">
        <f t="shared" si="14"/>
        <v>3.0104712041884817E-2</v>
      </c>
      <c r="J12" s="5">
        <v>19</v>
      </c>
      <c r="K12" s="6">
        <f t="shared" si="9"/>
        <v>2.7027027027027029E-2</v>
      </c>
      <c r="L12" s="6">
        <f t="shared" si="10"/>
        <v>0</v>
      </c>
    </row>
    <row r="13" spans="1:12" x14ac:dyDescent="0.25">
      <c r="A13" s="30" t="s">
        <v>16</v>
      </c>
      <c r="B13" s="5">
        <v>208</v>
      </c>
      <c r="C13" s="6">
        <f t="shared" si="11"/>
        <v>0.2791946308724832</v>
      </c>
      <c r="D13" s="5">
        <v>206</v>
      </c>
      <c r="E13" s="6">
        <f t="shared" si="12"/>
        <v>0.29682997118155618</v>
      </c>
      <c r="F13" s="5">
        <v>219</v>
      </c>
      <c r="G13" s="6">
        <f t="shared" si="13"/>
        <v>0.29958960328317374</v>
      </c>
      <c r="H13" s="5">
        <v>208</v>
      </c>
      <c r="I13" s="6">
        <f t="shared" si="14"/>
        <v>0.27225130890052357</v>
      </c>
      <c r="J13" s="5">
        <v>216</v>
      </c>
      <c r="K13" s="6">
        <f t="shared" si="9"/>
        <v>0.30725462304409673</v>
      </c>
      <c r="L13" s="6">
        <f t="shared" si="10"/>
        <v>3.8461538461538464E-2</v>
      </c>
    </row>
    <row r="14" spans="1:12" x14ac:dyDescent="0.25">
      <c r="A14" s="30" t="s">
        <v>17</v>
      </c>
      <c r="B14" s="5">
        <v>3</v>
      </c>
      <c r="C14" s="6">
        <f t="shared" si="11"/>
        <v>4.0268456375838931E-3</v>
      </c>
      <c r="D14" s="5">
        <v>3</v>
      </c>
      <c r="E14" s="6">
        <f t="shared" si="12"/>
        <v>4.3227665706051877E-3</v>
      </c>
      <c r="F14" s="5">
        <v>1</v>
      </c>
      <c r="G14" s="6">
        <f t="shared" si="13"/>
        <v>1.3679890560875513E-3</v>
      </c>
      <c r="H14" s="5">
        <v>2</v>
      </c>
      <c r="I14" s="6">
        <f t="shared" si="14"/>
        <v>2.617801047120419E-3</v>
      </c>
      <c r="J14" s="5">
        <v>1</v>
      </c>
      <c r="K14" s="6">
        <f t="shared" si="9"/>
        <v>1.4224751066856331E-3</v>
      </c>
      <c r="L14" s="6">
        <f t="shared" si="10"/>
        <v>-0.66666666666666663</v>
      </c>
    </row>
    <row r="15" spans="1:12" x14ac:dyDescent="0.25">
      <c r="A15" s="30" t="s">
        <v>18</v>
      </c>
      <c r="B15" s="5">
        <v>342</v>
      </c>
      <c r="C15" s="6">
        <f t="shared" si="11"/>
        <v>0.45906040268456377</v>
      </c>
      <c r="D15" s="5">
        <v>311</v>
      </c>
      <c r="E15" s="6">
        <f t="shared" si="12"/>
        <v>0.44812680115273773</v>
      </c>
      <c r="F15" s="5">
        <v>346</v>
      </c>
      <c r="G15" s="6">
        <f t="shared" si="13"/>
        <v>0.47332421340629277</v>
      </c>
      <c r="H15" s="5">
        <v>367</v>
      </c>
      <c r="I15" s="6">
        <f t="shared" si="14"/>
        <v>0.48036649214659688</v>
      </c>
      <c r="J15" s="5">
        <v>322</v>
      </c>
      <c r="K15" s="6">
        <f t="shared" si="9"/>
        <v>0.45803698435277385</v>
      </c>
      <c r="L15" s="6">
        <f t="shared" si="10"/>
        <v>-5.8479532163742687E-2</v>
      </c>
    </row>
    <row r="16" spans="1:12" x14ac:dyDescent="0.25">
      <c r="A16" s="30" t="s">
        <v>19</v>
      </c>
      <c r="B16" s="5">
        <v>55</v>
      </c>
      <c r="C16" s="6">
        <f t="shared" si="11"/>
        <v>7.3825503355704702E-2</v>
      </c>
      <c r="D16" s="5">
        <v>49</v>
      </c>
      <c r="E16" s="6">
        <f t="shared" si="12"/>
        <v>7.060518731988473E-2</v>
      </c>
      <c r="F16" s="5">
        <v>66</v>
      </c>
      <c r="G16" s="6">
        <f t="shared" si="13"/>
        <v>9.0287277701778385E-2</v>
      </c>
      <c r="H16" s="5">
        <v>66</v>
      </c>
      <c r="I16" s="6">
        <f t="shared" si="14"/>
        <v>8.6387434554973816E-2</v>
      </c>
      <c r="J16" s="5">
        <v>57</v>
      </c>
      <c r="K16" s="6">
        <f t="shared" si="9"/>
        <v>8.1081081081081086E-2</v>
      </c>
      <c r="L16" s="6">
        <f t="shared" si="10"/>
        <v>3.6363636363636362E-2</v>
      </c>
    </row>
    <row r="17" spans="1:12" x14ac:dyDescent="0.25">
      <c r="A17" s="30" t="s">
        <v>20</v>
      </c>
      <c r="B17" s="5">
        <v>22</v>
      </c>
      <c r="C17" s="6">
        <f t="shared" si="11"/>
        <v>2.9530201342281879E-2</v>
      </c>
      <c r="D17" s="5">
        <v>12</v>
      </c>
      <c r="E17" s="6">
        <f t="shared" si="12"/>
        <v>1.7291066282420751E-2</v>
      </c>
      <c r="F17" s="5">
        <v>9</v>
      </c>
      <c r="G17" s="6">
        <f t="shared" si="13"/>
        <v>1.2311901504787962E-2</v>
      </c>
      <c r="H17" s="5">
        <v>11</v>
      </c>
      <c r="I17" s="6">
        <f t="shared" si="14"/>
        <v>1.4397905759162303E-2</v>
      </c>
      <c r="J17" s="5">
        <v>9</v>
      </c>
      <c r="K17" s="6">
        <f t="shared" si="9"/>
        <v>1.2802275960170697E-2</v>
      </c>
      <c r="L17" s="6">
        <f t="shared" si="10"/>
        <v>-0.59090909090909094</v>
      </c>
    </row>
    <row r="18" spans="1:12" x14ac:dyDescent="0.25">
      <c r="A18" s="37" t="s">
        <v>9</v>
      </c>
      <c r="B18" s="7">
        <f t="shared" ref="B18" si="15">SUM(B9:B17)</f>
        <v>745</v>
      </c>
      <c r="C18" s="6">
        <f t="shared" si="11"/>
        <v>1</v>
      </c>
      <c r="D18" s="7">
        <f t="shared" ref="D18" si="16">SUM(D9:D17)</f>
        <v>694</v>
      </c>
      <c r="E18" s="6">
        <f>D18/694</f>
        <v>1</v>
      </c>
      <c r="F18" s="7">
        <f t="shared" ref="F18" si="17">SUM(F9:F17)</f>
        <v>731</v>
      </c>
      <c r="G18" s="6">
        <f t="shared" si="13"/>
        <v>1</v>
      </c>
      <c r="H18" s="7">
        <f t="shared" ref="H18" si="18">SUM(H9:H17)</f>
        <v>764</v>
      </c>
      <c r="I18" s="6">
        <f t="shared" si="14"/>
        <v>1</v>
      </c>
      <c r="J18" s="7">
        <f t="shared" ref="J18" si="19">SUM(J9:J17)</f>
        <v>703</v>
      </c>
      <c r="K18" s="6">
        <f t="shared" si="9"/>
        <v>1</v>
      </c>
      <c r="L18" s="8">
        <f t="shared" si="10"/>
        <v>-5.6375838926174496E-2</v>
      </c>
    </row>
    <row r="19" spans="1:12" ht="30" x14ac:dyDescent="0.25">
      <c r="A19" s="33" t="s">
        <v>21</v>
      </c>
      <c r="B19" s="55" t="s">
        <v>1</v>
      </c>
      <c r="C19" s="56"/>
      <c r="D19" s="55" t="s">
        <v>2</v>
      </c>
      <c r="E19" s="56"/>
      <c r="F19" s="55" t="s">
        <v>3</v>
      </c>
      <c r="G19" s="56"/>
      <c r="H19" s="55" t="s">
        <v>4</v>
      </c>
      <c r="I19" s="56"/>
      <c r="J19" s="57" t="s">
        <v>88</v>
      </c>
      <c r="K19" s="57"/>
      <c r="L19" s="4" t="s">
        <v>5</v>
      </c>
    </row>
    <row r="20" spans="1:12" x14ac:dyDescent="0.25">
      <c r="A20" s="30" t="s">
        <v>22</v>
      </c>
      <c r="B20" s="5">
        <v>95</v>
      </c>
      <c r="C20" s="6">
        <f t="shared" ref="C20:C24" si="20">B20/745</f>
        <v>0.12751677852348994</v>
      </c>
      <c r="D20" s="5">
        <v>89</v>
      </c>
      <c r="E20" s="6">
        <f>D20/694</f>
        <v>0.12824207492795389</v>
      </c>
      <c r="F20" s="5">
        <v>88</v>
      </c>
      <c r="G20" s="6">
        <f t="shared" ref="G20:G24" si="21">F20/731</f>
        <v>0.12038303693570451</v>
      </c>
      <c r="H20" s="5">
        <v>121</v>
      </c>
      <c r="I20" s="6">
        <f t="shared" ref="I20:I24" si="22">H20/764</f>
        <v>0.15837696335078533</v>
      </c>
      <c r="J20" s="5">
        <v>107</v>
      </c>
      <c r="K20" s="6">
        <f t="shared" ref="K20:K24" si="23">J20/703</f>
        <v>0.15220483641536273</v>
      </c>
      <c r="L20" s="6">
        <f t="shared" ref="L20:L24" si="24">(J20-B20)/B20</f>
        <v>0.12631578947368421</v>
      </c>
    </row>
    <row r="21" spans="1:12" x14ac:dyDescent="0.25">
      <c r="A21" s="30" t="s">
        <v>23</v>
      </c>
      <c r="B21" s="5">
        <v>322</v>
      </c>
      <c r="C21" s="6">
        <f t="shared" si="20"/>
        <v>0.43221476510067114</v>
      </c>
      <c r="D21" s="5">
        <v>287</v>
      </c>
      <c r="E21" s="6">
        <f t="shared" ref="E21:E24" si="25">D21/694</f>
        <v>0.41354466858789624</v>
      </c>
      <c r="F21" s="5">
        <v>315</v>
      </c>
      <c r="G21" s="6">
        <f t="shared" si="21"/>
        <v>0.43091655266757867</v>
      </c>
      <c r="H21" s="5">
        <v>327</v>
      </c>
      <c r="I21" s="6">
        <f t="shared" si="22"/>
        <v>0.4280104712041885</v>
      </c>
      <c r="J21" s="5">
        <v>315</v>
      </c>
      <c r="K21" s="6">
        <f t="shared" si="23"/>
        <v>0.44807965860597437</v>
      </c>
      <c r="L21" s="6">
        <f t="shared" si="24"/>
        <v>-2.1739130434782608E-2</v>
      </c>
    </row>
    <row r="22" spans="1:12" x14ac:dyDescent="0.25">
      <c r="A22" s="30" t="s">
        <v>24</v>
      </c>
      <c r="B22" s="5">
        <v>246</v>
      </c>
      <c r="C22" s="6">
        <f t="shared" si="20"/>
        <v>0.3302013422818792</v>
      </c>
      <c r="D22" s="5">
        <v>232</v>
      </c>
      <c r="E22" s="6">
        <f t="shared" si="25"/>
        <v>0.33429394812680113</v>
      </c>
      <c r="F22" s="5">
        <v>256</v>
      </c>
      <c r="G22" s="6">
        <f t="shared" si="21"/>
        <v>0.35020519835841313</v>
      </c>
      <c r="H22" s="5">
        <v>229</v>
      </c>
      <c r="I22" s="6">
        <f t="shared" si="22"/>
        <v>0.29973821989528798</v>
      </c>
      <c r="J22" s="5">
        <v>205</v>
      </c>
      <c r="K22" s="6">
        <f t="shared" si="23"/>
        <v>0.29160739687055476</v>
      </c>
      <c r="L22" s="6">
        <f t="shared" si="24"/>
        <v>-0.16666666666666666</v>
      </c>
    </row>
    <row r="23" spans="1:12" x14ac:dyDescent="0.25">
      <c r="A23" s="30" t="s">
        <v>25</v>
      </c>
      <c r="B23" s="5">
        <v>82</v>
      </c>
      <c r="C23" s="6">
        <f t="shared" si="20"/>
        <v>0.11006711409395974</v>
      </c>
      <c r="D23" s="5">
        <v>86</v>
      </c>
      <c r="E23" s="6">
        <f t="shared" si="25"/>
        <v>0.1239193083573487</v>
      </c>
      <c r="F23" s="5">
        <v>72</v>
      </c>
      <c r="G23" s="6">
        <f t="shared" si="21"/>
        <v>9.8495212038303692E-2</v>
      </c>
      <c r="H23" s="5">
        <v>87</v>
      </c>
      <c r="I23" s="6">
        <f t="shared" si="22"/>
        <v>0.11387434554973822</v>
      </c>
      <c r="J23" s="5">
        <v>76</v>
      </c>
      <c r="K23" s="6">
        <f t="shared" si="23"/>
        <v>0.10810810810810811</v>
      </c>
      <c r="L23" s="6">
        <f t="shared" si="24"/>
        <v>-7.3170731707317069E-2</v>
      </c>
    </row>
    <row r="24" spans="1:12" x14ac:dyDescent="0.25">
      <c r="A24" s="37" t="s">
        <v>9</v>
      </c>
      <c r="B24" s="7">
        <f t="shared" ref="B24" si="26">SUM(B20:B23)</f>
        <v>745</v>
      </c>
      <c r="C24" s="6">
        <f t="shared" si="20"/>
        <v>1</v>
      </c>
      <c r="D24" s="7">
        <f t="shared" ref="D24" si="27">SUM(D20:D23)</f>
        <v>694</v>
      </c>
      <c r="E24" s="6">
        <f t="shared" si="25"/>
        <v>1</v>
      </c>
      <c r="F24" s="7">
        <f t="shared" ref="F24" si="28">SUM(F20:F23)</f>
        <v>731</v>
      </c>
      <c r="G24" s="6">
        <f t="shared" si="21"/>
        <v>1</v>
      </c>
      <c r="H24" s="7">
        <f t="shared" ref="H24" si="29">SUM(H20:H23)</f>
        <v>764</v>
      </c>
      <c r="I24" s="6">
        <f t="shared" si="22"/>
        <v>1</v>
      </c>
      <c r="J24" s="7">
        <f t="shared" ref="J24" si="30">SUM(J20:J23)</f>
        <v>703</v>
      </c>
      <c r="K24" s="6">
        <f t="shared" si="23"/>
        <v>1</v>
      </c>
      <c r="L24" s="8">
        <f t="shared" si="24"/>
        <v>-5.6375838926174496E-2</v>
      </c>
    </row>
    <row r="25" spans="1:12" ht="30" x14ac:dyDescent="0.25">
      <c r="A25" s="38" t="s">
        <v>26</v>
      </c>
      <c r="B25" s="55" t="s">
        <v>1</v>
      </c>
      <c r="C25" s="56"/>
      <c r="D25" s="55" t="s">
        <v>2</v>
      </c>
      <c r="E25" s="56"/>
      <c r="F25" s="55" t="s">
        <v>3</v>
      </c>
      <c r="G25" s="56"/>
      <c r="H25" s="55" t="s">
        <v>4</v>
      </c>
      <c r="I25" s="56"/>
      <c r="J25" s="57" t="s">
        <v>88</v>
      </c>
      <c r="K25" s="57"/>
      <c r="L25" s="4" t="s">
        <v>5</v>
      </c>
    </row>
    <row r="26" spans="1:12" x14ac:dyDescent="0.25">
      <c r="A26" s="30" t="s">
        <v>27</v>
      </c>
      <c r="B26" s="5">
        <v>347</v>
      </c>
      <c r="C26" s="6">
        <f t="shared" ref="C26:C31" si="31">B26/745</f>
        <v>0.46577181208053692</v>
      </c>
      <c r="D26" s="5">
        <v>332</v>
      </c>
      <c r="E26" s="6">
        <f t="shared" ref="E26:E31" si="32">D26/694</f>
        <v>0.47838616714697407</v>
      </c>
      <c r="F26" s="5">
        <v>374</v>
      </c>
      <c r="G26" s="6">
        <f t="shared" ref="G26:G31" si="33">F26/731</f>
        <v>0.51162790697674421</v>
      </c>
      <c r="H26" s="5">
        <v>436</v>
      </c>
      <c r="I26" s="6">
        <f t="shared" ref="I26:I31" si="34">H26/764</f>
        <v>0.5706806282722513</v>
      </c>
      <c r="J26" s="5">
        <v>392</v>
      </c>
      <c r="K26" s="6">
        <f t="shared" ref="K26:K31" si="35">J26/703</f>
        <v>0.55761024182076813</v>
      </c>
      <c r="L26" s="6">
        <f t="shared" ref="L26:L31" si="36">(J26-B26)/B26</f>
        <v>0.12968299711815562</v>
      </c>
    </row>
    <row r="27" spans="1:12" x14ac:dyDescent="0.25">
      <c r="A27" s="30" t="s">
        <v>28</v>
      </c>
      <c r="B27" s="5">
        <v>127</v>
      </c>
      <c r="C27" s="6">
        <f t="shared" si="31"/>
        <v>0.17046979865771811</v>
      </c>
      <c r="D27" s="5">
        <v>116</v>
      </c>
      <c r="E27" s="6">
        <f t="shared" si="32"/>
        <v>0.16714697406340057</v>
      </c>
      <c r="F27" s="5">
        <v>125</v>
      </c>
      <c r="G27" s="6">
        <f t="shared" si="33"/>
        <v>0.17099863201094392</v>
      </c>
      <c r="H27" s="5">
        <v>112</v>
      </c>
      <c r="I27" s="6">
        <f t="shared" si="34"/>
        <v>0.14659685863874344</v>
      </c>
      <c r="J27" s="5">
        <v>113</v>
      </c>
      <c r="K27" s="6">
        <f t="shared" si="35"/>
        <v>0.16073968705547653</v>
      </c>
      <c r="L27" s="6">
        <f t="shared" si="36"/>
        <v>-0.11023622047244094</v>
      </c>
    </row>
    <row r="28" spans="1:12" x14ac:dyDescent="0.25">
      <c r="A28" s="30" t="s">
        <v>29</v>
      </c>
      <c r="B28" s="5">
        <v>104</v>
      </c>
      <c r="C28" s="6">
        <f t="shared" si="31"/>
        <v>0.1395973154362416</v>
      </c>
      <c r="D28" s="5">
        <v>104</v>
      </c>
      <c r="E28" s="6">
        <f t="shared" si="32"/>
        <v>0.14985590778097982</v>
      </c>
      <c r="F28" s="5">
        <v>106</v>
      </c>
      <c r="G28" s="6">
        <f t="shared" si="33"/>
        <v>0.14500683994528044</v>
      </c>
      <c r="H28" s="5">
        <v>104</v>
      </c>
      <c r="I28" s="6">
        <f t="shared" si="34"/>
        <v>0.13612565445026178</v>
      </c>
      <c r="J28" s="5">
        <v>96</v>
      </c>
      <c r="K28" s="6">
        <f t="shared" si="35"/>
        <v>0.13655761024182078</v>
      </c>
      <c r="L28" s="6">
        <f t="shared" si="36"/>
        <v>-7.6923076923076927E-2</v>
      </c>
    </row>
    <row r="29" spans="1:12" x14ac:dyDescent="0.25">
      <c r="A29" s="30" t="s">
        <v>30</v>
      </c>
      <c r="B29" s="5">
        <v>20</v>
      </c>
      <c r="C29" s="6">
        <f t="shared" si="31"/>
        <v>2.6845637583892617E-2</v>
      </c>
      <c r="D29" s="5">
        <v>17</v>
      </c>
      <c r="E29" s="6">
        <f t="shared" si="32"/>
        <v>2.4495677233429394E-2</v>
      </c>
      <c r="F29" s="5">
        <v>19</v>
      </c>
      <c r="G29" s="6">
        <f t="shared" si="33"/>
        <v>2.5991792065663474E-2</v>
      </c>
      <c r="H29" s="5">
        <v>22</v>
      </c>
      <c r="I29" s="6">
        <f t="shared" si="34"/>
        <v>2.8795811518324606E-2</v>
      </c>
      <c r="J29" s="5">
        <v>14</v>
      </c>
      <c r="K29" s="6">
        <f t="shared" si="35"/>
        <v>1.9914651493598862E-2</v>
      </c>
      <c r="L29" s="6">
        <f t="shared" si="36"/>
        <v>-0.3</v>
      </c>
    </row>
    <row r="30" spans="1:12" x14ac:dyDescent="0.25">
      <c r="A30" s="30" t="s">
        <v>31</v>
      </c>
      <c r="B30" s="5">
        <v>147</v>
      </c>
      <c r="C30" s="6">
        <f t="shared" si="31"/>
        <v>0.19731543624161074</v>
      </c>
      <c r="D30" s="5">
        <v>125</v>
      </c>
      <c r="E30" s="6">
        <f t="shared" si="32"/>
        <v>0.18011527377521613</v>
      </c>
      <c r="F30" s="5">
        <v>107</v>
      </c>
      <c r="G30" s="6">
        <f t="shared" si="33"/>
        <v>0.146374829001368</v>
      </c>
      <c r="H30" s="5">
        <v>90</v>
      </c>
      <c r="I30" s="6">
        <f t="shared" si="34"/>
        <v>0.11780104712041885</v>
      </c>
      <c r="J30" s="5">
        <v>88</v>
      </c>
      <c r="K30" s="6">
        <f t="shared" si="35"/>
        <v>0.1251778093883357</v>
      </c>
      <c r="L30" s="6">
        <f t="shared" si="36"/>
        <v>-0.40136054421768708</v>
      </c>
    </row>
    <row r="31" spans="1:12" x14ac:dyDescent="0.25">
      <c r="A31" s="37" t="s">
        <v>9</v>
      </c>
      <c r="B31" s="7">
        <f>SUM(B26:B30)</f>
        <v>745</v>
      </c>
      <c r="C31" s="6">
        <f t="shared" si="31"/>
        <v>1</v>
      </c>
      <c r="D31" s="7">
        <f>SUM(D26:D30)</f>
        <v>694</v>
      </c>
      <c r="E31" s="6">
        <f t="shared" si="32"/>
        <v>1</v>
      </c>
      <c r="F31" s="7">
        <f>SUM(F26:F30)</f>
        <v>731</v>
      </c>
      <c r="G31" s="6">
        <f t="shared" si="33"/>
        <v>1</v>
      </c>
      <c r="H31" s="7">
        <f>SUM(H26:H30)</f>
        <v>764</v>
      </c>
      <c r="I31" s="6">
        <f t="shared" si="34"/>
        <v>1</v>
      </c>
      <c r="J31" s="7">
        <f>SUM(J26:J30)</f>
        <v>703</v>
      </c>
      <c r="K31" s="6">
        <f t="shared" si="35"/>
        <v>1</v>
      </c>
      <c r="L31" s="8">
        <f t="shared" si="36"/>
        <v>-5.6375838926174496E-2</v>
      </c>
    </row>
    <row r="32" spans="1:12" ht="30" x14ac:dyDescent="0.25">
      <c r="A32" s="33" t="s">
        <v>32</v>
      </c>
      <c r="B32" s="55" t="s">
        <v>1</v>
      </c>
      <c r="C32" s="56"/>
      <c r="D32" s="55" t="s">
        <v>2</v>
      </c>
      <c r="E32" s="56"/>
      <c r="F32" s="55" t="s">
        <v>3</v>
      </c>
      <c r="G32" s="56"/>
      <c r="H32" s="55" t="s">
        <v>4</v>
      </c>
      <c r="I32" s="56"/>
      <c r="J32" s="57" t="s">
        <v>88</v>
      </c>
      <c r="K32" s="57"/>
      <c r="L32" s="4" t="s">
        <v>5</v>
      </c>
    </row>
    <row r="33" spans="1:12" ht="30" x14ac:dyDescent="0.25">
      <c r="A33" s="39" t="s">
        <v>87</v>
      </c>
      <c r="B33" s="5">
        <v>537</v>
      </c>
      <c r="C33" s="6">
        <f t="shared" ref="C33:C35" si="37">B33/745</f>
        <v>0.7208053691275168</v>
      </c>
      <c r="D33" s="5">
        <v>495</v>
      </c>
      <c r="E33" s="6">
        <f t="shared" ref="E33:E35" si="38">D33/694</f>
        <v>0.71325648414985587</v>
      </c>
      <c r="F33" s="5">
        <v>500</v>
      </c>
      <c r="G33" s="6">
        <f t="shared" ref="G33:G35" si="39">F33/731</f>
        <v>0.6839945280437757</v>
      </c>
      <c r="H33" s="5">
        <v>512</v>
      </c>
      <c r="I33" s="6">
        <f t="shared" ref="I33:I35" si="40">H33/764</f>
        <v>0.67015706806282727</v>
      </c>
      <c r="J33" s="5">
        <v>440</v>
      </c>
      <c r="K33" s="6">
        <f t="shared" ref="K33:K35" si="41">J33/703</f>
        <v>0.62588904694167857</v>
      </c>
      <c r="L33" s="6">
        <f t="shared" ref="L33:L35" si="42">(J33-B33)/B33</f>
        <v>-0.18063314711359404</v>
      </c>
    </row>
    <row r="34" spans="1:12" x14ac:dyDescent="0.25">
      <c r="A34" s="30" t="s">
        <v>33</v>
      </c>
      <c r="B34" s="5">
        <v>208</v>
      </c>
      <c r="C34" s="6">
        <f t="shared" si="37"/>
        <v>0.2791946308724832</v>
      </c>
      <c r="D34" s="5">
        <v>199</v>
      </c>
      <c r="E34" s="6">
        <f t="shared" si="38"/>
        <v>0.28674351585014407</v>
      </c>
      <c r="F34" s="5">
        <v>231</v>
      </c>
      <c r="G34" s="6">
        <f t="shared" si="39"/>
        <v>0.31600547195622436</v>
      </c>
      <c r="H34" s="5">
        <v>252</v>
      </c>
      <c r="I34" s="6">
        <f t="shared" si="40"/>
        <v>0.32984293193717279</v>
      </c>
      <c r="J34" s="5">
        <v>263</v>
      </c>
      <c r="K34" s="6">
        <f t="shared" si="41"/>
        <v>0.37411095305832148</v>
      </c>
      <c r="L34" s="6">
        <f t="shared" si="42"/>
        <v>0.26442307692307693</v>
      </c>
    </row>
    <row r="35" spans="1:12" x14ac:dyDescent="0.25">
      <c r="A35" s="37" t="s">
        <v>9</v>
      </c>
      <c r="B35" s="7">
        <f t="shared" ref="B35" si="43">SUM(B33:B34)</f>
        <v>745</v>
      </c>
      <c r="C35" s="6">
        <f t="shared" si="37"/>
        <v>1</v>
      </c>
      <c r="D35" s="7">
        <f t="shared" ref="D35" si="44">SUM(D33:D34)</f>
        <v>694</v>
      </c>
      <c r="E35" s="6">
        <f t="shared" si="38"/>
        <v>1</v>
      </c>
      <c r="F35" s="7">
        <f t="shared" ref="F35" si="45">SUM(F33:F34)</f>
        <v>731</v>
      </c>
      <c r="G35" s="6">
        <f t="shared" si="39"/>
        <v>1</v>
      </c>
      <c r="H35" s="7">
        <f t="shared" ref="H35" si="46">SUM(H33:H34)</f>
        <v>764</v>
      </c>
      <c r="I35" s="6">
        <f t="shared" si="40"/>
        <v>1</v>
      </c>
      <c r="J35" s="7">
        <f t="shared" ref="J35" si="47">SUM(J33:J34)</f>
        <v>703</v>
      </c>
      <c r="K35" s="6">
        <f t="shared" si="41"/>
        <v>1</v>
      </c>
      <c r="L35" s="8">
        <f t="shared" si="42"/>
        <v>-5.6375838926174496E-2</v>
      </c>
    </row>
  </sheetData>
  <mergeCells count="26">
    <mergeCell ref="B32:C32"/>
    <mergeCell ref="D32:E32"/>
    <mergeCell ref="F32:G32"/>
    <mergeCell ref="H32:I32"/>
    <mergeCell ref="J32:K32"/>
    <mergeCell ref="B25:C25"/>
    <mergeCell ref="D25:E25"/>
    <mergeCell ref="F25:G25"/>
    <mergeCell ref="H25:I25"/>
    <mergeCell ref="J25:K25"/>
    <mergeCell ref="B8:C8"/>
    <mergeCell ref="D8:E8"/>
    <mergeCell ref="F8:G8"/>
    <mergeCell ref="H8:I8"/>
    <mergeCell ref="J8:K8"/>
    <mergeCell ref="B19:C19"/>
    <mergeCell ref="D19:E19"/>
    <mergeCell ref="F19:G19"/>
    <mergeCell ref="H19:I19"/>
    <mergeCell ref="J19:K19"/>
    <mergeCell ref="A1:L2"/>
    <mergeCell ref="B3:C3"/>
    <mergeCell ref="D3:E3"/>
    <mergeCell ref="F3:G3"/>
    <mergeCell ref="H3:I3"/>
    <mergeCell ref="J3:K3"/>
  </mergeCells>
  <printOptions horizontalCentered="1"/>
  <pageMargins left="0.7" right="0.7" top="0.75" bottom="0.75" header="0.3" footer="0.3"/>
  <pageSetup scale="84" orientation="landscape" r:id="rId1"/>
  <headerFooter>
    <oddHeader>&amp;CCuyamaca College Program Review 2018-2019</oddHeader>
    <oddFooter>&amp;CInstitutional Effectiveness, Success, and Equity Office (September 2018)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7"/>
  <sheetViews>
    <sheetView workbookViewId="0">
      <selection activeCell="L8" sqref="L8"/>
    </sheetView>
  </sheetViews>
  <sheetFormatPr defaultRowHeight="15" x14ac:dyDescent="0.25"/>
  <cols>
    <col min="1" max="1" width="38.140625" style="31" customWidth="1"/>
    <col min="2" max="2" width="18.5703125" style="10" customWidth="1"/>
    <col min="3" max="4" width="13.140625" style="10" customWidth="1"/>
    <col min="5" max="5" width="13.140625" style="16" customWidth="1"/>
    <col min="6" max="6" width="13.140625" style="10" customWidth="1"/>
    <col min="7" max="7" width="13.140625" style="16" customWidth="1"/>
    <col min="8" max="8" width="13.140625" style="17" customWidth="1"/>
  </cols>
  <sheetData>
    <row r="1" spans="1:8" x14ac:dyDescent="0.25">
      <c r="A1" s="52" t="s">
        <v>39</v>
      </c>
      <c r="B1" s="52"/>
      <c r="C1" s="52"/>
      <c r="D1" s="52"/>
      <c r="E1" s="52"/>
      <c r="F1" s="52"/>
      <c r="G1" s="52"/>
      <c r="H1" s="52"/>
    </row>
    <row r="2" spans="1:8" x14ac:dyDescent="0.25">
      <c r="A2" s="59"/>
      <c r="B2" s="59"/>
      <c r="C2" s="59"/>
      <c r="D2" s="59"/>
      <c r="E2" s="59"/>
      <c r="F2" s="59"/>
      <c r="G2" s="59"/>
      <c r="H2" s="59"/>
    </row>
    <row r="3" spans="1:8" ht="30" x14ac:dyDescent="0.25">
      <c r="A3" s="34" t="s">
        <v>35</v>
      </c>
      <c r="B3" s="2" t="s">
        <v>36</v>
      </c>
      <c r="C3" s="11" t="s">
        <v>80</v>
      </c>
      <c r="D3" s="11" t="s">
        <v>81</v>
      </c>
      <c r="E3" s="12" t="s">
        <v>82</v>
      </c>
      <c r="F3" s="11" t="s">
        <v>83</v>
      </c>
      <c r="G3" s="12" t="s">
        <v>37</v>
      </c>
      <c r="H3" s="13" t="s">
        <v>84</v>
      </c>
    </row>
    <row r="4" spans="1:8" x14ac:dyDescent="0.25">
      <c r="A4" s="60" t="s">
        <v>40</v>
      </c>
      <c r="B4" s="3" t="s">
        <v>1</v>
      </c>
      <c r="C4" s="5">
        <v>885</v>
      </c>
      <c r="D4" s="5">
        <v>724</v>
      </c>
      <c r="E4" s="18">
        <v>0.8180790960451978</v>
      </c>
      <c r="F4" s="5">
        <v>564</v>
      </c>
      <c r="G4" s="18">
        <v>0.63728813559322028</v>
      </c>
      <c r="H4" s="19" t="s">
        <v>13</v>
      </c>
    </row>
    <row r="5" spans="1:8" x14ac:dyDescent="0.25">
      <c r="A5" s="61"/>
      <c r="B5" s="3" t="s">
        <v>2</v>
      </c>
      <c r="C5" s="5">
        <v>805</v>
      </c>
      <c r="D5" s="5">
        <v>661</v>
      </c>
      <c r="E5" s="18">
        <v>0.82111801242236027</v>
      </c>
      <c r="F5" s="5">
        <v>524</v>
      </c>
      <c r="G5" s="18">
        <v>0.65093167701863353</v>
      </c>
      <c r="H5" s="20" t="s">
        <v>13</v>
      </c>
    </row>
    <row r="6" spans="1:8" x14ac:dyDescent="0.25">
      <c r="A6" s="61"/>
      <c r="B6" s="3" t="s">
        <v>3</v>
      </c>
      <c r="C6" s="5">
        <v>867</v>
      </c>
      <c r="D6" s="5">
        <v>746</v>
      </c>
      <c r="E6" s="18">
        <v>0.86043829296424457</v>
      </c>
      <c r="F6" s="5">
        <v>591</v>
      </c>
      <c r="G6" s="18">
        <v>0.68166089965397925</v>
      </c>
      <c r="H6" s="20" t="s">
        <v>13</v>
      </c>
    </row>
    <row r="7" spans="1:8" x14ac:dyDescent="0.25">
      <c r="A7" s="61"/>
      <c r="B7" s="3" t="s">
        <v>4</v>
      </c>
      <c r="C7" s="5">
        <v>881</v>
      </c>
      <c r="D7" s="5">
        <v>745</v>
      </c>
      <c r="E7" s="18">
        <v>0.84562996594778661</v>
      </c>
      <c r="F7" s="5">
        <v>615</v>
      </c>
      <c r="G7" s="18">
        <v>0.69807037457434729</v>
      </c>
      <c r="H7" s="20" t="s">
        <v>13</v>
      </c>
    </row>
    <row r="8" spans="1:8" x14ac:dyDescent="0.25">
      <c r="A8" s="62"/>
      <c r="B8" s="3" t="s">
        <v>88</v>
      </c>
      <c r="C8" s="5">
        <v>843</v>
      </c>
      <c r="D8" s="5">
        <v>734</v>
      </c>
      <c r="E8" s="18">
        <v>0.87069988137603793</v>
      </c>
      <c r="F8" s="5">
        <v>607</v>
      </c>
      <c r="G8" s="18">
        <v>0.72004744958481615</v>
      </c>
      <c r="H8" s="20" t="s">
        <v>13</v>
      </c>
    </row>
    <row r="10" spans="1:8" ht="30" x14ac:dyDescent="0.25">
      <c r="A10" s="33" t="s">
        <v>38</v>
      </c>
      <c r="B10" s="2" t="s">
        <v>36</v>
      </c>
      <c r="C10" s="11" t="s">
        <v>80</v>
      </c>
      <c r="D10" s="11" t="s">
        <v>81</v>
      </c>
      <c r="E10" s="12" t="s">
        <v>82</v>
      </c>
      <c r="F10" s="11" t="s">
        <v>83</v>
      </c>
      <c r="G10" s="12" t="s">
        <v>37</v>
      </c>
      <c r="H10" s="13" t="s">
        <v>84</v>
      </c>
    </row>
    <row r="11" spans="1:8" x14ac:dyDescent="0.25">
      <c r="A11" s="58" t="s">
        <v>41</v>
      </c>
      <c r="B11" s="3" t="s">
        <v>1</v>
      </c>
      <c r="C11" s="5">
        <v>33</v>
      </c>
      <c r="D11" s="5">
        <v>30</v>
      </c>
      <c r="E11" s="14">
        <v>0.90909090909090906</v>
      </c>
      <c r="F11" s="5">
        <v>25</v>
      </c>
      <c r="G11" s="14">
        <v>0.75757575757575757</v>
      </c>
      <c r="H11" s="20">
        <v>2.9666666666666668</v>
      </c>
    </row>
    <row r="12" spans="1:8" x14ac:dyDescent="0.25">
      <c r="A12" s="58"/>
      <c r="B12" s="3" t="s">
        <v>2</v>
      </c>
      <c r="C12" s="5">
        <v>31</v>
      </c>
      <c r="D12" s="5">
        <v>28</v>
      </c>
      <c r="E12" s="14">
        <v>0.90322580645161288</v>
      </c>
      <c r="F12" s="5">
        <v>21</v>
      </c>
      <c r="G12" s="14">
        <v>0.67741935483870963</v>
      </c>
      <c r="H12" s="20">
        <v>2.8928571428571428</v>
      </c>
    </row>
    <row r="13" spans="1:8" x14ac:dyDescent="0.25">
      <c r="A13" s="58"/>
      <c r="B13" s="3" t="s">
        <v>3</v>
      </c>
      <c r="C13" s="5">
        <v>24</v>
      </c>
      <c r="D13" s="5">
        <v>22</v>
      </c>
      <c r="E13" s="14">
        <v>0.91666666666666663</v>
      </c>
      <c r="F13" s="5">
        <v>17</v>
      </c>
      <c r="G13" s="14">
        <v>0.70833333333333337</v>
      </c>
      <c r="H13" s="20">
        <v>3.0909090909090908</v>
      </c>
    </row>
    <row r="14" spans="1:8" x14ac:dyDescent="0.25">
      <c r="A14" s="58"/>
      <c r="B14" s="3" t="s">
        <v>4</v>
      </c>
      <c r="C14" s="5">
        <v>18</v>
      </c>
      <c r="D14" s="5">
        <v>18</v>
      </c>
      <c r="E14" s="14">
        <v>1</v>
      </c>
      <c r="F14" s="5">
        <v>15</v>
      </c>
      <c r="G14" s="14">
        <v>0.83333333333333337</v>
      </c>
      <c r="H14" s="20">
        <v>3.2222222222222223</v>
      </c>
    </row>
    <row r="15" spans="1:8" x14ac:dyDescent="0.25">
      <c r="A15" s="58"/>
      <c r="B15" s="3" t="s">
        <v>88</v>
      </c>
      <c r="C15" s="5">
        <v>11</v>
      </c>
      <c r="D15" s="5">
        <v>11</v>
      </c>
      <c r="E15" s="14">
        <v>1</v>
      </c>
      <c r="F15" s="5">
        <v>11</v>
      </c>
      <c r="G15" s="14">
        <v>1</v>
      </c>
      <c r="H15" s="20">
        <v>4</v>
      </c>
    </row>
    <row r="16" spans="1:8" ht="30" x14ac:dyDescent="0.25">
      <c r="A16" s="35"/>
      <c r="B16" s="2" t="s">
        <v>36</v>
      </c>
      <c r="C16" s="11" t="s">
        <v>80</v>
      </c>
      <c r="D16" s="11" t="s">
        <v>81</v>
      </c>
      <c r="E16" s="12" t="s">
        <v>82</v>
      </c>
      <c r="F16" s="11" t="s">
        <v>83</v>
      </c>
      <c r="G16" s="12" t="s">
        <v>37</v>
      </c>
      <c r="H16" s="13" t="s">
        <v>84</v>
      </c>
    </row>
    <row r="17" spans="1:8" x14ac:dyDescent="0.25">
      <c r="A17" s="58" t="s">
        <v>42</v>
      </c>
      <c r="B17" s="3" t="s">
        <v>1</v>
      </c>
      <c r="C17" s="5">
        <v>98</v>
      </c>
      <c r="D17" s="5">
        <v>71</v>
      </c>
      <c r="E17" s="14">
        <v>0.72448979591836737</v>
      </c>
      <c r="F17" s="5">
        <v>55</v>
      </c>
      <c r="G17" s="14">
        <v>0.56122448979591832</v>
      </c>
      <c r="H17" s="20">
        <v>2.683098591549296</v>
      </c>
    </row>
    <row r="18" spans="1:8" x14ac:dyDescent="0.25">
      <c r="A18" s="58"/>
      <c r="B18" s="3" t="s">
        <v>2</v>
      </c>
      <c r="C18" s="5">
        <v>84</v>
      </c>
      <c r="D18" s="5">
        <v>65</v>
      </c>
      <c r="E18" s="14">
        <v>0.77380952380952384</v>
      </c>
      <c r="F18" s="5">
        <v>49</v>
      </c>
      <c r="G18" s="14">
        <v>0.58333333333333337</v>
      </c>
      <c r="H18" s="20">
        <v>2.5307692307692307</v>
      </c>
    </row>
    <row r="19" spans="1:8" x14ac:dyDescent="0.25">
      <c r="A19" s="58"/>
      <c r="B19" s="3" t="s">
        <v>3</v>
      </c>
      <c r="C19" s="5">
        <v>84</v>
      </c>
      <c r="D19" s="5">
        <v>76</v>
      </c>
      <c r="E19" s="14">
        <v>0.90476190476190477</v>
      </c>
      <c r="F19" s="5">
        <v>60</v>
      </c>
      <c r="G19" s="14">
        <v>0.7142857142857143</v>
      </c>
      <c r="H19" s="20">
        <v>2.6960526315789473</v>
      </c>
    </row>
    <row r="20" spans="1:8" x14ac:dyDescent="0.25">
      <c r="A20" s="58"/>
      <c r="B20" s="3" t="s">
        <v>4</v>
      </c>
      <c r="C20" s="5">
        <v>102</v>
      </c>
      <c r="D20" s="5">
        <v>91</v>
      </c>
      <c r="E20" s="14">
        <v>0.89215686274509809</v>
      </c>
      <c r="F20" s="5">
        <v>66</v>
      </c>
      <c r="G20" s="14">
        <v>0.6470588235294118</v>
      </c>
      <c r="H20" s="20">
        <v>2.5230769230769234</v>
      </c>
    </row>
    <row r="21" spans="1:8" x14ac:dyDescent="0.25">
      <c r="A21" s="58"/>
      <c r="B21" s="3" t="s">
        <v>88</v>
      </c>
      <c r="C21" s="5">
        <v>83</v>
      </c>
      <c r="D21" s="5">
        <v>78</v>
      </c>
      <c r="E21" s="14">
        <v>0.93975903614457834</v>
      </c>
      <c r="F21" s="5">
        <v>63</v>
      </c>
      <c r="G21" s="14">
        <v>0.75903614457831325</v>
      </c>
      <c r="H21" s="20">
        <v>2.9230769230769229</v>
      </c>
    </row>
    <row r="22" spans="1:8" ht="30" x14ac:dyDescent="0.25">
      <c r="A22" s="35"/>
      <c r="B22" s="2" t="s">
        <v>36</v>
      </c>
      <c r="C22" s="11" t="s">
        <v>80</v>
      </c>
      <c r="D22" s="11" t="s">
        <v>81</v>
      </c>
      <c r="E22" s="12" t="s">
        <v>82</v>
      </c>
      <c r="F22" s="11" t="s">
        <v>83</v>
      </c>
      <c r="G22" s="12" t="s">
        <v>37</v>
      </c>
      <c r="H22" s="13" t="s">
        <v>84</v>
      </c>
    </row>
    <row r="23" spans="1:8" x14ac:dyDescent="0.25">
      <c r="A23" s="58" t="s">
        <v>43</v>
      </c>
      <c r="B23" s="3" t="s">
        <v>1</v>
      </c>
      <c r="C23" s="5">
        <v>43</v>
      </c>
      <c r="D23" s="5">
        <v>33</v>
      </c>
      <c r="E23" s="14">
        <v>0.76744186046511631</v>
      </c>
      <c r="F23" s="5">
        <v>17</v>
      </c>
      <c r="G23" s="14">
        <v>0.39534883720930231</v>
      </c>
      <c r="H23" s="20">
        <v>1.9606060606060605</v>
      </c>
    </row>
    <row r="24" spans="1:8" x14ac:dyDescent="0.25">
      <c r="A24" s="58"/>
      <c r="B24" s="3" t="s">
        <v>2</v>
      </c>
      <c r="C24" s="5">
        <v>37</v>
      </c>
      <c r="D24" s="5">
        <v>28</v>
      </c>
      <c r="E24" s="14">
        <v>0.7567567567567568</v>
      </c>
      <c r="F24" s="5">
        <v>15</v>
      </c>
      <c r="G24" s="14">
        <v>0.40540540540540543</v>
      </c>
      <c r="H24" s="20">
        <v>1.8821428571428571</v>
      </c>
    </row>
    <row r="25" spans="1:8" x14ac:dyDescent="0.25">
      <c r="A25" s="58"/>
      <c r="B25" s="3" t="s">
        <v>3</v>
      </c>
      <c r="C25" s="3">
        <v>40</v>
      </c>
      <c r="D25" s="3">
        <v>34</v>
      </c>
      <c r="E25" s="14">
        <v>0.85</v>
      </c>
      <c r="F25" s="3">
        <v>22</v>
      </c>
      <c r="G25" s="14">
        <v>0.55000000000000004</v>
      </c>
      <c r="H25" s="20">
        <v>2.2000000000000002</v>
      </c>
    </row>
    <row r="26" spans="1:8" x14ac:dyDescent="0.25">
      <c r="A26" s="58"/>
      <c r="B26" s="3" t="s">
        <v>4</v>
      </c>
      <c r="C26" s="5">
        <v>41</v>
      </c>
      <c r="D26" s="5">
        <v>30</v>
      </c>
      <c r="E26" s="14">
        <v>0.73170731707317072</v>
      </c>
      <c r="F26" s="5">
        <v>28</v>
      </c>
      <c r="G26" s="14">
        <v>0.68292682926829273</v>
      </c>
      <c r="H26" s="20">
        <v>3.5666666666666669</v>
      </c>
    </row>
    <row r="27" spans="1:8" x14ac:dyDescent="0.25">
      <c r="A27" s="58"/>
      <c r="B27" s="3" t="s">
        <v>88</v>
      </c>
      <c r="C27" s="5">
        <v>26</v>
      </c>
      <c r="D27" s="5">
        <v>23</v>
      </c>
      <c r="E27" s="14">
        <v>0.88461538461538458</v>
      </c>
      <c r="F27" s="5">
        <v>12</v>
      </c>
      <c r="G27" s="14">
        <v>0.46153846153846156</v>
      </c>
      <c r="H27" s="20">
        <v>2.0454545454545454</v>
      </c>
    </row>
    <row r="28" spans="1:8" ht="30" x14ac:dyDescent="0.25">
      <c r="A28" s="35"/>
      <c r="B28" s="2" t="s">
        <v>36</v>
      </c>
      <c r="C28" s="11" t="s">
        <v>80</v>
      </c>
      <c r="D28" s="11" t="s">
        <v>81</v>
      </c>
      <c r="E28" s="12" t="s">
        <v>82</v>
      </c>
      <c r="F28" s="11" t="s">
        <v>83</v>
      </c>
      <c r="G28" s="12" t="s">
        <v>37</v>
      </c>
      <c r="H28" s="13" t="s">
        <v>84</v>
      </c>
    </row>
    <row r="29" spans="1:8" x14ac:dyDescent="0.25">
      <c r="A29" s="58" t="s">
        <v>44</v>
      </c>
      <c r="B29" s="3" t="s">
        <v>1</v>
      </c>
      <c r="C29" s="5">
        <v>223</v>
      </c>
      <c r="D29" s="5">
        <v>181</v>
      </c>
      <c r="E29" s="14">
        <v>0.81165919282511212</v>
      </c>
      <c r="F29" s="5">
        <v>125</v>
      </c>
      <c r="G29" s="14">
        <v>0.5605381165919282</v>
      </c>
      <c r="H29" s="20">
        <v>2.0734806629834255</v>
      </c>
    </row>
    <row r="30" spans="1:8" x14ac:dyDescent="0.25">
      <c r="A30" s="58"/>
      <c r="B30" s="3" t="s">
        <v>2</v>
      </c>
      <c r="C30" s="5">
        <v>203</v>
      </c>
      <c r="D30" s="5">
        <v>159</v>
      </c>
      <c r="E30" s="14">
        <v>0.78325123152709364</v>
      </c>
      <c r="F30" s="5">
        <v>117</v>
      </c>
      <c r="G30" s="14">
        <v>0.57635467980295563</v>
      </c>
      <c r="H30" s="20">
        <v>2.1861635220125781</v>
      </c>
    </row>
    <row r="31" spans="1:8" x14ac:dyDescent="0.25">
      <c r="A31" s="58"/>
      <c r="B31" s="3" t="s">
        <v>3</v>
      </c>
      <c r="C31" s="5">
        <v>242</v>
      </c>
      <c r="D31" s="5">
        <v>191</v>
      </c>
      <c r="E31" s="14">
        <v>0.78925619834710747</v>
      </c>
      <c r="F31" s="5">
        <v>145</v>
      </c>
      <c r="G31" s="14">
        <v>0.59917355371900827</v>
      </c>
      <c r="H31" s="20">
        <v>2.5172774869109946</v>
      </c>
    </row>
    <row r="32" spans="1:8" x14ac:dyDescent="0.25">
      <c r="A32" s="58"/>
      <c r="B32" s="3" t="s">
        <v>4</v>
      </c>
      <c r="C32" s="5">
        <v>232</v>
      </c>
      <c r="D32" s="5">
        <v>191</v>
      </c>
      <c r="E32" s="14">
        <v>0.82327586206896552</v>
      </c>
      <c r="F32" s="5">
        <v>154</v>
      </c>
      <c r="G32" s="14">
        <v>0.66379310344827591</v>
      </c>
      <c r="H32" s="20">
        <v>2.4282722513089006</v>
      </c>
    </row>
    <row r="33" spans="1:8" x14ac:dyDescent="0.25">
      <c r="A33" s="58"/>
      <c r="B33" s="3" t="s">
        <v>88</v>
      </c>
      <c r="C33" s="5">
        <v>219</v>
      </c>
      <c r="D33" s="5">
        <v>188</v>
      </c>
      <c r="E33" s="14">
        <v>0.85844748858447484</v>
      </c>
      <c r="F33" s="5">
        <v>139</v>
      </c>
      <c r="G33" s="14">
        <v>0.63470319634703198</v>
      </c>
      <c r="H33" s="20">
        <v>2.3844919786096255</v>
      </c>
    </row>
    <row r="34" spans="1:8" ht="30" x14ac:dyDescent="0.25">
      <c r="A34" s="35"/>
      <c r="B34" s="2" t="s">
        <v>36</v>
      </c>
      <c r="C34" s="11" t="s">
        <v>80</v>
      </c>
      <c r="D34" s="11" t="s">
        <v>81</v>
      </c>
      <c r="E34" s="12" t="s">
        <v>82</v>
      </c>
      <c r="F34" s="11" t="s">
        <v>83</v>
      </c>
      <c r="G34" s="12" t="s">
        <v>37</v>
      </c>
      <c r="H34" s="13" t="s">
        <v>84</v>
      </c>
    </row>
    <row r="35" spans="1:8" x14ac:dyDescent="0.25">
      <c r="A35" s="58" t="s">
        <v>45</v>
      </c>
      <c r="B35" s="3" t="s">
        <v>1</v>
      </c>
      <c r="C35" s="5">
        <v>96</v>
      </c>
      <c r="D35" s="5">
        <v>92</v>
      </c>
      <c r="E35" s="14">
        <v>0.95833333333333337</v>
      </c>
      <c r="F35" s="5">
        <v>85</v>
      </c>
      <c r="G35" s="14">
        <v>0.88541666666666663</v>
      </c>
      <c r="H35" s="20">
        <v>3.0549450549450547</v>
      </c>
    </row>
    <row r="36" spans="1:8" x14ac:dyDescent="0.25">
      <c r="A36" s="58"/>
      <c r="B36" s="3" t="s">
        <v>2</v>
      </c>
      <c r="C36" s="5">
        <v>94</v>
      </c>
      <c r="D36" s="5">
        <v>82</v>
      </c>
      <c r="E36" s="14">
        <v>0.87234042553191493</v>
      </c>
      <c r="F36" s="5">
        <v>78</v>
      </c>
      <c r="G36" s="14">
        <v>0.82978723404255317</v>
      </c>
      <c r="H36" s="20">
        <v>2.9634146341463414</v>
      </c>
    </row>
    <row r="37" spans="1:8" x14ac:dyDescent="0.25">
      <c r="A37" s="58"/>
      <c r="B37" s="3" t="s">
        <v>3</v>
      </c>
      <c r="C37" s="5">
        <v>98</v>
      </c>
      <c r="D37" s="5">
        <v>86</v>
      </c>
      <c r="E37" s="14">
        <v>0.87755102040816324</v>
      </c>
      <c r="F37" s="5">
        <v>81</v>
      </c>
      <c r="G37" s="14">
        <v>0.82653061224489799</v>
      </c>
      <c r="H37" s="20">
        <v>3.0930232558139537</v>
      </c>
    </row>
    <row r="38" spans="1:8" x14ac:dyDescent="0.25">
      <c r="A38" s="58"/>
      <c r="B38" s="3" t="s">
        <v>4</v>
      </c>
      <c r="C38" s="5">
        <v>99</v>
      </c>
      <c r="D38" s="5">
        <v>87</v>
      </c>
      <c r="E38" s="14">
        <v>0.87878787878787878</v>
      </c>
      <c r="F38" s="5">
        <v>86</v>
      </c>
      <c r="G38" s="14">
        <v>0.86868686868686873</v>
      </c>
      <c r="H38" s="20">
        <v>3.4574712643678156</v>
      </c>
    </row>
    <row r="39" spans="1:8" x14ac:dyDescent="0.25">
      <c r="A39" s="58"/>
      <c r="B39" s="3" t="s">
        <v>88</v>
      </c>
      <c r="C39" s="5">
        <v>113</v>
      </c>
      <c r="D39" s="5">
        <v>100</v>
      </c>
      <c r="E39" s="14">
        <v>0.88495575221238942</v>
      </c>
      <c r="F39" s="5">
        <v>92</v>
      </c>
      <c r="G39" s="14">
        <v>0.81415929203539827</v>
      </c>
      <c r="H39" s="20">
        <v>3.097</v>
      </c>
    </row>
    <row r="40" spans="1:8" ht="30" x14ac:dyDescent="0.25">
      <c r="A40" s="35"/>
      <c r="B40" s="2" t="s">
        <v>36</v>
      </c>
      <c r="C40" s="11" t="s">
        <v>80</v>
      </c>
      <c r="D40" s="11" t="s">
        <v>81</v>
      </c>
      <c r="E40" s="12" t="s">
        <v>82</v>
      </c>
      <c r="F40" s="11" t="s">
        <v>83</v>
      </c>
      <c r="G40" s="12" t="s">
        <v>37</v>
      </c>
      <c r="H40" s="13" t="s">
        <v>84</v>
      </c>
    </row>
    <row r="41" spans="1:8" x14ac:dyDescent="0.25">
      <c r="A41" s="58" t="s">
        <v>46</v>
      </c>
      <c r="B41" s="3" t="s">
        <v>1</v>
      </c>
      <c r="C41" s="5" t="s">
        <v>13</v>
      </c>
      <c r="D41" s="5" t="s">
        <v>13</v>
      </c>
      <c r="E41" s="14" t="s">
        <v>13</v>
      </c>
      <c r="F41" s="5" t="s">
        <v>13</v>
      </c>
      <c r="G41" s="14" t="s">
        <v>13</v>
      </c>
      <c r="H41" s="20" t="s">
        <v>13</v>
      </c>
    </row>
    <row r="42" spans="1:8" x14ac:dyDescent="0.25">
      <c r="A42" s="58"/>
      <c r="B42" s="3" t="s">
        <v>2</v>
      </c>
      <c r="C42" s="5" t="s">
        <v>13</v>
      </c>
      <c r="D42" s="5" t="s">
        <v>13</v>
      </c>
      <c r="E42" s="14" t="s">
        <v>13</v>
      </c>
      <c r="F42" s="5" t="s">
        <v>13</v>
      </c>
      <c r="G42" s="14" t="s">
        <v>13</v>
      </c>
      <c r="H42" s="20" t="s">
        <v>13</v>
      </c>
    </row>
    <row r="43" spans="1:8" x14ac:dyDescent="0.25">
      <c r="A43" s="58"/>
      <c r="B43" s="3" t="s">
        <v>3</v>
      </c>
      <c r="C43" s="5" t="s">
        <v>13</v>
      </c>
      <c r="D43" s="5" t="s">
        <v>13</v>
      </c>
      <c r="E43" s="14" t="s">
        <v>13</v>
      </c>
      <c r="F43" s="5" t="s">
        <v>13</v>
      </c>
      <c r="G43" s="14" t="s">
        <v>13</v>
      </c>
      <c r="H43" s="20" t="s">
        <v>13</v>
      </c>
    </row>
    <row r="44" spans="1:8" x14ac:dyDescent="0.25">
      <c r="A44" s="58"/>
      <c r="B44" s="3" t="s">
        <v>4</v>
      </c>
      <c r="C44" s="5">
        <v>14</v>
      </c>
      <c r="D44" s="5">
        <v>12</v>
      </c>
      <c r="E44" s="14">
        <v>0.8571428571428571</v>
      </c>
      <c r="F44" s="5">
        <v>11</v>
      </c>
      <c r="G44" s="14">
        <v>0.7857142857142857</v>
      </c>
      <c r="H44" s="20">
        <v>2.5833333333333335</v>
      </c>
    </row>
    <row r="45" spans="1:8" x14ac:dyDescent="0.25">
      <c r="A45" s="58"/>
      <c r="B45" s="3" t="s">
        <v>88</v>
      </c>
      <c r="C45" s="5">
        <v>25</v>
      </c>
      <c r="D45" s="5">
        <v>23</v>
      </c>
      <c r="E45" s="14">
        <v>0.92</v>
      </c>
      <c r="F45" s="5">
        <v>23</v>
      </c>
      <c r="G45" s="14">
        <v>0.92</v>
      </c>
      <c r="H45" s="20">
        <v>2.6086956521739131</v>
      </c>
    </row>
    <row r="46" spans="1:8" ht="30" x14ac:dyDescent="0.25">
      <c r="A46" s="35"/>
      <c r="B46" s="2" t="s">
        <v>36</v>
      </c>
      <c r="C46" s="11" t="s">
        <v>80</v>
      </c>
      <c r="D46" s="11" t="s">
        <v>81</v>
      </c>
      <c r="E46" s="12" t="s">
        <v>82</v>
      </c>
      <c r="F46" s="11" t="s">
        <v>83</v>
      </c>
      <c r="G46" s="12" t="s">
        <v>37</v>
      </c>
      <c r="H46" s="13" t="s">
        <v>84</v>
      </c>
    </row>
    <row r="47" spans="1:8" x14ac:dyDescent="0.25">
      <c r="A47" s="58" t="s">
        <v>47</v>
      </c>
      <c r="B47" s="3" t="s">
        <v>1</v>
      </c>
      <c r="C47" s="5">
        <v>31</v>
      </c>
      <c r="D47" s="5">
        <v>27</v>
      </c>
      <c r="E47" s="14">
        <v>0.87096774193548387</v>
      </c>
      <c r="F47" s="5">
        <v>27</v>
      </c>
      <c r="G47" s="14">
        <v>0.87096774193548387</v>
      </c>
      <c r="H47" s="20">
        <v>2.7814814814814821</v>
      </c>
    </row>
    <row r="48" spans="1:8" x14ac:dyDescent="0.25">
      <c r="A48" s="58"/>
      <c r="B48" s="3" t="s">
        <v>2</v>
      </c>
      <c r="C48" s="5" t="s">
        <v>13</v>
      </c>
      <c r="D48" s="5" t="s">
        <v>13</v>
      </c>
      <c r="E48" s="14" t="s">
        <v>13</v>
      </c>
      <c r="F48" s="5" t="s">
        <v>13</v>
      </c>
      <c r="G48" s="14" t="s">
        <v>13</v>
      </c>
      <c r="H48" s="20" t="s">
        <v>13</v>
      </c>
    </row>
    <row r="49" spans="1:8" x14ac:dyDescent="0.25">
      <c r="A49" s="58"/>
      <c r="B49" s="3" t="s">
        <v>3</v>
      </c>
      <c r="C49" s="5">
        <v>35</v>
      </c>
      <c r="D49" s="5">
        <v>35</v>
      </c>
      <c r="E49" s="14">
        <v>1</v>
      </c>
      <c r="F49" s="5">
        <v>32</v>
      </c>
      <c r="G49" s="14">
        <v>0.91428571428571426</v>
      </c>
      <c r="H49" s="20">
        <v>2.7314285714285713</v>
      </c>
    </row>
    <row r="50" spans="1:8" x14ac:dyDescent="0.25">
      <c r="A50" s="58"/>
      <c r="B50" s="3" t="s">
        <v>4</v>
      </c>
      <c r="C50" s="5" t="s">
        <v>13</v>
      </c>
      <c r="D50" s="5" t="s">
        <v>13</v>
      </c>
      <c r="E50" s="14" t="s">
        <v>13</v>
      </c>
      <c r="F50" s="5" t="s">
        <v>13</v>
      </c>
      <c r="G50" s="14" t="s">
        <v>13</v>
      </c>
      <c r="H50" s="20" t="s">
        <v>13</v>
      </c>
    </row>
    <row r="51" spans="1:8" x14ac:dyDescent="0.25">
      <c r="A51" s="58"/>
      <c r="B51" s="3" t="s">
        <v>88</v>
      </c>
      <c r="C51" s="5" t="s">
        <v>13</v>
      </c>
      <c r="D51" s="5" t="s">
        <v>13</v>
      </c>
      <c r="E51" s="14" t="s">
        <v>13</v>
      </c>
      <c r="F51" s="5" t="s">
        <v>13</v>
      </c>
      <c r="G51" s="14" t="s">
        <v>13</v>
      </c>
      <c r="H51" s="20" t="s">
        <v>13</v>
      </c>
    </row>
    <row r="52" spans="1:8" ht="30" x14ac:dyDescent="0.25">
      <c r="A52" s="35"/>
      <c r="B52" s="2" t="s">
        <v>36</v>
      </c>
      <c r="C52" s="11" t="s">
        <v>80</v>
      </c>
      <c r="D52" s="11" t="s">
        <v>81</v>
      </c>
      <c r="E52" s="12" t="s">
        <v>82</v>
      </c>
      <c r="F52" s="11" t="s">
        <v>83</v>
      </c>
      <c r="G52" s="12" t="s">
        <v>37</v>
      </c>
      <c r="H52" s="13" t="s">
        <v>84</v>
      </c>
    </row>
    <row r="53" spans="1:8" x14ac:dyDescent="0.25">
      <c r="A53" s="58" t="s">
        <v>48</v>
      </c>
      <c r="B53" s="3" t="s">
        <v>1</v>
      </c>
      <c r="C53" s="5">
        <v>186</v>
      </c>
      <c r="D53" s="5">
        <v>142</v>
      </c>
      <c r="E53" s="14">
        <v>0.76344086021505375</v>
      </c>
      <c r="F53" s="5">
        <v>97</v>
      </c>
      <c r="G53" s="14">
        <v>0.521505376344086</v>
      </c>
      <c r="H53" s="20">
        <v>2.1471830985915492</v>
      </c>
    </row>
    <row r="54" spans="1:8" x14ac:dyDescent="0.25">
      <c r="A54" s="58"/>
      <c r="B54" s="3" t="s">
        <v>2</v>
      </c>
      <c r="C54" s="5">
        <v>147</v>
      </c>
      <c r="D54" s="5">
        <v>110.00000000000001</v>
      </c>
      <c r="E54" s="14">
        <v>0.74829931972789121</v>
      </c>
      <c r="F54" s="5">
        <v>70</v>
      </c>
      <c r="G54" s="14">
        <v>0.47619047619047616</v>
      </c>
      <c r="H54" s="20">
        <v>2.169090909090909</v>
      </c>
    </row>
    <row r="55" spans="1:8" x14ac:dyDescent="0.25">
      <c r="A55" s="58"/>
      <c r="B55" s="3" t="s">
        <v>3</v>
      </c>
      <c r="C55" s="5">
        <v>196</v>
      </c>
      <c r="D55" s="5">
        <v>161</v>
      </c>
      <c r="E55" s="14">
        <v>0.8214285714285714</v>
      </c>
      <c r="F55" s="5">
        <v>107</v>
      </c>
      <c r="G55" s="14">
        <v>0.54591836734693877</v>
      </c>
      <c r="H55" s="20">
        <v>2.3565217391304349</v>
      </c>
    </row>
    <row r="56" spans="1:8" x14ac:dyDescent="0.25">
      <c r="A56" s="58"/>
      <c r="B56" s="3" t="s">
        <v>4</v>
      </c>
      <c r="C56" s="5">
        <v>194</v>
      </c>
      <c r="D56" s="5">
        <v>153</v>
      </c>
      <c r="E56" s="14">
        <v>0.78865979381443296</v>
      </c>
      <c r="F56" s="5">
        <v>105</v>
      </c>
      <c r="G56" s="14">
        <v>0.54123711340206182</v>
      </c>
      <c r="H56" s="20">
        <v>2.1261437908496732</v>
      </c>
    </row>
    <row r="57" spans="1:8" x14ac:dyDescent="0.25">
      <c r="A57" s="58"/>
      <c r="B57" s="3" t="s">
        <v>88</v>
      </c>
      <c r="C57" s="5">
        <v>199</v>
      </c>
      <c r="D57" s="5">
        <v>159</v>
      </c>
      <c r="E57" s="14">
        <v>0.79899497487437188</v>
      </c>
      <c r="F57" s="5">
        <v>120</v>
      </c>
      <c r="G57" s="14">
        <v>0.60301507537688437</v>
      </c>
      <c r="H57" s="20">
        <v>2.591194968553459</v>
      </c>
    </row>
    <row r="58" spans="1:8" ht="30" x14ac:dyDescent="0.25">
      <c r="A58" s="35"/>
      <c r="B58" s="2" t="s">
        <v>36</v>
      </c>
      <c r="C58" s="11" t="s">
        <v>80</v>
      </c>
      <c r="D58" s="11" t="s">
        <v>81</v>
      </c>
      <c r="E58" s="12" t="s">
        <v>82</v>
      </c>
      <c r="F58" s="11" t="s">
        <v>83</v>
      </c>
      <c r="G58" s="12" t="s">
        <v>37</v>
      </c>
      <c r="H58" s="13" t="s">
        <v>84</v>
      </c>
    </row>
    <row r="59" spans="1:8" x14ac:dyDescent="0.25">
      <c r="A59" s="58" t="s">
        <v>49</v>
      </c>
      <c r="B59" s="3" t="s">
        <v>1</v>
      </c>
      <c r="C59" s="5">
        <v>112</v>
      </c>
      <c r="D59" s="5">
        <v>95</v>
      </c>
      <c r="E59" s="14">
        <v>0.8482142857142857</v>
      </c>
      <c r="F59" s="5">
        <v>95</v>
      </c>
      <c r="G59" s="14">
        <v>0.8482142857142857</v>
      </c>
      <c r="H59" s="20">
        <v>3.736842105263158</v>
      </c>
    </row>
    <row r="60" spans="1:8" x14ac:dyDescent="0.25">
      <c r="A60" s="58"/>
      <c r="B60" s="3" t="s">
        <v>2</v>
      </c>
      <c r="C60" s="5">
        <v>113</v>
      </c>
      <c r="D60" s="5">
        <v>103</v>
      </c>
      <c r="E60" s="14">
        <v>0.91150442477876104</v>
      </c>
      <c r="F60" s="5">
        <v>96</v>
      </c>
      <c r="G60" s="14">
        <v>0.84955752212389379</v>
      </c>
      <c r="H60" s="20">
        <v>3.5825242718446604</v>
      </c>
    </row>
    <row r="61" spans="1:8" x14ac:dyDescent="0.25">
      <c r="A61" s="58"/>
      <c r="B61" s="3" t="s">
        <v>3</v>
      </c>
      <c r="C61" s="3">
        <v>95</v>
      </c>
      <c r="D61" s="3">
        <v>92</v>
      </c>
      <c r="E61" s="14">
        <v>0.96842105263157896</v>
      </c>
      <c r="F61" s="3">
        <v>88</v>
      </c>
      <c r="G61" s="14">
        <v>0.9263157894736842</v>
      </c>
      <c r="H61" s="20">
        <v>3.5760869565217392</v>
      </c>
    </row>
    <row r="62" spans="1:8" x14ac:dyDescent="0.25">
      <c r="A62" s="58"/>
      <c r="B62" s="3" t="s">
        <v>4</v>
      </c>
      <c r="C62" s="5">
        <v>123</v>
      </c>
      <c r="D62" s="5">
        <v>113</v>
      </c>
      <c r="E62" s="14">
        <v>0.91869918699186992</v>
      </c>
      <c r="F62" s="5">
        <v>109</v>
      </c>
      <c r="G62" s="14">
        <v>0.88617886178861793</v>
      </c>
      <c r="H62" s="20">
        <v>3.7787610619469025</v>
      </c>
    </row>
    <row r="63" spans="1:8" x14ac:dyDescent="0.25">
      <c r="A63" s="58"/>
      <c r="B63" s="3" t="s">
        <v>88</v>
      </c>
      <c r="C63" s="5">
        <v>125</v>
      </c>
      <c r="D63" s="5">
        <v>115</v>
      </c>
      <c r="E63" s="14">
        <v>0.92</v>
      </c>
      <c r="F63" s="5">
        <v>114</v>
      </c>
      <c r="G63" s="14">
        <v>0.91200000000000003</v>
      </c>
      <c r="H63" s="20">
        <v>3.8086956521739133</v>
      </c>
    </row>
    <row r="64" spans="1:8" ht="30" x14ac:dyDescent="0.25">
      <c r="A64" s="35"/>
      <c r="B64" s="2" t="s">
        <v>36</v>
      </c>
      <c r="C64" s="11" t="s">
        <v>80</v>
      </c>
      <c r="D64" s="11" t="s">
        <v>81</v>
      </c>
      <c r="E64" s="12" t="s">
        <v>82</v>
      </c>
      <c r="F64" s="11" t="s">
        <v>83</v>
      </c>
      <c r="G64" s="12" t="s">
        <v>37</v>
      </c>
      <c r="H64" s="13" t="s">
        <v>84</v>
      </c>
    </row>
    <row r="65" spans="1:8" x14ac:dyDescent="0.25">
      <c r="A65" s="58" t="s">
        <v>50</v>
      </c>
      <c r="B65" s="3" t="s">
        <v>1</v>
      </c>
      <c r="C65" s="5">
        <v>18</v>
      </c>
      <c r="D65" s="5">
        <v>18</v>
      </c>
      <c r="E65" s="14">
        <v>1</v>
      </c>
      <c r="F65" s="5">
        <v>18</v>
      </c>
      <c r="G65" s="14">
        <v>1</v>
      </c>
      <c r="H65" s="20">
        <v>3.8888888888888888</v>
      </c>
    </row>
    <row r="66" spans="1:8" x14ac:dyDescent="0.25">
      <c r="A66" s="58"/>
      <c r="B66" s="3" t="s">
        <v>2</v>
      </c>
      <c r="C66" s="5">
        <v>15</v>
      </c>
      <c r="D66" s="5">
        <v>15</v>
      </c>
      <c r="E66" s="14">
        <v>1</v>
      </c>
      <c r="F66" s="5">
        <v>15</v>
      </c>
      <c r="G66" s="14">
        <v>1</v>
      </c>
      <c r="H66" s="20">
        <v>3.8</v>
      </c>
    </row>
    <row r="67" spans="1:8" x14ac:dyDescent="0.25">
      <c r="A67" s="58"/>
      <c r="B67" s="3" t="s">
        <v>3</v>
      </c>
      <c r="C67" s="5" t="s">
        <v>13</v>
      </c>
      <c r="D67" s="5" t="s">
        <v>13</v>
      </c>
      <c r="E67" s="14" t="s">
        <v>13</v>
      </c>
      <c r="F67" s="5" t="s">
        <v>13</v>
      </c>
      <c r="G67" s="14" t="s">
        <v>13</v>
      </c>
      <c r="H67" s="20" t="s">
        <v>13</v>
      </c>
    </row>
    <row r="68" spans="1:8" x14ac:dyDescent="0.25">
      <c r="A68" s="58"/>
      <c r="B68" s="3" t="s">
        <v>4</v>
      </c>
      <c r="C68" s="5" t="s">
        <v>13</v>
      </c>
      <c r="D68" s="5" t="s">
        <v>13</v>
      </c>
      <c r="E68" s="14" t="s">
        <v>13</v>
      </c>
      <c r="F68" s="5" t="s">
        <v>13</v>
      </c>
      <c r="G68" s="14" t="s">
        <v>13</v>
      </c>
      <c r="H68" s="20" t="s">
        <v>13</v>
      </c>
    </row>
    <row r="69" spans="1:8" x14ac:dyDescent="0.25">
      <c r="A69" s="58"/>
      <c r="B69" s="3" t="s">
        <v>88</v>
      </c>
      <c r="C69" s="5" t="s">
        <v>13</v>
      </c>
      <c r="D69" s="5" t="s">
        <v>13</v>
      </c>
      <c r="E69" s="14" t="s">
        <v>13</v>
      </c>
      <c r="F69" s="5" t="s">
        <v>13</v>
      </c>
      <c r="G69" s="14" t="s">
        <v>13</v>
      </c>
      <c r="H69" s="20" t="s">
        <v>13</v>
      </c>
    </row>
    <row r="70" spans="1:8" ht="30" x14ac:dyDescent="0.25">
      <c r="A70" s="35"/>
      <c r="B70" s="2" t="s">
        <v>36</v>
      </c>
      <c r="C70" s="11" t="s">
        <v>80</v>
      </c>
      <c r="D70" s="11" t="s">
        <v>81</v>
      </c>
      <c r="E70" s="12" t="s">
        <v>82</v>
      </c>
      <c r="F70" s="11" t="s">
        <v>83</v>
      </c>
      <c r="G70" s="12" t="s">
        <v>37</v>
      </c>
      <c r="H70" s="13" t="s">
        <v>84</v>
      </c>
    </row>
    <row r="71" spans="1:8" x14ac:dyDescent="0.25">
      <c r="A71" s="58" t="s">
        <v>51</v>
      </c>
      <c r="B71" s="3" t="s">
        <v>1</v>
      </c>
      <c r="C71" s="5" t="s">
        <v>13</v>
      </c>
      <c r="D71" s="5" t="s">
        <v>13</v>
      </c>
      <c r="E71" s="14" t="s">
        <v>13</v>
      </c>
      <c r="F71" s="5" t="s">
        <v>13</v>
      </c>
      <c r="G71" s="14" t="s">
        <v>13</v>
      </c>
      <c r="H71" s="20" t="s">
        <v>13</v>
      </c>
    </row>
    <row r="72" spans="1:8" x14ac:dyDescent="0.25">
      <c r="A72" s="58"/>
      <c r="B72" s="3" t="s">
        <v>2</v>
      </c>
      <c r="C72" s="5">
        <v>42</v>
      </c>
      <c r="D72" s="5">
        <v>41</v>
      </c>
      <c r="E72" s="14">
        <v>0.97619047619047616</v>
      </c>
      <c r="F72" s="5">
        <v>40</v>
      </c>
      <c r="G72" s="14">
        <v>0.95238095238095233</v>
      </c>
      <c r="H72" s="20">
        <v>3.4634146341463414</v>
      </c>
    </row>
    <row r="73" spans="1:8" x14ac:dyDescent="0.25">
      <c r="A73" s="58"/>
      <c r="B73" s="3" t="s">
        <v>3</v>
      </c>
      <c r="C73" s="5" t="s">
        <v>13</v>
      </c>
      <c r="D73" s="5" t="s">
        <v>13</v>
      </c>
      <c r="E73" s="14" t="s">
        <v>13</v>
      </c>
      <c r="F73" s="5" t="s">
        <v>13</v>
      </c>
      <c r="G73" s="14" t="s">
        <v>13</v>
      </c>
      <c r="H73" s="20" t="s">
        <v>13</v>
      </c>
    </row>
    <row r="74" spans="1:8" x14ac:dyDescent="0.25">
      <c r="A74" s="58"/>
      <c r="B74" s="3" t="s">
        <v>4</v>
      </c>
      <c r="C74" s="5">
        <v>37</v>
      </c>
      <c r="D74" s="5">
        <v>35</v>
      </c>
      <c r="E74" s="14">
        <v>0.94594594594594594</v>
      </c>
      <c r="F74" s="5">
        <v>32</v>
      </c>
      <c r="G74" s="14">
        <v>0.86486486486486491</v>
      </c>
      <c r="H74" s="20">
        <v>3.657142857142857</v>
      </c>
    </row>
    <row r="75" spans="1:8" x14ac:dyDescent="0.25">
      <c r="A75" s="58"/>
      <c r="B75" s="3" t="s">
        <v>88</v>
      </c>
      <c r="C75" s="5">
        <v>24</v>
      </c>
      <c r="D75" s="5">
        <v>22</v>
      </c>
      <c r="E75" s="14">
        <v>0.91666666666666663</v>
      </c>
      <c r="F75" s="5">
        <v>20</v>
      </c>
      <c r="G75" s="14">
        <v>0.83333333333333337</v>
      </c>
      <c r="H75" s="20">
        <v>3.6363636363636362</v>
      </c>
    </row>
    <row r="76" spans="1:8" ht="30" x14ac:dyDescent="0.25">
      <c r="A76" s="35"/>
      <c r="B76" s="2" t="s">
        <v>36</v>
      </c>
      <c r="C76" s="11" t="s">
        <v>80</v>
      </c>
      <c r="D76" s="11" t="s">
        <v>81</v>
      </c>
      <c r="E76" s="12" t="s">
        <v>82</v>
      </c>
      <c r="F76" s="11" t="s">
        <v>83</v>
      </c>
      <c r="G76" s="12" t="s">
        <v>37</v>
      </c>
      <c r="H76" s="13" t="s">
        <v>84</v>
      </c>
    </row>
    <row r="77" spans="1:8" x14ac:dyDescent="0.25">
      <c r="A77" s="58" t="s">
        <v>52</v>
      </c>
      <c r="B77" s="3" t="s">
        <v>1</v>
      </c>
      <c r="C77" s="5">
        <v>45</v>
      </c>
      <c r="D77" s="5">
        <v>35</v>
      </c>
      <c r="E77" s="14">
        <v>0.77777777777777779</v>
      </c>
      <c r="F77" s="5">
        <v>20</v>
      </c>
      <c r="G77" s="14">
        <v>0.44444444444444442</v>
      </c>
      <c r="H77" s="20">
        <v>1.9142857142857144</v>
      </c>
    </row>
    <row r="78" spans="1:8" x14ac:dyDescent="0.25">
      <c r="A78" s="58"/>
      <c r="B78" s="3" t="s">
        <v>2</v>
      </c>
      <c r="C78" s="5">
        <v>39</v>
      </c>
      <c r="D78" s="5">
        <v>30</v>
      </c>
      <c r="E78" s="14">
        <v>0.76923076923076927</v>
      </c>
      <c r="F78" s="5">
        <v>23</v>
      </c>
      <c r="G78" s="14">
        <v>0.58974358974358976</v>
      </c>
      <c r="H78" s="20">
        <v>2.35</v>
      </c>
    </row>
    <row r="79" spans="1:8" x14ac:dyDescent="0.25">
      <c r="A79" s="58"/>
      <c r="B79" s="3" t="s">
        <v>3</v>
      </c>
      <c r="C79" s="5">
        <v>27</v>
      </c>
      <c r="D79" s="5">
        <v>23</v>
      </c>
      <c r="E79" s="14">
        <v>0.85185185185185186</v>
      </c>
      <c r="F79" s="5">
        <v>15</v>
      </c>
      <c r="G79" s="14">
        <v>0.55555555555555558</v>
      </c>
      <c r="H79" s="20">
        <v>1.9478260869565218</v>
      </c>
    </row>
    <row r="80" spans="1:8" x14ac:dyDescent="0.25">
      <c r="A80" s="58"/>
      <c r="B80" s="3" t="s">
        <v>4</v>
      </c>
      <c r="C80" s="5">
        <v>21</v>
      </c>
      <c r="D80" s="5">
        <v>15</v>
      </c>
      <c r="E80" s="14">
        <v>0.7142857142857143</v>
      </c>
      <c r="F80" s="5">
        <v>9</v>
      </c>
      <c r="G80" s="14">
        <v>0.42857142857142855</v>
      </c>
      <c r="H80" s="20">
        <v>2.0266666666666668</v>
      </c>
    </row>
    <row r="81" spans="1:8" x14ac:dyDescent="0.25">
      <c r="A81" s="58"/>
      <c r="B81" s="3" t="s">
        <v>88</v>
      </c>
      <c r="C81" s="5">
        <v>18</v>
      </c>
      <c r="D81" s="5">
        <v>15</v>
      </c>
      <c r="E81" s="14">
        <v>0.83333333333333337</v>
      </c>
      <c r="F81" s="5">
        <v>13</v>
      </c>
      <c r="G81" s="14">
        <v>0.72222222222222221</v>
      </c>
      <c r="H81" s="20">
        <v>2.4</v>
      </c>
    </row>
    <row r="82" spans="1:8" ht="30" x14ac:dyDescent="0.25">
      <c r="A82" s="35"/>
      <c r="B82" s="2" t="s">
        <v>36</v>
      </c>
      <c r="C82" s="11" t="s">
        <v>80</v>
      </c>
      <c r="D82" s="11" t="s">
        <v>81</v>
      </c>
      <c r="E82" s="12" t="s">
        <v>82</v>
      </c>
      <c r="F82" s="11" t="s">
        <v>83</v>
      </c>
      <c r="G82" s="12" t="s">
        <v>37</v>
      </c>
      <c r="H82" s="13" t="s">
        <v>84</v>
      </c>
    </row>
    <row r="83" spans="1:8" x14ac:dyDescent="0.25">
      <c r="A83" s="58" t="s">
        <v>53</v>
      </c>
      <c r="B83" s="3" t="s">
        <v>1</v>
      </c>
      <c r="C83" s="5" t="s">
        <v>13</v>
      </c>
      <c r="D83" s="5" t="s">
        <v>13</v>
      </c>
      <c r="E83" s="14" t="s">
        <v>13</v>
      </c>
      <c r="F83" s="5" t="s">
        <v>13</v>
      </c>
      <c r="G83" s="14" t="s">
        <v>13</v>
      </c>
      <c r="H83" s="20" t="s">
        <v>13</v>
      </c>
    </row>
    <row r="84" spans="1:8" x14ac:dyDescent="0.25">
      <c r="A84" s="58"/>
      <c r="B84" s="3" t="s">
        <v>2</v>
      </c>
      <c r="C84" s="5" t="s">
        <v>13</v>
      </c>
      <c r="D84" s="5" t="s">
        <v>13</v>
      </c>
      <c r="E84" s="14" t="s">
        <v>13</v>
      </c>
      <c r="F84" s="5" t="s">
        <v>13</v>
      </c>
      <c r="G84" s="14" t="s">
        <v>13</v>
      </c>
      <c r="H84" s="20" t="s">
        <v>13</v>
      </c>
    </row>
    <row r="85" spans="1:8" x14ac:dyDescent="0.25">
      <c r="A85" s="58"/>
      <c r="B85" s="3" t="s">
        <v>3</v>
      </c>
      <c r="C85" s="5">
        <v>26</v>
      </c>
      <c r="D85" s="5">
        <v>26</v>
      </c>
      <c r="E85" s="14">
        <v>1</v>
      </c>
      <c r="F85" s="5">
        <v>24</v>
      </c>
      <c r="G85" s="14">
        <v>0.92307692307692313</v>
      </c>
      <c r="H85" s="20">
        <v>3.6538461538461537</v>
      </c>
    </row>
    <row r="86" spans="1:8" x14ac:dyDescent="0.25">
      <c r="A86" s="58"/>
      <c r="B86" s="3" t="s">
        <v>4</v>
      </c>
      <c r="C86" s="5" t="s">
        <v>13</v>
      </c>
      <c r="D86" s="5" t="s">
        <v>13</v>
      </c>
      <c r="E86" s="14" t="s">
        <v>13</v>
      </c>
      <c r="F86" s="5" t="s">
        <v>13</v>
      </c>
      <c r="G86" s="14" t="s">
        <v>13</v>
      </c>
      <c r="H86" s="20" t="s">
        <v>13</v>
      </c>
    </row>
    <row r="87" spans="1:8" x14ac:dyDescent="0.25">
      <c r="A87" s="58"/>
      <c r="B87" s="3" t="s">
        <v>88</v>
      </c>
      <c r="C87" s="5" t="s">
        <v>13</v>
      </c>
      <c r="D87" s="5" t="s">
        <v>13</v>
      </c>
      <c r="E87" s="14" t="s">
        <v>13</v>
      </c>
      <c r="F87" s="5" t="s">
        <v>13</v>
      </c>
      <c r="G87" s="14" t="s">
        <v>13</v>
      </c>
      <c r="H87" s="20" t="s">
        <v>13</v>
      </c>
    </row>
  </sheetData>
  <mergeCells count="15">
    <mergeCell ref="A71:A75"/>
    <mergeCell ref="A77:A81"/>
    <mergeCell ref="A83:A87"/>
    <mergeCell ref="A35:A39"/>
    <mergeCell ref="A41:A45"/>
    <mergeCell ref="A47:A51"/>
    <mergeCell ref="A53:A57"/>
    <mergeCell ref="A59:A63"/>
    <mergeCell ref="A65:A69"/>
    <mergeCell ref="A29:A33"/>
    <mergeCell ref="A1:H2"/>
    <mergeCell ref="A4:A8"/>
    <mergeCell ref="A11:A15"/>
    <mergeCell ref="A17:A21"/>
    <mergeCell ref="A23:A27"/>
  </mergeCells>
  <printOptions horizontalCentered="1"/>
  <pageMargins left="0.7" right="0.7" top="0.75" bottom="0.75" header="0.3" footer="0.3"/>
  <pageSetup scale="34" orientation="landscape" r:id="rId1"/>
  <headerFooter>
    <oddHeader>&amp;CCuyamaca College Program Review 2018-2019</oddHeader>
    <oddFooter>&amp;CInstitutional Effectiveness, Success, and Equity Office (September 2018)</oddFooter>
  </headerFooter>
  <rowBreaks count="1" manualBreakCount="1">
    <brk id="6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5"/>
  <sheetViews>
    <sheetView topLeftCell="A19" workbookViewId="0">
      <selection activeCell="H2" sqref="H2:H16"/>
    </sheetView>
  </sheetViews>
  <sheetFormatPr defaultRowHeight="15" x14ac:dyDescent="0.25"/>
  <cols>
    <col min="1" max="1" width="20" style="31" customWidth="1"/>
    <col min="2" max="2" width="16.7109375" style="10" customWidth="1"/>
    <col min="3" max="4" width="13.7109375" style="10" customWidth="1"/>
    <col min="5" max="5" width="13.7109375" style="16" customWidth="1"/>
    <col min="6" max="6" width="13.7109375" style="10" customWidth="1"/>
    <col min="7" max="7" width="13.7109375" style="16" customWidth="1"/>
    <col min="8" max="8" width="13.7109375" style="17" customWidth="1"/>
    <col min="9" max="9" width="16.7109375" customWidth="1"/>
    <col min="10" max="15" width="13.7109375" customWidth="1"/>
    <col min="16" max="16" width="16.7109375" customWidth="1"/>
    <col min="17" max="22" width="13.7109375" customWidth="1"/>
  </cols>
  <sheetData>
    <row r="1" spans="1:8" ht="30" x14ac:dyDescent="0.25">
      <c r="A1" s="33" t="s">
        <v>79</v>
      </c>
      <c r="B1" s="2" t="s">
        <v>36</v>
      </c>
      <c r="C1" s="11" t="s">
        <v>80</v>
      </c>
      <c r="D1" s="11" t="s">
        <v>81</v>
      </c>
      <c r="E1" s="12" t="s">
        <v>82</v>
      </c>
      <c r="F1" s="11" t="s">
        <v>83</v>
      </c>
      <c r="G1" s="12" t="s">
        <v>37</v>
      </c>
      <c r="H1" s="13" t="s">
        <v>84</v>
      </c>
    </row>
    <row r="2" spans="1:8" x14ac:dyDescent="0.25">
      <c r="A2" s="58" t="s">
        <v>54</v>
      </c>
      <c r="B2" s="3" t="s">
        <v>1</v>
      </c>
      <c r="C2" s="5">
        <v>248</v>
      </c>
      <c r="D2" s="5">
        <v>224</v>
      </c>
      <c r="E2" s="14">
        <v>0.90322580645161288</v>
      </c>
      <c r="F2" s="5">
        <v>199</v>
      </c>
      <c r="G2" s="14">
        <v>0.80241935483870963</v>
      </c>
      <c r="H2" s="22">
        <v>2.7616071428571431</v>
      </c>
    </row>
    <row r="3" spans="1:8" x14ac:dyDescent="0.25">
      <c r="A3" s="58"/>
      <c r="B3" s="3" t="s">
        <v>2</v>
      </c>
      <c r="C3" s="5">
        <v>246</v>
      </c>
      <c r="D3" s="5">
        <v>228</v>
      </c>
      <c r="E3" s="14">
        <v>0.92682926829268297</v>
      </c>
      <c r="F3" s="5">
        <v>196</v>
      </c>
      <c r="G3" s="14">
        <v>0.7967479674796748</v>
      </c>
      <c r="H3" s="22">
        <v>2.9192982456140348</v>
      </c>
    </row>
    <row r="4" spans="1:8" x14ac:dyDescent="0.25">
      <c r="A4" s="58"/>
      <c r="B4" s="3" t="s">
        <v>3</v>
      </c>
      <c r="C4" s="5">
        <v>226</v>
      </c>
      <c r="D4" s="5">
        <v>216</v>
      </c>
      <c r="E4" s="14">
        <v>0.95575221238938057</v>
      </c>
      <c r="F4" s="5">
        <v>192</v>
      </c>
      <c r="G4" s="14">
        <v>0.84955752212389379</v>
      </c>
      <c r="H4" s="22">
        <v>3.0625000000000004</v>
      </c>
    </row>
    <row r="5" spans="1:8" x14ac:dyDescent="0.25">
      <c r="A5" s="58"/>
      <c r="B5" s="3" t="s">
        <v>4</v>
      </c>
      <c r="C5" s="5">
        <v>232</v>
      </c>
      <c r="D5" s="5">
        <v>219</v>
      </c>
      <c r="E5" s="14">
        <v>0.94396551724137934</v>
      </c>
      <c r="F5" s="5">
        <v>188</v>
      </c>
      <c r="G5" s="14">
        <v>0.81034482758620685</v>
      </c>
      <c r="H5" s="22">
        <v>2.9301369863013695</v>
      </c>
    </row>
    <row r="6" spans="1:8" x14ac:dyDescent="0.25">
      <c r="A6" s="58"/>
      <c r="B6" s="3" t="s">
        <v>88</v>
      </c>
      <c r="C6" s="5">
        <v>212</v>
      </c>
      <c r="D6" s="5">
        <v>194</v>
      </c>
      <c r="E6" s="14">
        <v>0.91509433962264153</v>
      </c>
      <c r="F6" s="5">
        <v>158</v>
      </c>
      <c r="G6" s="14">
        <v>0.74528301886792447</v>
      </c>
      <c r="H6" s="22">
        <v>2.8082901554404147</v>
      </c>
    </row>
    <row r="7" spans="1:8" x14ac:dyDescent="0.25">
      <c r="A7" s="63" t="s">
        <v>55</v>
      </c>
      <c r="B7" s="3" t="s">
        <v>1</v>
      </c>
      <c r="C7" s="9">
        <v>164</v>
      </c>
      <c r="D7" s="9">
        <v>136</v>
      </c>
      <c r="E7" s="15">
        <v>0.82926829268292679</v>
      </c>
      <c r="F7" s="9">
        <v>93</v>
      </c>
      <c r="G7" s="15">
        <v>0.56707317073170727</v>
      </c>
      <c r="H7" s="78">
        <v>2.2448529411764704</v>
      </c>
    </row>
    <row r="8" spans="1:8" x14ac:dyDescent="0.25">
      <c r="A8" s="63"/>
      <c r="B8" s="3" t="s">
        <v>2</v>
      </c>
      <c r="C8" s="9">
        <v>144</v>
      </c>
      <c r="D8" s="9">
        <v>116</v>
      </c>
      <c r="E8" s="15">
        <v>0.80555555555555558</v>
      </c>
      <c r="F8" s="9">
        <v>95</v>
      </c>
      <c r="G8" s="15">
        <v>0.65972222222222221</v>
      </c>
      <c r="H8" s="78">
        <v>2.7034482758620686</v>
      </c>
    </row>
    <row r="9" spans="1:8" x14ac:dyDescent="0.25">
      <c r="A9" s="63"/>
      <c r="B9" s="3" t="s">
        <v>3</v>
      </c>
      <c r="C9" s="9">
        <v>158</v>
      </c>
      <c r="D9" s="9">
        <v>126.99999999999999</v>
      </c>
      <c r="E9" s="15">
        <v>0.80379746835443033</v>
      </c>
      <c r="F9" s="9">
        <v>99</v>
      </c>
      <c r="G9" s="15">
        <v>0.62658227848101267</v>
      </c>
      <c r="H9" s="78">
        <v>2.6992125984251967</v>
      </c>
    </row>
    <row r="10" spans="1:8" x14ac:dyDescent="0.25">
      <c r="A10" s="63"/>
      <c r="B10" s="3" t="s">
        <v>4</v>
      </c>
      <c r="C10" s="9">
        <v>122</v>
      </c>
      <c r="D10" s="9">
        <v>106</v>
      </c>
      <c r="E10" s="15">
        <v>0.86885245901639341</v>
      </c>
      <c r="F10" s="9">
        <v>86</v>
      </c>
      <c r="G10" s="15">
        <v>0.70491803278688525</v>
      </c>
      <c r="H10" s="78">
        <v>2.5707547169811318</v>
      </c>
    </row>
    <row r="11" spans="1:8" x14ac:dyDescent="0.25">
      <c r="A11" s="63"/>
      <c r="B11" s="3" t="s">
        <v>88</v>
      </c>
      <c r="C11" s="9">
        <v>123</v>
      </c>
      <c r="D11" s="9">
        <v>103</v>
      </c>
      <c r="E11" s="15">
        <v>0.83739837398373984</v>
      </c>
      <c r="F11" s="9">
        <v>91</v>
      </c>
      <c r="G11" s="15">
        <v>0.73983739837398377</v>
      </c>
      <c r="H11" s="78">
        <v>2.8242718446601938</v>
      </c>
    </row>
    <row r="12" spans="1:8" x14ac:dyDescent="0.25">
      <c r="A12" s="58" t="s">
        <v>56</v>
      </c>
      <c r="B12" s="3" t="s">
        <v>1</v>
      </c>
      <c r="C12" s="9">
        <v>473</v>
      </c>
      <c r="D12" s="9">
        <v>364</v>
      </c>
      <c r="E12" s="15">
        <v>0.76955602536997891</v>
      </c>
      <c r="F12" s="9">
        <v>272</v>
      </c>
      <c r="G12" s="15">
        <v>0.57505285412262153</v>
      </c>
      <c r="H12" s="78">
        <v>2.6049586776859499</v>
      </c>
    </row>
    <row r="13" spans="1:8" x14ac:dyDescent="0.25">
      <c r="A13" s="58"/>
      <c r="B13" s="3" t="s">
        <v>2</v>
      </c>
      <c r="C13" s="9">
        <v>415</v>
      </c>
      <c r="D13" s="9">
        <v>317</v>
      </c>
      <c r="E13" s="15">
        <v>0.76385542168674703</v>
      </c>
      <c r="F13" s="9">
        <v>233</v>
      </c>
      <c r="G13" s="15">
        <v>0.56144578313253013</v>
      </c>
      <c r="H13" s="78">
        <v>2.4817034700315457</v>
      </c>
    </row>
    <row r="14" spans="1:8" x14ac:dyDescent="0.25">
      <c r="A14" s="58"/>
      <c r="B14" s="3" t="s">
        <v>3</v>
      </c>
      <c r="C14" s="9">
        <v>483</v>
      </c>
      <c r="D14" s="9">
        <v>403</v>
      </c>
      <c r="E14" s="15">
        <v>0.83436853002070388</v>
      </c>
      <c r="F14" s="9">
        <v>300</v>
      </c>
      <c r="G14" s="15">
        <v>0.6211180124223602</v>
      </c>
      <c r="H14" s="78">
        <v>2.5666666666666669</v>
      </c>
    </row>
    <row r="15" spans="1:8" x14ac:dyDescent="0.25">
      <c r="A15" s="58"/>
      <c r="B15" s="3" t="s">
        <v>4</v>
      </c>
      <c r="C15" s="9">
        <v>527</v>
      </c>
      <c r="D15" s="9">
        <v>420</v>
      </c>
      <c r="E15" s="15">
        <v>0.79696394686907024</v>
      </c>
      <c r="F15" s="9">
        <v>341</v>
      </c>
      <c r="G15" s="15">
        <v>0.6470588235294118</v>
      </c>
      <c r="H15" s="78">
        <v>2.8254761904761905</v>
      </c>
    </row>
    <row r="16" spans="1:8" x14ac:dyDescent="0.25">
      <c r="A16" s="58"/>
      <c r="B16" s="3" t="s">
        <v>88</v>
      </c>
      <c r="C16" s="9">
        <v>508</v>
      </c>
      <c r="D16" s="9">
        <v>437</v>
      </c>
      <c r="E16" s="15">
        <v>0.86023622047244097</v>
      </c>
      <c r="F16" s="9">
        <v>358</v>
      </c>
      <c r="G16" s="15">
        <v>0.70472440944881887</v>
      </c>
      <c r="H16" s="78">
        <v>2.9029816513761468</v>
      </c>
    </row>
    <row r="19" spans="1:22" ht="39.75" customHeight="1" x14ac:dyDescent="0.25">
      <c r="A19" s="65" t="s">
        <v>54</v>
      </c>
      <c r="B19" s="65"/>
      <c r="C19" s="65"/>
      <c r="D19" s="65"/>
      <c r="E19" s="65"/>
      <c r="F19" s="65"/>
      <c r="G19" s="65"/>
      <c r="H19" s="65"/>
      <c r="I19" s="65" t="s">
        <v>90</v>
      </c>
      <c r="J19" s="65"/>
      <c r="K19" s="65"/>
      <c r="L19" s="65"/>
      <c r="M19" s="65"/>
      <c r="N19" s="65"/>
      <c r="O19" s="65"/>
      <c r="P19" s="65" t="s">
        <v>55</v>
      </c>
      <c r="Q19" s="65"/>
      <c r="R19" s="65"/>
      <c r="S19" s="65"/>
      <c r="T19" s="65"/>
      <c r="U19" s="65"/>
      <c r="V19" s="65"/>
    </row>
    <row r="20" spans="1:22" ht="30" x14ac:dyDescent="0.25">
      <c r="A20" s="41" t="s">
        <v>57</v>
      </c>
      <c r="B20" s="40" t="s">
        <v>36</v>
      </c>
      <c r="C20" s="11" t="s">
        <v>80</v>
      </c>
      <c r="D20" s="11" t="s">
        <v>81</v>
      </c>
      <c r="E20" s="11" t="s">
        <v>82</v>
      </c>
      <c r="F20" s="11" t="s">
        <v>83</v>
      </c>
      <c r="G20" s="11" t="s">
        <v>37</v>
      </c>
      <c r="H20" s="11" t="s">
        <v>84</v>
      </c>
      <c r="I20" s="40" t="s">
        <v>36</v>
      </c>
      <c r="J20" s="11" t="s">
        <v>80</v>
      </c>
      <c r="K20" s="11" t="s">
        <v>81</v>
      </c>
      <c r="L20" s="11" t="s">
        <v>82</v>
      </c>
      <c r="M20" s="11" t="s">
        <v>83</v>
      </c>
      <c r="N20" s="11" t="s">
        <v>37</v>
      </c>
      <c r="O20" s="11" t="s">
        <v>84</v>
      </c>
      <c r="P20" s="40" t="s">
        <v>36</v>
      </c>
      <c r="Q20" s="11" t="s">
        <v>80</v>
      </c>
      <c r="R20" s="11" t="s">
        <v>81</v>
      </c>
      <c r="S20" s="11" t="s">
        <v>82</v>
      </c>
      <c r="T20" s="11" t="s">
        <v>83</v>
      </c>
      <c r="U20" s="11" t="s">
        <v>37</v>
      </c>
      <c r="V20" s="11" t="s">
        <v>84</v>
      </c>
    </row>
    <row r="21" spans="1:22" x14ac:dyDescent="0.25">
      <c r="A21" s="69" t="s">
        <v>58</v>
      </c>
      <c r="B21" s="42" t="s">
        <v>1</v>
      </c>
      <c r="C21" s="44">
        <v>17</v>
      </c>
      <c r="D21" s="44">
        <v>15</v>
      </c>
      <c r="E21" s="47">
        <v>0.88235294117647056</v>
      </c>
      <c r="F21" s="44">
        <v>11</v>
      </c>
      <c r="G21" s="47">
        <v>0.6470588235294118</v>
      </c>
      <c r="H21" s="49">
        <v>2.1800000000000002</v>
      </c>
      <c r="I21" s="42" t="s">
        <v>1</v>
      </c>
      <c r="J21" s="44">
        <v>29</v>
      </c>
      <c r="K21" s="44">
        <v>21</v>
      </c>
      <c r="L21" s="47">
        <v>0.72413793103448276</v>
      </c>
      <c r="M21" s="44">
        <v>11</v>
      </c>
      <c r="N21" s="47">
        <v>0.37931034482758619</v>
      </c>
      <c r="O21" s="49">
        <v>1.9666666666666666</v>
      </c>
      <c r="P21" s="42" t="s">
        <v>1</v>
      </c>
      <c r="Q21" s="44">
        <v>10</v>
      </c>
      <c r="R21" s="44">
        <v>9</v>
      </c>
      <c r="S21" s="47">
        <v>0.9</v>
      </c>
      <c r="T21" s="44">
        <v>5</v>
      </c>
      <c r="U21" s="47">
        <v>0.5</v>
      </c>
      <c r="V21" s="49">
        <v>1.6666666666666667</v>
      </c>
    </row>
    <row r="22" spans="1:22" x14ac:dyDescent="0.25">
      <c r="A22" s="70"/>
      <c r="B22" s="42" t="s">
        <v>2</v>
      </c>
      <c r="C22" s="44">
        <v>11</v>
      </c>
      <c r="D22" s="44">
        <v>9</v>
      </c>
      <c r="E22" s="47">
        <v>0.81818181818181823</v>
      </c>
      <c r="F22" s="44">
        <v>7</v>
      </c>
      <c r="G22" s="47">
        <v>0.63636363636363635</v>
      </c>
      <c r="H22" s="49">
        <v>2.588888888888889</v>
      </c>
      <c r="I22" s="42" t="s">
        <v>2</v>
      </c>
      <c r="J22" s="44">
        <v>44</v>
      </c>
      <c r="K22" s="44">
        <v>27</v>
      </c>
      <c r="L22" s="47">
        <v>0.61363636363636365</v>
      </c>
      <c r="M22" s="44">
        <v>14</v>
      </c>
      <c r="N22" s="47">
        <v>0.31818181818181818</v>
      </c>
      <c r="O22" s="49">
        <v>1.7037037037037039</v>
      </c>
      <c r="P22" s="42" t="s">
        <v>2</v>
      </c>
      <c r="Q22" s="44">
        <v>7</v>
      </c>
      <c r="R22" s="44">
        <v>4</v>
      </c>
      <c r="S22" s="47">
        <v>0.5714285714285714</v>
      </c>
      <c r="T22" s="44">
        <v>2</v>
      </c>
      <c r="U22" s="47">
        <v>0.2857142857142857</v>
      </c>
      <c r="V22" s="49">
        <v>1.75</v>
      </c>
    </row>
    <row r="23" spans="1:22" x14ac:dyDescent="0.25">
      <c r="A23" s="70"/>
      <c r="B23" s="42" t="s">
        <v>3</v>
      </c>
      <c r="C23" s="44">
        <v>5</v>
      </c>
      <c r="D23" s="44">
        <v>5</v>
      </c>
      <c r="E23" s="47">
        <v>1</v>
      </c>
      <c r="F23" s="44">
        <v>3</v>
      </c>
      <c r="G23" s="47">
        <v>0.6</v>
      </c>
      <c r="H23" s="49">
        <v>2.2000000000000002</v>
      </c>
      <c r="I23" s="42" t="s">
        <v>3</v>
      </c>
      <c r="J23" s="44">
        <v>23</v>
      </c>
      <c r="K23" s="44">
        <v>15</v>
      </c>
      <c r="L23" s="47">
        <v>0.65217391304347827</v>
      </c>
      <c r="M23" s="44">
        <v>10</v>
      </c>
      <c r="N23" s="47">
        <v>0.43478260869565216</v>
      </c>
      <c r="O23" s="49">
        <v>2.1066666666666669</v>
      </c>
      <c r="P23" s="42" t="s">
        <v>3</v>
      </c>
      <c r="Q23" s="44">
        <v>10</v>
      </c>
      <c r="R23" s="44">
        <v>8</v>
      </c>
      <c r="S23" s="47">
        <v>0.8</v>
      </c>
      <c r="T23" s="44">
        <v>4</v>
      </c>
      <c r="U23" s="47">
        <v>0.4</v>
      </c>
      <c r="V23" s="49">
        <v>1.875</v>
      </c>
    </row>
    <row r="24" spans="1:22" x14ac:dyDescent="0.25">
      <c r="A24" s="70"/>
      <c r="B24" s="42" t="s">
        <v>4</v>
      </c>
      <c r="C24" s="44">
        <v>12</v>
      </c>
      <c r="D24" s="44">
        <v>11</v>
      </c>
      <c r="E24" s="47">
        <v>0.91666666666666663</v>
      </c>
      <c r="F24" s="44">
        <v>7</v>
      </c>
      <c r="G24" s="47">
        <v>0.58333333333333337</v>
      </c>
      <c r="H24" s="49">
        <v>2.4</v>
      </c>
      <c r="I24" s="42" t="s">
        <v>4</v>
      </c>
      <c r="J24" s="44">
        <v>36</v>
      </c>
      <c r="K24" s="44">
        <v>29</v>
      </c>
      <c r="L24" s="47">
        <v>0.80555555555555558</v>
      </c>
      <c r="M24" s="44">
        <v>21</v>
      </c>
      <c r="N24" s="47">
        <v>0.58333333333333337</v>
      </c>
      <c r="O24" s="49">
        <v>2.3034482758620687</v>
      </c>
      <c r="P24" s="42" t="s">
        <v>4</v>
      </c>
      <c r="Q24" s="44">
        <v>6</v>
      </c>
      <c r="R24" s="44">
        <v>5</v>
      </c>
      <c r="S24" s="47">
        <v>0.83333333333333337</v>
      </c>
      <c r="T24" s="44">
        <v>5</v>
      </c>
      <c r="U24" s="47">
        <v>0.83333333333333337</v>
      </c>
      <c r="V24" s="49">
        <v>3.8</v>
      </c>
    </row>
    <row r="25" spans="1:22" x14ac:dyDescent="0.25">
      <c r="A25" s="71"/>
      <c r="B25" s="42" t="s">
        <v>88</v>
      </c>
      <c r="C25" s="44">
        <v>13</v>
      </c>
      <c r="D25" s="44">
        <v>10</v>
      </c>
      <c r="E25" s="47">
        <v>0.76923076923076927</v>
      </c>
      <c r="F25" s="44">
        <v>4</v>
      </c>
      <c r="G25" s="47">
        <v>0.30769230769230771</v>
      </c>
      <c r="H25" s="49">
        <v>1.5</v>
      </c>
      <c r="I25" s="42" t="s">
        <v>88</v>
      </c>
      <c r="J25" s="44">
        <v>21</v>
      </c>
      <c r="K25" s="44">
        <v>14</v>
      </c>
      <c r="L25" s="47">
        <v>0.66666666666666663</v>
      </c>
      <c r="M25" s="44">
        <v>9</v>
      </c>
      <c r="N25" s="47">
        <v>0.42857142857142855</v>
      </c>
      <c r="O25" s="49">
        <v>2.1214285714285714</v>
      </c>
      <c r="P25" s="42" t="s">
        <v>88</v>
      </c>
      <c r="Q25" s="44">
        <v>3</v>
      </c>
      <c r="R25" s="44">
        <v>3</v>
      </c>
      <c r="S25" s="47">
        <v>1</v>
      </c>
      <c r="T25" s="44">
        <v>3</v>
      </c>
      <c r="U25" s="47">
        <v>1</v>
      </c>
      <c r="V25" s="49">
        <v>2.3333333333333335</v>
      </c>
    </row>
    <row r="26" spans="1:22" x14ac:dyDescent="0.25">
      <c r="A26" s="68" t="s">
        <v>59</v>
      </c>
      <c r="B26" s="43" t="s">
        <v>1</v>
      </c>
      <c r="C26" s="45" t="s">
        <v>13</v>
      </c>
      <c r="D26" s="45" t="s">
        <v>13</v>
      </c>
      <c r="E26" s="48" t="s">
        <v>13</v>
      </c>
      <c r="F26" s="45" t="s">
        <v>13</v>
      </c>
      <c r="G26" s="48" t="s">
        <v>13</v>
      </c>
      <c r="H26" s="50" t="s">
        <v>13</v>
      </c>
      <c r="I26" s="43" t="s">
        <v>1</v>
      </c>
      <c r="J26" s="45">
        <v>1</v>
      </c>
      <c r="K26" s="45">
        <v>1</v>
      </c>
      <c r="L26" s="48">
        <v>1</v>
      </c>
      <c r="M26" s="45">
        <v>1</v>
      </c>
      <c r="N26" s="48">
        <v>1</v>
      </c>
      <c r="O26" s="50">
        <v>3.7000000000000006</v>
      </c>
      <c r="P26" s="43" t="s">
        <v>1</v>
      </c>
      <c r="Q26" s="45" t="s">
        <v>13</v>
      </c>
      <c r="R26" s="45" t="s">
        <v>13</v>
      </c>
      <c r="S26" s="48" t="s">
        <v>13</v>
      </c>
      <c r="T26" s="45" t="s">
        <v>13</v>
      </c>
      <c r="U26" s="48" t="s">
        <v>13</v>
      </c>
      <c r="V26" s="50" t="s">
        <v>13</v>
      </c>
    </row>
    <row r="27" spans="1:22" x14ac:dyDescent="0.25">
      <c r="A27" s="68"/>
      <c r="B27" s="43" t="s">
        <v>2</v>
      </c>
      <c r="C27" s="45" t="s">
        <v>13</v>
      </c>
      <c r="D27" s="45" t="s">
        <v>13</v>
      </c>
      <c r="E27" s="48" t="s">
        <v>13</v>
      </c>
      <c r="F27" s="45" t="s">
        <v>13</v>
      </c>
      <c r="G27" s="48" t="s">
        <v>13</v>
      </c>
      <c r="H27" s="50" t="s">
        <v>13</v>
      </c>
      <c r="I27" s="43" t="s">
        <v>2</v>
      </c>
      <c r="J27" s="45">
        <v>1</v>
      </c>
      <c r="K27" s="45">
        <v>1</v>
      </c>
      <c r="L27" s="48">
        <v>1</v>
      </c>
      <c r="M27" s="45">
        <v>1</v>
      </c>
      <c r="N27" s="48">
        <v>1</v>
      </c>
      <c r="O27" s="50">
        <v>3</v>
      </c>
      <c r="P27" s="43" t="s">
        <v>2</v>
      </c>
      <c r="Q27" s="45">
        <v>1</v>
      </c>
      <c r="R27" s="45">
        <v>1</v>
      </c>
      <c r="S27" s="48">
        <v>1</v>
      </c>
      <c r="T27" s="45">
        <v>1</v>
      </c>
      <c r="U27" s="48">
        <v>1</v>
      </c>
      <c r="V27" s="50">
        <v>4</v>
      </c>
    </row>
    <row r="28" spans="1:22" x14ac:dyDescent="0.25">
      <c r="A28" s="68"/>
      <c r="B28" s="43" t="s">
        <v>3</v>
      </c>
      <c r="C28" s="45">
        <v>2</v>
      </c>
      <c r="D28" s="45">
        <v>2</v>
      </c>
      <c r="E28" s="48">
        <v>1</v>
      </c>
      <c r="F28" s="45">
        <v>2</v>
      </c>
      <c r="G28" s="48">
        <v>1</v>
      </c>
      <c r="H28" s="50">
        <v>3.15</v>
      </c>
      <c r="I28" s="43" t="s">
        <v>3</v>
      </c>
      <c r="J28" s="45">
        <v>2</v>
      </c>
      <c r="K28" s="45">
        <v>0</v>
      </c>
      <c r="L28" s="48">
        <v>0</v>
      </c>
      <c r="M28" s="45">
        <v>0</v>
      </c>
      <c r="N28" s="48">
        <v>0</v>
      </c>
      <c r="O28" s="48" t="s">
        <v>13</v>
      </c>
      <c r="P28" s="43" t="s">
        <v>3</v>
      </c>
      <c r="Q28" s="45" t="s">
        <v>13</v>
      </c>
      <c r="R28" s="45" t="s">
        <v>13</v>
      </c>
      <c r="S28" s="48" t="s">
        <v>13</v>
      </c>
      <c r="T28" s="45" t="s">
        <v>13</v>
      </c>
      <c r="U28" s="48" t="s">
        <v>13</v>
      </c>
      <c r="V28" s="50" t="s">
        <v>13</v>
      </c>
    </row>
    <row r="29" spans="1:22" x14ac:dyDescent="0.25">
      <c r="A29" s="68"/>
      <c r="B29" s="43" t="s">
        <v>4</v>
      </c>
      <c r="C29" s="45">
        <v>2</v>
      </c>
      <c r="D29" s="45">
        <v>2</v>
      </c>
      <c r="E29" s="48">
        <v>1</v>
      </c>
      <c r="F29" s="45">
        <v>2</v>
      </c>
      <c r="G29" s="48">
        <v>1</v>
      </c>
      <c r="H29" s="50">
        <v>3.5</v>
      </c>
      <c r="I29" s="43" t="s">
        <v>4</v>
      </c>
      <c r="J29" s="45">
        <v>1</v>
      </c>
      <c r="K29" s="45">
        <v>1</v>
      </c>
      <c r="L29" s="48">
        <v>1</v>
      </c>
      <c r="M29" s="45">
        <v>1</v>
      </c>
      <c r="N29" s="48">
        <v>1</v>
      </c>
      <c r="O29" s="50">
        <v>2</v>
      </c>
      <c r="P29" s="43" t="s">
        <v>4</v>
      </c>
      <c r="Q29" s="45" t="s">
        <v>13</v>
      </c>
      <c r="R29" s="45" t="s">
        <v>13</v>
      </c>
      <c r="S29" s="48" t="s">
        <v>13</v>
      </c>
      <c r="T29" s="45" t="s">
        <v>13</v>
      </c>
      <c r="U29" s="48" t="s">
        <v>13</v>
      </c>
      <c r="V29" s="50" t="s">
        <v>13</v>
      </c>
    </row>
    <row r="30" spans="1:22" x14ac:dyDescent="0.25">
      <c r="A30" s="68"/>
      <c r="B30" s="43" t="s">
        <v>88</v>
      </c>
      <c r="C30" s="45" t="s">
        <v>13</v>
      </c>
      <c r="D30" s="45" t="s">
        <v>13</v>
      </c>
      <c r="E30" s="48" t="s">
        <v>13</v>
      </c>
      <c r="F30" s="45" t="s">
        <v>13</v>
      </c>
      <c r="G30" s="48" t="s">
        <v>13</v>
      </c>
      <c r="H30" s="50" t="s">
        <v>13</v>
      </c>
      <c r="I30" s="43" t="s">
        <v>88</v>
      </c>
      <c r="J30" s="45">
        <v>1</v>
      </c>
      <c r="K30" s="45">
        <v>0</v>
      </c>
      <c r="L30" s="48">
        <v>0</v>
      </c>
      <c r="M30" s="45">
        <v>0</v>
      </c>
      <c r="N30" s="48">
        <v>0</v>
      </c>
      <c r="O30" s="50"/>
      <c r="P30" s="43" t="s">
        <v>88</v>
      </c>
      <c r="Q30" s="45" t="s">
        <v>13</v>
      </c>
      <c r="R30" s="45" t="s">
        <v>13</v>
      </c>
      <c r="S30" s="48" t="s">
        <v>13</v>
      </c>
      <c r="T30" s="45" t="s">
        <v>13</v>
      </c>
      <c r="U30" s="48" t="s">
        <v>13</v>
      </c>
      <c r="V30" s="50" t="s">
        <v>13</v>
      </c>
    </row>
    <row r="31" spans="1:22" x14ac:dyDescent="0.25">
      <c r="A31" s="67" t="s">
        <v>14</v>
      </c>
      <c r="B31" s="42" t="s">
        <v>1</v>
      </c>
      <c r="C31" s="44">
        <v>12</v>
      </c>
      <c r="D31" s="44">
        <v>12</v>
      </c>
      <c r="E31" s="47">
        <v>1</v>
      </c>
      <c r="F31" s="44">
        <v>12</v>
      </c>
      <c r="G31" s="47">
        <v>1</v>
      </c>
      <c r="H31" s="49">
        <v>2.8000000000000003</v>
      </c>
      <c r="I31" s="42" t="s">
        <v>1</v>
      </c>
      <c r="J31" s="44">
        <v>37</v>
      </c>
      <c r="K31" s="44">
        <v>33</v>
      </c>
      <c r="L31" s="47">
        <v>0.89189189189189189</v>
      </c>
      <c r="M31" s="44">
        <v>26</v>
      </c>
      <c r="N31" s="47">
        <v>0.70270270270270274</v>
      </c>
      <c r="O31" s="49">
        <v>2.875</v>
      </c>
      <c r="P31" s="42" t="s">
        <v>1</v>
      </c>
      <c r="Q31" s="44">
        <v>7</v>
      </c>
      <c r="R31" s="44">
        <v>7</v>
      </c>
      <c r="S31" s="47">
        <v>1</v>
      </c>
      <c r="T31" s="44">
        <v>4</v>
      </c>
      <c r="U31" s="47">
        <v>0.5714285714285714</v>
      </c>
      <c r="V31" s="49">
        <v>2</v>
      </c>
    </row>
    <row r="32" spans="1:22" x14ac:dyDescent="0.25">
      <c r="A32" s="67"/>
      <c r="B32" s="42" t="s">
        <v>2</v>
      </c>
      <c r="C32" s="44">
        <v>15</v>
      </c>
      <c r="D32" s="44">
        <v>14</v>
      </c>
      <c r="E32" s="47">
        <v>0.93333333333333335</v>
      </c>
      <c r="F32" s="44">
        <v>12</v>
      </c>
      <c r="G32" s="47">
        <v>0.8</v>
      </c>
      <c r="H32" s="49">
        <v>2.8571428571428572</v>
      </c>
      <c r="I32" s="42" t="s">
        <v>2</v>
      </c>
      <c r="J32" s="44">
        <v>17</v>
      </c>
      <c r="K32" s="44">
        <v>15</v>
      </c>
      <c r="L32" s="47">
        <v>0.88235294117647056</v>
      </c>
      <c r="M32" s="44">
        <v>12</v>
      </c>
      <c r="N32" s="47">
        <v>0.70588235294117652</v>
      </c>
      <c r="O32" s="49">
        <v>2.8</v>
      </c>
      <c r="P32" s="42" t="s">
        <v>2</v>
      </c>
      <c r="Q32" s="44">
        <v>7</v>
      </c>
      <c r="R32" s="44">
        <v>6</v>
      </c>
      <c r="S32" s="47">
        <v>0.8571428571428571</v>
      </c>
      <c r="T32" s="44">
        <v>6</v>
      </c>
      <c r="U32" s="47">
        <v>0.8571428571428571</v>
      </c>
      <c r="V32" s="49">
        <v>3.3333333333333335</v>
      </c>
    </row>
    <row r="33" spans="1:22" x14ac:dyDescent="0.25">
      <c r="A33" s="67"/>
      <c r="B33" s="42" t="s">
        <v>3</v>
      </c>
      <c r="C33" s="44">
        <v>15</v>
      </c>
      <c r="D33" s="44">
        <v>14</v>
      </c>
      <c r="E33" s="47">
        <v>0.93333333333333335</v>
      </c>
      <c r="F33" s="44">
        <v>13</v>
      </c>
      <c r="G33" s="47">
        <v>0.8666666666666667</v>
      </c>
      <c r="H33" s="49">
        <v>3.3428571428571425</v>
      </c>
      <c r="I33" s="42" t="s">
        <v>3</v>
      </c>
      <c r="J33" s="44">
        <v>27</v>
      </c>
      <c r="K33" s="44">
        <v>22</v>
      </c>
      <c r="L33" s="47">
        <v>0.81481481481481477</v>
      </c>
      <c r="M33" s="44">
        <v>16</v>
      </c>
      <c r="N33" s="47">
        <v>0.59259259259259256</v>
      </c>
      <c r="O33" s="49">
        <v>2.459090909090909</v>
      </c>
      <c r="P33" s="42" t="s">
        <v>3</v>
      </c>
      <c r="Q33" s="44">
        <v>5</v>
      </c>
      <c r="R33" s="44">
        <v>4</v>
      </c>
      <c r="S33" s="47">
        <v>0.8</v>
      </c>
      <c r="T33" s="44">
        <v>4</v>
      </c>
      <c r="U33" s="47">
        <v>0.8</v>
      </c>
      <c r="V33" s="49">
        <v>3.75</v>
      </c>
    </row>
    <row r="34" spans="1:22" x14ac:dyDescent="0.25">
      <c r="A34" s="67"/>
      <c r="B34" s="42" t="s">
        <v>4</v>
      </c>
      <c r="C34" s="44">
        <v>17</v>
      </c>
      <c r="D34" s="44">
        <v>15</v>
      </c>
      <c r="E34" s="47">
        <v>0.88235294117647056</v>
      </c>
      <c r="F34" s="44">
        <v>13</v>
      </c>
      <c r="G34" s="47">
        <v>0.76470588235294112</v>
      </c>
      <c r="H34" s="49">
        <v>3.1266666666666665</v>
      </c>
      <c r="I34" s="42" t="s">
        <v>4</v>
      </c>
      <c r="J34" s="44">
        <v>22</v>
      </c>
      <c r="K34" s="44">
        <v>19</v>
      </c>
      <c r="L34" s="47">
        <v>0.86363636363636365</v>
      </c>
      <c r="M34" s="44">
        <v>17</v>
      </c>
      <c r="N34" s="47">
        <v>0.77272727272727271</v>
      </c>
      <c r="O34" s="49">
        <v>3.3684210526315788</v>
      </c>
      <c r="P34" s="42" t="s">
        <v>4</v>
      </c>
      <c r="Q34" s="44">
        <v>7</v>
      </c>
      <c r="R34" s="44">
        <v>6</v>
      </c>
      <c r="S34" s="47">
        <v>0.8571428571428571</v>
      </c>
      <c r="T34" s="44">
        <v>6</v>
      </c>
      <c r="U34" s="47">
        <v>0.8571428571428571</v>
      </c>
      <c r="V34" s="49">
        <v>3.3833333333333337</v>
      </c>
    </row>
    <row r="35" spans="1:22" x14ac:dyDescent="0.25">
      <c r="A35" s="67"/>
      <c r="B35" s="42" t="s">
        <v>88</v>
      </c>
      <c r="C35" s="44">
        <v>13</v>
      </c>
      <c r="D35" s="44">
        <v>13</v>
      </c>
      <c r="E35" s="47">
        <v>1</v>
      </c>
      <c r="F35" s="44">
        <v>11</v>
      </c>
      <c r="G35" s="47">
        <v>0.84615384615384615</v>
      </c>
      <c r="H35" s="49">
        <v>2.9230769230769229</v>
      </c>
      <c r="I35" s="42" t="s">
        <v>88</v>
      </c>
      <c r="J35" s="44">
        <v>28</v>
      </c>
      <c r="K35" s="44">
        <v>28</v>
      </c>
      <c r="L35" s="47">
        <v>1</v>
      </c>
      <c r="M35" s="44">
        <v>25</v>
      </c>
      <c r="N35" s="47">
        <v>0.8928571428571429</v>
      </c>
      <c r="O35" s="49">
        <v>3.2499999999999991</v>
      </c>
      <c r="P35" s="42" t="s">
        <v>88</v>
      </c>
      <c r="Q35" s="44">
        <v>9</v>
      </c>
      <c r="R35" s="44">
        <v>9</v>
      </c>
      <c r="S35" s="47">
        <v>1</v>
      </c>
      <c r="T35" s="44">
        <v>9</v>
      </c>
      <c r="U35" s="47">
        <v>1</v>
      </c>
      <c r="V35" s="49">
        <v>3.4444444444444446</v>
      </c>
    </row>
    <row r="36" spans="1:22" x14ac:dyDescent="0.25">
      <c r="A36" s="66" t="s">
        <v>15</v>
      </c>
      <c r="B36" s="43" t="s">
        <v>1</v>
      </c>
      <c r="C36" s="45">
        <v>4</v>
      </c>
      <c r="D36" s="45">
        <v>4</v>
      </c>
      <c r="E36" s="48">
        <v>1</v>
      </c>
      <c r="F36" s="45">
        <v>4</v>
      </c>
      <c r="G36" s="48">
        <v>1</v>
      </c>
      <c r="H36" s="50">
        <v>2.6499999999999995</v>
      </c>
      <c r="I36" s="43" t="s">
        <v>1</v>
      </c>
      <c r="J36" s="45">
        <v>17</v>
      </c>
      <c r="K36" s="45">
        <v>15</v>
      </c>
      <c r="L36" s="48">
        <v>0.88235294117647056</v>
      </c>
      <c r="M36" s="45">
        <v>14</v>
      </c>
      <c r="N36" s="48">
        <v>0.82352941176470584</v>
      </c>
      <c r="O36" s="50">
        <v>3.18</v>
      </c>
      <c r="P36" s="43" t="s">
        <v>1</v>
      </c>
      <c r="Q36" s="45">
        <v>2</v>
      </c>
      <c r="R36" s="45">
        <v>2</v>
      </c>
      <c r="S36" s="48">
        <v>1</v>
      </c>
      <c r="T36" s="45">
        <v>1</v>
      </c>
      <c r="U36" s="48">
        <v>0.5</v>
      </c>
      <c r="V36" s="50">
        <v>1</v>
      </c>
    </row>
    <row r="37" spans="1:22" x14ac:dyDescent="0.25">
      <c r="A37" s="66"/>
      <c r="B37" s="43" t="s">
        <v>2</v>
      </c>
      <c r="C37" s="45">
        <v>10</v>
      </c>
      <c r="D37" s="45">
        <v>9</v>
      </c>
      <c r="E37" s="48">
        <v>0.9</v>
      </c>
      <c r="F37" s="45">
        <v>9</v>
      </c>
      <c r="G37" s="48">
        <v>0.9</v>
      </c>
      <c r="H37" s="50">
        <v>3.1111111111111112</v>
      </c>
      <c r="I37" s="43" t="s">
        <v>2</v>
      </c>
      <c r="J37" s="45">
        <v>15</v>
      </c>
      <c r="K37" s="45">
        <v>13</v>
      </c>
      <c r="L37" s="48">
        <v>0.8666666666666667</v>
      </c>
      <c r="M37" s="45">
        <v>10</v>
      </c>
      <c r="N37" s="48">
        <v>0.66666666666666663</v>
      </c>
      <c r="O37" s="50">
        <v>2.8692307692307688</v>
      </c>
      <c r="P37" s="43" t="s">
        <v>2</v>
      </c>
      <c r="Q37" s="45">
        <v>7</v>
      </c>
      <c r="R37" s="45">
        <v>6</v>
      </c>
      <c r="S37" s="48">
        <v>0.8571428571428571</v>
      </c>
      <c r="T37" s="45">
        <v>5</v>
      </c>
      <c r="U37" s="48">
        <v>0.7142857142857143</v>
      </c>
      <c r="V37" s="50">
        <v>3.2833333333333328</v>
      </c>
    </row>
    <row r="38" spans="1:22" x14ac:dyDescent="0.25">
      <c r="A38" s="66"/>
      <c r="B38" s="43" t="s">
        <v>3</v>
      </c>
      <c r="C38" s="45">
        <v>11</v>
      </c>
      <c r="D38" s="45">
        <v>10</v>
      </c>
      <c r="E38" s="48">
        <v>0.90909090909090906</v>
      </c>
      <c r="F38" s="45">
        <v>8</v>
      </c>
      <c r="G38" s="48">
        <v>0.72727272727272729</v>
      </c>
      <c r="H38" s="50">
        <v>2.7</v>
      </c>
      <c r="I38" s="43" t="s">
        <v>3</v>
      </c>
      <c r="J38" s="45">
        <v>13</v>
      </c>
      <c r="K38" s="45">
        <v>13</v>
      </c>
      <c r="L38" s="48">
        <v>1</v>
      </c>
      <c r="M38" s="45">
        <v>10</v>
      </c>
      <c r="N38" s="48">
        <v>0.76923076923076927</v>
      </c>
      <c r="O38" s="50">
        <v>2.5615384615384613</v>
      </c>
      <c r="P38" s="43" t="s">
        <v>3</v>
      </c>
      <c r="Q38" s="45">
        <v>1</v>
      </c>
      <c r="R38" s="45">
        <v>1</v>
      </c>
      <c r="S38" s="48">
        <v>1</v>
      </c>
      <c r="T38" s="45">
        <v>1</v>
      </c>
      <c r="U38" s="48">
        <v>1</v>
      </c>
      <c r="V38" s="50">
        <v>4</v>
      </c>
    </row>
    <row r="39" spans="1:22" x14ac:dyDescent="0.25">
      <c r="A39" s="66"/>
      <c r="B39" s="43" t="s">
        <v>4</v>
      </c>
      <c r="C39" s="45">
        <v>6</v>
      </c>
      <c r="D39" s="45">
        <v>6</v>
      </c>
      <c r="E39" s="48">
        <v>1</v>
      </c>
      <c r="F39" s="45">
        <v>6</v>
      </c>
      <c r="G39" s="48">
        <v>1</v>
      </c>
      <c r="H39" s="50">
        <v>3.0500000000000003</v>
      </c>
      <c r="I39" s="43" t="s">
        <v>4</v>
      </c>
      <c r="J39" s="45">
        <v>19</v>
      </c>
      <c r="K39" s="45">
        <v>15</v>
      </c>
      <c r="L39" s="48">
        <v>0.78947368421052633</v>
      </c>
      <c r="M39" s="45">
        <v>11</v>
      </c>
      <c r="N39" s="48">
        <v>0.57894736842105265</v>
      </c>
      <c r="O39" s="50">
        <v>2.6</v>
      </c>
      <c r="P39" s="43" t="s">
        <v>4</v>
      </c>
      <c r="Q39" s="45">
        <v>3</v>
      </c>
      <c r="R39" s="45">
        <v>3</v>
      </c>
      <c r="S39" s="48">
        <v>1</v>
      </c>
      <c r="T39" s="45">
        <v>3</v>
      </c>
      <c r="U39" s="48">
        <v>1</v>
      </c>
      <c r="V39" s="50">
        <v>3.3333333333333335</v>
      </c>
    </row>
    <row r="40" spans="1:22" x14ac:dyDescent="0.25">
      <c r="A40" s="66"/>
      <c r="B40" s="43" t="s">
        <v>88</v>
      </c>
      <c r="C40" s="45">
        <v>4</v>
      </c>
      <c r="D40" s="45">
        <v>3</v>
      </c>
      <c r="E40" s="48">
        <v>0.75</v>
      </c>
      <c r="F40" s="45">
        <v>2</v>
      </c>
      <c r="G40" s="48">
        <v>0.5</v>
      </c>
      <c r="H40" s="50">
        <v>2.6666666666666665</v>
      </c>
      <c r="I40" s="43" t="s">
        <v>88</v>
      </c>
      <c r="J40" s="45">
        <v>17</v>
      </c>
      <c r="K40" s="45">
        <v>17</v>
      </c>
      <c r="L40" s="48">
        <v>1</v>
      </c>
      <c r="M40" s="45">
        <v>15</v>
      </c>
      <c r="N40" s="48">
        <v>0.88235294117647056</v>
      </c>
      <c r="O40" s="50">
        <v>3.0352941176470591</v>
      </c>
      <c r="P40" s="43" t="s">
        <v>88</v>
      </c>
      <c r="Q40" s="45">
        <v>5</v>
      </c>
      <c r="R40" s="45">
        <v>4</v>
      </c>
      <c r="S40" s="48">
        <v>0.8</v>
      </c>
      <c r="T40" s="45">
        <v>4</v>
      </c>
      <c r="U40" s="48">
        <v>0.8</v>
      </c>
      <c r="V40" s="50">
        <v>3.0750000000000002</v>
      </c>
    </row>
    <row r="41" spans="1:22" x14ac:dyDescent="0.25">
      <c r="A41" s="67" t="s">
        <v>16</v>
      </c>
      <c r="B41" s="42" t="s">
        <v>1</v>
      </c>
      <c r="C41" s="44">
        <v>74</v>
      </c>
      <c r="D41" s="44">
        <v>67</v>
      </c>
      <c r="E41" s="47">
        <v>0.90540540540540537</v>
      </c>
      <c r="F41" s="44">
        <v>55</v>
      </c>
      <c r="G41" s="47">
        <v>0.7432432432432432</v>
      </c>
      <c r="H41" s="49">
        <v>2.4268656716417909</v>
      </c>
      <c r="I41" s="42" t="s">
        <v>1</v>
      </c>
      <c r="J41" s="44">
        <v>121</v>
      </c>
      <c r="K41" s="44">
        <v>74</v>
      </c>
      <c r="L41" s="47">
        <v>0.61157024793388426</v>
      </c>
      <c r="M41" s="44">
        <v>54</v>
      </c>
      <c r="N41" s="47">
        <v>0.4462809917355372</v>
      </c>
      <c r="O41" s="49">
        <v>2.4364864864864866</v>
      </c>
      <c r="P41" s="42" t="s">
        <v>1</v>
      </c>
      <c r="Q41" s="44">
        <v>56</v>
      </c>
      <c r="R41" s="44">
        <v>42</v>
      </c>
      <c r="S41" s="47">
        <v>0.75</v>
      </c>
      <c r="T41" s="44">
        <v>25</v>
      </c>
      <c r="U41" s="47">
        <v>0.44642857142857145</v>
      </c>
      <c r="V41" s="49">
        <v>1.9690476190476192</v>
      </c>
    </row>
    <row r="42" spans="1:22" x14ac:dyDescent="0.25">
      <c r="A42" s="67"/>
      <c r="B42" s="42" t="s">
        <v>2</v>
      </c>
      <c r="C42" s="44">
        <v>74</v>
      </c>
      <c r="D42" s="44">
        <v>70</v>
      </c>
      <c r="E42" s="47">
        <v>0.94594594594594594</v>
      </c>
      <c r="F42" s="44">
        <v>57</v>
      </c>
      <c r="G42" s="47">
        <v>0.77027027027027029</v>
      </c>
      <c r="H42" s="49">
        <v>2.6714285714285713</v>
      </c>
      <c r="I42" s="42" t="s">
        <v>2</v>
      </c>
      <c r="J42" s="44">
        <v>108</v>
      </c>
      <c r="K42" s="44">
        <v>76</v>
      </c>
      <c r="L42" s="47">
        <v>0.70370370370370372</v>
      </c>
      <c r="M42" s="44">
        <v>54</v>
      </c>
      <c r="N42" s="47">
        <v>0.5</v>
      </c>
      <c r="O42" s="49">
        <v>2.2921052631578944</v>
      </c>
      <c r="P42" s="42" t="s">
        <v>2</v>
      </c>
      <c r="Q42" s="44">
        <v>50</v>
      </c>
      <c r="R42" s="44">
        <v>44</v>
      </c>
      <c r="S42" s="47">
        <v>0.88</v>
      </c>
      <c r="T42" s="44">
        <v>34</v>
      </c>
      <c r="U42" s="47">
        <v>0.68</v>
      </c>
      <c r="V42" s="49">
        <v>2.3681818181818182</v>
      </c>
    </row>
    <row r="43" spans="1:22" x14ac:dyDescent="0.25">
      <c r="A43" s="67"/>
      <c r="B43" s="42" t="s">
        <v>3</v>
      </c>
      <c r="C43" s="44">
        <v>66</v>
      </c>
      <c r="D43" s="44">
        <v>63</v>
      </c>
      <c r="E43" s="47">
        <v>0.95454545454545459</v>
      </c>
      <c r="F43" s="44">
        <v>53</v>
      </c>
      <c r="G43" s="47">
        <v>0.80303030303030298</v>
      </c>
      <c r="H43" s="49">
        <v>2.8936507936507936</v>
      </c>
      <c r="I43" s="42" t="s">
        <v>3</v>
      </c>
      <c r="J43" s="44">
        <v>132</v>
      </c>
      <c r="K43" s="44">
        <v>100</v>
      </c>
      <c r="L43" s="47">
        <v>0.75757575757575757</v>
      </c>
      <c r="M43" s="44">
        <v>67</v>
      </c>
      <c r="N43" s="47">
        <v>0.50757575757575757</v>
      </c>
      <c r="O43" s="49">
        <v>2.2230000000000003</v>
      </c>
      <c r="P43" s="42" t="s">
        <v>3</v>
      </c>
      <c r="Q43" s="44">
        <v>53</v>
      </c>
      <c r="R43" s="44">
        <v>41</v>
      </c>
      <c r="S43" s="47">
        <v>0.77358490566037741</v>
      </c>
      <c r="T43" s="44">
        <v>29</v>
      </c>
      <c r="U43" s="47">
        <v>0.54716981132075471</v>
      </c>
      <c r="V43" s="49">
        <v>2.3878048780487804</v>
      </c>
    </row>
    <row r="44" spans="1:22" x14ac:dyDescent="0.25">
      <c r="A44" s="67"/>
      <c r="B44" s="42" t="s">
        <v>4</v>
      </c>
      <c r="C44" s="44">
        <v>64</v>
      </c>
      <c r="D44" s="44">
        <v>59</v>
      </c>
      <c r="E44" s="47">
        <v>0.921875</v>
      </c>
      <c r="F44" s="44">
        <v>49</v>
      </c>
      <c r="G44" s="47">
        <v>0.765625</v>
      </c>
      <c r="H44" s="49">
        <v>2.7389830508474575</v>
      </c>
      <c r="I44" s="42" t="s">
        <v>4</v>
      </c>
      <c r="J44" s="44">
        <v>132</v>
      </c>
      <c r="K44" s="44">
        <v>91</v>
      </c>
      <c r="L44" s="47">
        <v>0.68939393939393945</v>
      </c>
      <c r="M44" s="44">
        <v>64</v>
      </c>
      <c r="N44" s="47">
        <v>0.48484848484848486</v>
      </c>
      <c r="O44" s="49">
        <v>2.3769230769230769</v>
      </c>
      <c r="P44" s="42" t="s">
        <v>4</v>
      </c>
      <c r="Q44" s="44">
        <v>35</v>
      </c>
      <c r="R44" s="44">
        <v>28</v>
      </c>
      <c r="S44" s="47">
        <v>0.8</v>
      </c>
      <c r="T44" s="44">
        <v>23</v>
      </c>
      <c r="U44" s="47">
        <v>0.65714285714285714</v>
      </c>
      <c r="V44" s="49">
        <v>2.5178571428571428</v>
      </c>
    </row>
    <row r="45" spans="1:22" x14ac:dyDescent="0.25">
      <c r="A45" s="67"/>
      <c r="B45" s="42" t="s">
        <v>88</v>
      </c>
      <c r="C45" s="44">
        <v>70</v>
      </c>
      <c r="D45" s="44">
        <v>61</v>
      </c>
      <c r="E45" s="47">
        <v>0.87142857142857144</v>
      </c>
      <c r="F45" s="44">
        <v>47</v>
      </c>
      <c r="G45" s="47">
        <v>0.67142857142857137</v>
      </c>
      <c r="H45" s="49">
        <v>2.5360655737704918</v>
      </c>
      <c r="I45" s="42" t="s">
        <v>88</v>
      </c>
      <c r="J45" s="44">
        <v>140</v>
      </c>
      <c r="K45" s="44">
        <v>115</v>
      </c>
      <c r="L45" s="47">
        <v>0.8214285714285714</v>
      </c>
      <c r="M45" s="44">
        <v>80</v>
      </c>
      <c r="N45" s="47">
        <v>0.5714285714285714</v>
      </c>
      <c r="O45" s="49">
        <v>2.4173913043478259</v>
      </c>
      <c r="P45" s="42" t="s">
        <v>88</v>
      </c>
      <c r="Q45" s="44">
        <v>39</v>
      </c>
      <c r="R45" s="44">
        <v>31</v>
      </c>
      <c r="S45" s="47">
        <v>0.79487179487179482</v>
      </c>
      <c r="T45" s="44">
        <v>24</v>
      </c>
      <c r="U45" s="47">
        <v>0.61538461538461542</v>
      </c>
      <c r="V45" s="49">
        <v>2.3645161290322578</v>
      </c>
    </row>
    <row r="46" spans="1:22" x14ac:dyDescent="0.25">
      <c r="A46" s="66" t="s">
        <v>17</v>
      </c>
      <c r="B46" s="43" t="s">
        <v>1</v>
      </c>
      <c r="C46" s="45">
        <v>2</v>
      </c>
      <c r="D46" s="45">
        <v>2</v>
      </c>
      <c r="E46" s="48">
        <v>1</v>
      </c>
      <c r="F46" s="45">
        <v>1</v>
      </c>
      <c r="G46" s="48">
        <v>0.5</v>
      </c>
      <c r="H46" s="50">
        <v>1.5</v>
      </c>
      <c r="I46" s="43" t="s">
        <v>1</v>
      </c>
      <c r="J46" s="45">
        <v>1</v>
      </c>
      <c r="K46" s="45">
        <v>1</v>
      </c>
      <c r="L46" s="48">
        <v>1</v>
      </c>
      <c r="M46" s="45">
        <v>1</v>
      </c>
      <c r="N46" s="48">
        <v>1</v>
      </c>
      <c r="O46" s="50">
        <v>3.7000000000000006</v>
      </c>
      <c r="P46" s="43" t="s">
        <v>1</v>
      </c>
      <c r="Q46" s="45">
        <v>1</v>
      </c>
      <c r="R46" s="45">
        <v>1</v>
      </c>
      <c r="S46" s="48">
        <v>1</v>
      </c>
      <c r="T46" s="45">
        <v>1</v>
      </c>
      <c r="U46" s="48">
        <v>1</v>
      </c>
      <c r="V46" s="50">
        <v>4</v>
      </c>
    </row>
    <row r="47" spans="1:22" x14ac:dyDescent="0.25">
      <c r="A47" s="66"/>
      <c r="B47" s="43" t="s">
        <v>2</v>
      </c>
      <c r="C47" s="45" t="s">
        <v>13</v>
      </c>
      <c r="D47" s="45" t="s">
        <v>13</v>
      </c>
      <c r="E47" s="48" t="s">
        <v>13</v>
      </c>
      <c r="F47" s="45" t="s">
        <v>13</v>
      </c>
      <c r="G47" s="48" t="s">
        <v>13</v>
      </c>
      <c r="H47" s="50" t="s">
        <v>13</v>
      </c>
      <c r="I47" s="43" t="s">
        <v>2</v>
      </c>
      <c r="J47" s="45">
        <v>1</v>
      </c>
      <c r="K47" s="45">
        <v>1</v>
      </c>
      <c r="L47" s="48">
        <v>1</v>
      </c>
      <c r="M47" s="45">
        <v>0</v>
      </c>
      <c r="N47" s="48">
        <v>0</v>
      </c>
      <c r="O47" s="50">
        <v>1</v>
      </c>
      <c r="P47" s="43" t="s">
        <v>2</v>
      </c>
      <c r="Q47" s="45">
        <v>2</v>
      </c>
      <c r="R47" s="45">
        <v>2</v>
      </c>
      <c r="S47" s="48">
        <v>1</v>
      </c>
      <c r="T47" s="45">
        <v>1</v>
      </c>
      <c r="U47" s="48">
        <v>0.5</v>
      </c>
      <c r="V47" s="50">
        <v>2.5</v>
      </c>
    </row>
    <row r="48" spans="1:22" x14ac:dyDescent="0.25">
      <c r="A48" s="66"/>
      <c r="B48" s="43" t="s">
        <v>3</v>
      </c>
      <c r="C48" s="45">
        <v>1</v>
      </c>
      <c r="D48" s="45">
        <v>0</v>
      </c>
      <c r="E48" s="48">
        <v>0</v>
      </c>
      <c r="F48" s="45">
        <v>0</v>
      </c>
      <c r="G48" s="48">
        <v>0</v>
      </c>
      <c r="H48" s="50" t="s">
        <v>13</v>
      </c>
      <c r="I48" s="43" t="s">
        <v>3</v>
      </c>
      <c r="J48" s="45" t="s">
        <v>13</v>
      </c>
      <c r="K48" s="45" t="s">
        <v>13</v>
      </c>
      <c r="L48" s="48" t="s">
        <v>13</v>
      </c>
      <c r="M48" s="45" t="s">
        <v>13</v>
      </c>
      <c r="N48" s="48" t="s">
        <v>13</v>
      </c>
      <c r="O48" s="50" t="s">
        <v>13</v>
      </c>
      <c r="P48" s="43" t="s">
        <v>3</v>
      </c>
      <c r="Q48" s="45" t="s">
        <v>13</v>
      </c>
      <c r="R48" s="45" t="s">
        <v>13</v>
      </c>
      <c r="S48" s="48" t="s">
        <v>13</v>
      </c>
      <c r="T48" s="45" t="s">
        <v>13</v>
      </c>
      <c r="U48" s="48" t="s">
        <v>13</v>
      </c>
      <c r="V48" s="50" t="s">
        <v>13</v>
      </c>
    </row>
    <row r="49" spans="1:22" x14ac:dyDescent="0.25">
      <c r="A49" s="66"/>
      <c r="B49" s="43" t="s">
        <v>4</v>
      </c>
      <c r="C49" s="45" t="s">
        <v>13</v>
      </c>
      <c r="D49" s="45" t="s">
        <v>13</v>
      </c>
      <c r="E49" s="48" t="s">
        <v>13</v>
      </c>
      <c r="F49" s="45" t="s">
        <v>13</v>
      </c>
      <c r="G49" s="48" t="s">
        <v>13</v>
      </c>
      <c r="H49" s="50" t="s">
        <v>13</v>
      </c>
      <c r="I49" s="43" t="s">
        <v>4</v>
      </c>
      <c r="J49" s="45">
        <v>2</v>
      </c>
      <c r="K49" s="45">
        <v>1</v>
      </c>
      <c r="L49" s="48">
        <v>0.5</v>
      </c>
      <c r="M49" s="45">
        <v>1</v>
      </c>
      <c r="N49" s="48">
        <v>0.5</v>
      </c>
      <c r="O49" s="50">
        <v>4</v>
      </c>
      <c r="P49" s="43" t="s">
        <v>4</v>
      </c>
      <c r="Q49" s="45" t="s">
        <v>13</v>
      </c>
      <c r="R49" s="45" t="s">
        <v>13</v>
      </c>
      <c r="S49" s="48" t="s">
        <v>13</v>
      </c>
      <c r="T49" s="45" t="s">
        <v>13</v>
      </c>
      <c r="U49" s="48" t="s">
        <v>13</v>
      </c>
      <c r="V49" s="50" t="s">
        <v>13</v>
      </c>
    </row>
    <row r="50" spans="1:22" x14ac:dyDescent="0.25">
      <c r="A50" s="66"/>
      <c r="B50" s="43" t="s">
        <v>88</v>
      </c>
      <c r="C50" s="45" t="s">
        <v>13</v>
      </c>
      <c r="D50" s="45" t="s">
        <v>13</v>
      </c>
      <c r="E50" s="48" t="s">
        <v>13</v>
      </c>
      <c r="F50" s="45" t="s">
        <v>13</v>
      </c>
      <c r="G50" s="48" t="s">
        <v>13</v>
      </c>
      <c r="H50" s="50" t="s">
        <v>13</v>
      </c>
      <c r="I50" s="43" t="s">
        <v>88</v>
      </c>
      <c r="J50" s="45" t="s">
        <v>13</v>
      </c>
      <c r="K50" s="45" t="s">
        <v>13</v>
      </c>
      <c r="L50" s="48" t="s">
        <v>13</v>
      </c>
      <c r="M50" s="45" t="s">
        <v>13</v>
      </c>
      <c r="N50" s="48" t="s">
        <v>13</v>
      </c>
      <c r="O50" s="50" t="s">
        <v>13</v>
      </c>
      <c r="P50" s="43" t="s">
        <v>88</v>
      </c>
      <c r="Q50" s="45">
        <v>1</v>
      </c>
      <c r="R50" s="45">
        <v>1</v>
      </c>
      <c r="S50" s="48">
        <v>1</v>
      </c>
      <c r="T50" s="45">
        <v>0</v>
      </c>
      <c r="U50" s="48">
        <v>0</v>
      </c>
      <c r="V50" s="50">
        <v>0</v>
      </c>
    </row>
    <row r="51" spans="1:22" x14ac:dyDescent="0.25">
      <c r="A51" s="64" t="s">
        <v>89</v>
      </c>
      <c r="B51" s="42" t="s">
        <v>1</v>
      </c>
      <c r="C51" s="44">
        <v>119</v>
      </c>
      <c r="D51" s="44">
        <v>106</v>
      </c>
      <c r="E51" s="47">
        <v>0.89075630252100846</v>
      </c>
      <c r="F51" s="44">
        <v>100</v>
      </c>
      <c r="G51" s="47">
        <v>0.84033613445378152</v>
      </c>
      <c r="H51" s="49">
        <v>2.9952830188679247</v>
      </c>
      <c r="I51" s="42" t="s">
        <v>1</v>
      </c>
      <c r="J51" s="44">
        <v>214</v>
      </c>
      <c r="K51" s="44">
        <v>180</v>
      </c>
      <c r="L51" s="47">
        <v>0.84112149532710279</v>
      </c>
      <c r="M51" s="44">
        <v>139</v>
      </c>
      <c r="N51" s="47">
        <v>0.64953271028037385</v>
      </c>
      <c r="O51" s="49">
        <v>2.6933333333333334</v>
      </c>
      <c r="P51" s="42" t="s">
        <v>1</v>
      </c>
      <c r="Q51" s="44">
        <v>70</v>
      </c>
      <c r="R51" s="44">
        <v>62</v>
      </c>
      <c r="S51" s="47">
        <v>0.88571428571428568</v>
      </c>
      <c r="T51" s="44">
        <v>50</v>
      </c>
      <c r="U51" s="47">
        <v>0.7142857142857143</v>
      </c>
      <c r="V51" s="49">
        <v>2.6225806451612903</v>
      </c>
    </row>
    <row r="52" spans="1:22" x14ac:dyDescent="0.25">
      <c r="A52" s="64"/>
      <c r="B52" s="42" t="s">
        <v>2</v>
      </c>
      <c r="C52" s="44">
        <v>113</v>
      </c>
      <c r="D52" s="44">
        <v>106</v>
      </c>
      <c r="E52" s="47">
        <v>0.93805309734513276</v>
      </c>
      <c r="F52" s="44">
        <v>94</v>
      </c>
      <c r="G52" s="47">
        <v>0.83185840707964598</v>
      </c>
      <c r="H52" s="49">
        <v>3.1226415094339623</v>
      </c>
      <c r="I52" s="42" t="s">
        <v>2</v>
      </c>
      <c r="J52" s="44">
        <v>199</v>
      </c>
      <c r="K52" s="44">
        <v>160</v>
      </c>
      <c r="L52" s="47">
        <v>0.8040201005025126</v>
      </c>
      <c r="M52" s="44">
        <v>127</v>
      </c>
      <c r="N52" s="47">
        <v>0.63819095477386933</v>
      </c>
      <c r="O52" s="49">
        <v>2.6906249999999998</v>
      </c>
      <c r="P52" s="42" t="s">
        <v>2</v>
      </c>
      <c r="Q52" s="44">
        <v>57</v>
      </c>
      <c r="R52" s="44">
        <v>45</v>
      </c>
      <c r="S52" s="47">
        <v>0.78947368421052633</v>
      </c>
      <c r="T52" s="44">
        <v>38</v>
      </c>
      <c r="U52" s="47">
        <v>0.66666666666666663</v>
      </c>
      <c r="V52" s="49">
        <v>2.8311111111111109</v>
      </c>
    </row>
    <row r="53" spans="1:22" x14ac:dyDescent="0.25">
      <c r="A53" s="64"/>
      <c r="B53" s="42" t="s">
        <v>3</v>
      </c>
      <c r="C53" s="44">
        <v>98</v>
      </c>
      <c r="D53" s="44">
        <v>97</v>
      </c>
      <c r="E53" s="47">
        <v>0.98979591836734693</v>
      </c>
      <c r="F53" s="44">
        <v>90</v>
      </c>
      <c r="G53" s="47">
        <v>0.91836734693877553</v>
      </c>
      <c r="H53" s="49">
        <v>3.2453608247422685</v>
      </c>
      <c r="I53" s="42" t="s">
        <v>3</v>
      </c>
      <c r="J53" s="44">
        <v>239</v>
      </c>
      <c r="K53" s="44">
        <v>211</v>
      </c>
      <c r="L53" s="47">
        <v>0.88284518828451886</v>
      </c>
      <c r="M53" s="44">
        <v>167</v>
      </c>
      <c r="N53" s="47">
        <v>0.69874476987447698</v>
      </c>
      <c r="O53" s="49">
        <v>2.78</v>
      </c>
      <c r="P53" s="42" t="s">
        <v>3</v>
      </c>
      <c r="Q53" s="44">
        <v>77</v>
      </c>
      <c r="R53" s="44">
        <v>64</v>
      </c>
      <c r="S53" s="47">
        <v>0.83116883116883122</v>
      </c>
      <c r="T53" s="44">
        <v>52</v>
      </c>
      <c r="U53" s="47">
        <v>0.67532467532467533</v>
      </c>
      <c r="V53" s="49">
        <v>2.8890625000000001</v>
      </c>
    </row>
    <row r="54" spans="1:22" x14ac:dyDescent="0.25">
      <c r="A54" s="64"/>
      <c r="B54" s="42" t="s">
        <v>4</v>
      </c>
      <c r="C54" s="44">
        <v>107</v>
      </c>
      <c r="D54" s="44">
        <v>104</v>
      </c>
      <c r="E54" s="47">
        <v>0.9719626168224299</v>
      </c>
      <c r="F54" s="44">
        <v>93</v>
      </c>
      <c r="G54" s="47">
        <v>0.86915887850467288</v>
      </c>
      <c r="H54" s="49">
        <v>3.101923076923077</v>
      </c>
      <c r="I54" s="42" t="s">
        <v>4</v>
      </c>
      <c r="J54" s="44">
        <v>260</v>
      </c>
      <c r="K54" s="44">
        <v>218</v>
      </c>
      <c r="L54" s="47">
        <v>0.83846153846153848</v>
      </c>
      <c r="M54" s="44">
        <v>191</v>
      </c>
      <c r="N54" s="47">
        <v>0.73461538461538467</v>
      </c>
      <c r="O54" s="49">
        <v>3.0793577981651374</v>
      </c>
      <c r="P54" s="42" t="s">
        <v>4</v>
      </c>
      <c r="Q54" s="44">
        <v>61</v>
      </c>
      <c r="R54" s="44">
        <v>54</v>
      </c>
      <c r="S54" s="47">
        <v>0.88524590163934425</v>
      </c>
      <c r="T54" s="44">
        <v>42</v>
      </c>
      <c r="U54" s="47">
        <v>0.68852459016393441</v>
      </c>
      <c r="V54" s="49">
        <v>2.4018518518518515</v>
      </c>
    </row>
    <row r="55" spans="1:22" x14ac:dyDescent="0.25">
      <c r="A55" s="64"/>
      <c r="B55" s="42" t="s">
        <v>88</v>
      </c>
      <c r="C55" s="44">
        <v>94</v>
      </c>
      <c r="D55" s="44">
        <v>90</v>
      </c>
      <c r="E55" s="47">
        <v>0.95744680851063835</v>
      </c>
      <c r="F55" s="44">
        <v>79</v>
      </c>
      <c r="G55" s="47">
        <v>0.84042553191489366</v>
      </c>
      <c r="H55" s="49">
        <v>3.1089887640449438</v>
      </c>
      <c r="I55" s="42" t="s">
        <v>88</v>
      </c>
      <c r="J55" s="44">
        <v>247</v>
      </c>
      <c r="K55" s="44">
        <v>219</v>
      </c>
      <c r="L55" s="47">
        <v>0.88663967611336036</v>
      </c>
      <c r="M55" s="44">
        <v>190</v>
      </c>
      <c r="N55" s="47">
        <v>0.76923076923076927</v>
      </c>
      <c r="O55" s="49">
        <v>3.0903669724770642</v>
      </c>
      <c r="P55" s="42" t="s">
        <v>88</v>
      </c>
      <c r="Q55" s="44">
        <v>54</v>
      </c>
      <c r="R55" s="44">
        <v>47</v>
      </c>
      <c r="S55" s="47">
        <v>0.87037037037037035</v>
      </c>
      <c r="T55" s="44">
        <v>44</v>
      </c>
      <c r="U55" s="47">
        <v>0.81481481481481477</v>
      </c>
      <c r="V55" s="49">
        <v>3.0851063829787235</v>
      </c>
    </row>
    <row r="56" spans="1:22" x14ac:dyDescent="0.25">
      <c r="A56" s="68" t="s">
        <v>61</v>
      </c>
      <c r="B56" s="43" t="s">
        <v>1</v>
      </c>
      <c r="C56" s="46">
        <v>17</v>
      </c>
      <c r="D56" s="45">
        <v>15</v>
      </c>
      <c r="E56" s="48">
        <v>0.88235294117647056</v>
      </c>
      <c r="F56" s="45">
        <v>13</v>
      </c>
      <c r="G56" s="48">
        <v>0.76470588235294112</v>
      </c>
      <c r="H56" s="50">
        <v>3.2199999999999998</v>
      </c>
      <c r="I56" s="43" t="s">
        <v>1</v>
      </c>
      <c r="J56" s="46">
        <v>37</v>
      </c>
      <c r="K56" s="45">
        <v>23</v>
      </c>
      <c r="L56" s="48">
        <v>0.6216216216216216</v>
      </c>
      <c r="M56" s="45">
        <v>12</v>
      </c>
      <c r="N56" s="48">
        <v>0.32432432432432434</v>
      </c>
      <c r="O56" s="50">
        <v>1.7260869565217392</v>
      </c>
      <c r="P56" s="43" t="s">
        <v>1</v>
      </c>
      <c r="Q56" s="46">
        <v>13</v>
      </c>
      <c r="R56" s="45">
        <v>10</v>
      </c>
      <c r="S56" s="48">
        <v>0.76923076923076927</v>
      </c>
      <c r="T56" s="45">
        <v>5</v>
      </c>
      <c r="U56" s="48">
        <v>0.38461538461538464</v>
      </c>
      <c r="V56" s="50">
        <v>1.8</v>
      </c>
    </row>
    <row r="57" spans="1:22" x14ac:dyDescent="0.25">
      <c r="A57" s="68"/>
      <c r="B57" s="43" t="s">
        <v>2</v>
      </c>
      <c r="C57" s="45">
        <v>19</v>
      </c>
      <c r="D57" s="45">
        <v>17</v>
      </c>
      <c r="E57" s="48">
        <v>0.89473684210526316</v>
      </c>
      <c r="F57" s="45">
        <v>15</v>
      </c>
      <c r="G57" s="48">
        <v>0.78947368421052633</v>
      </c>
      <c r="H57" s="50">
        <v>3.0176470588235293</v>
      </c>
      <c r="I57" s="43" t="s">
        <v>2</v>
      </c>
      <c r="J57" s="45">
        <v>25</v>
      </c>
      <c r="K57" s="45">
        <v>20</v>
      </c>
      <c r="L57" s="48">
        <v>0.8</v>
      </c>
      <c r="M57" s="45">
        <v>12</v>
      </c>
      <c r="N57" s="48">
        <v>0.48</v>
      </c>
      <c r="O57" s="50">
        <v>2.1</v>
      </c>
      <c r="P57" s="43" t="s">
        <v>2</v>
      </c>
      <c r="Q57" s="45">
        <v>10</v>
      </c>
      <c r="R57" s="45">
        <v>6</v>
      </c>
      <c r="S57" s="48">
        <v>0.6</v>
      </c>
      <c r="T57" s="45">
        <v>6</v>
      </c>
      <c r="U57" s="48">
        <v>0.6</v>
      </c>
      <c r="V57" s="50">
        <v>3.3833333333333333</v>
      </c>
    </row>
    <row r="58" spans="1:22" x14ac:dyDescent="0.25">
      <c r="A58" s="68"/>
      <c r="B58" s="43" t="s">
        <v>3</v>
      </c>
      <c r="C58" s="45">
        <v>26</v>
      </c>
      <c r="D58" s="45">
        <v>24</v>
      </c>
      <c r="E58" s="48">
        <v>0.92307692307692313</v>
      </c>
      <c r="F58" s="45">
        <v>22</v>
      </c>
      <c r="G58" s="48">
        <v>0.84615384615384615</v>
      </c>
      <c r="H58" s="50">
        <v>2.8875000000000006</v>
      </c>
      <c r="I58" s="43" t="s">
        <v>3</v>
      </c>
      <c r="J58" s="45">
        <v>40</v>
      </c>
      <c r="K58" s="45">
        <v>35</v>
      </c>
      <c r="L58" s="48">
        <v>0.875</v>
      </c>
      <c r="M58" s="45">
        <v>23</v>
      </c>
      <c r="N58" s="48">
        <v>0.57499999999999996</v>
      </c>
      <c r="O58" s="50">
        <v>2.2771428571428571</v>
      </c>
      <c r="P58" s="43" t="s">
        <v>3</v>
      </c>
      <c r="Q58" s="45">
        <v>10</v>
      </c>
      <c r="R58" s="45">
        <v>7</v>
      </c>
      <c r="S58" s="48">
        <v>0.7</v>
      </c>
      <c r="T58" s="45">
        <v>7</v>
      </c>
      <c r="U58" s="48">
        <v>0.7</v>
      </c>
      <c r="V58" s="50">
        <v>3</v>
      </c>
    </row>
    <row r="59" spans="1:22" x14ac:dyDescent="0.25">
      <c r="A59" s="68"/>
      <c r="B59" s="43" t="s">
        <v>4</v>
      </c>
      <c r="C59" s="45">
        <v>18</v>
      </c>
      <c r="D59" s="45">
        <v>18</v>
      </c>
      <c r="E59" s="48">
        <v>1</v>
      </c>
      <c r="F59" s="45">
        <v>14</v>
      </c>
      <c r="G59" s="48">
        <v>0.77777777777777779</v>
      </c>
      <c r="H59" s="50">
        <v>2.7388888888888889</v>
      </c>
      <c r="I59" s="43" t="s">
        <v>4</v>
      </c>
      <c r="J59" s="45">
        <v>50</v>
      </c>
      <c r="K59" s="45">
        <v>41</v>
      </c>
      <c r="L59" s="48">
        <v>0.82</v>
      </c>
      <c r="M59" s="45">
        <v>30</v>
      </c>
      <c r="N59" s="48">
        <v>0.6</v>
      </c>
      <c r="O59" s="50">
        <v>2.641463414634146</v>
      </c>
      <c r="P59" s="43" t="s">
        <v>4</v>
      </c>
      <c r="Q59" s="45">
        <v>10</v>
      </c>
      <c r="R59" s="45">
        <v>10</v>
      </c>
      <c r="S59" s="48">
        <v>1</v>
      </c>
      <c r="T59" s="45">
        <v>7</v>
      </c>
      <c r="U59" s="48">
        <v>0.7</v>
      </c>
      <c r="V59" s="50">
        <v>2.2999999999999998</v>
      </c>
    </row>
    <row r="60" spans="1:22" x14ac:dyDescent="0.25">
      <c r="A60" s="68"/>
      <c r="B60" s="43" t="s">
        <v>88</v>
      </c>
      <c r="C60" s="45">
        <v>17</v>
      </c>
      <c r="D60" s="45">
        <v>16</v>
      </c>
      <c r="E60" s="48">
        <v>0.94117647058823528</v>
      </c>
      <c r="F60" s="45">
        <v>15</v>
      </c>
      <c r="G60" s="48">
        <v>0.88235294117647056</v>
      </c>
      <c r="H60" s="50">
        <v>3.1</v>
      </c>
      <c r="I60" s="43" t="s">
        <v>88</v>
      </c>
      <c r="J60" s="45">
        <v>45</v>
      </c>
      <c r="K60" s="45">
        <v>37</v>
      </c>
      <c r="L60" s="48">
        <v>0.82222222222222219</v>
      </c>
      <c r="M60" s="45">
        <v>33</v>
      </c>
      <c r="N60" s="48">
        <v>0.73333333333333328</v>
      </c>
      <c r="O60" s="50">
        <v>3.1810810810810812</v>
      </c>
      <c r="P60" s="43" t="s">
        <v>88</v>
      </c>
      <c r="Q60" s="45">
        <v>10</v>
      </c>
      <c r="R60" s="45">
        <v>7</v>
      </c>
      <c r="S60" s="48">
        <v>0.7</v>
      </c>
      <c r="T60" s="45">
        <v>6</v>
      </c>
      <c r="U60" s="48">
        <v>0.6</v>
      </c>
      <c r="V60" s="50">
        <v>2.7571428571428576</v>
      </c>
    </row>
    <row r="61" spans="1:22" x14ac:dyDescent="0.25">
      <c r="A61" s="64" t="s">
        <v>62</v>
      </c>
      <c r="B61" s="42" t="s">
        <v>1</v>
      </c>
      <c r="C61" s="44">
        <v>3</v>
      </c>
      <c r="D61" s="44">
        <v>3</v>
      </c>
      <c r="E61" s="47">
        <v>1</v>
      </c>
      <c r="F61" s="44">
        <v>3</v>
      </c>
      <c r="G61" s="47">
        <v>1</v>
      </c>
      <c r="H61" s="49">
        <v>3.4333333333333331</v>
      </c>
      <c r="I61" s="42" t="s">
        <v>1</v>
      </c>
      <c r="J61" s="44">
        <v>16</v>
      </c>
      <c r="K61" s="44">
        <v>16</v>
      </c>
      <c r="L61" s="47">
        <v>1</v>
      </c>
      <c r="M61" s="44">
        <v>14</v>
      </c>
      <c r="N61" s="47">
        <v>0.875</v>
      </c>
      <c r="O61" s="49">
        <v>3.2750000000000004</v>
      </c>
      <c r="P61" s="42" t="s">
        <v>1</v>
      </c>
      <c r="Q61" s="44">
        <v>5</v>
      </c>
      <c r="R61" s="44">
        <v>3</v>
      </c>
      <c r="S61" s="47">
        <v>0.6</v>
      </c>
      <c r="T61" s="44">
        <v>2</v>
      </c>
      <c r="U61" s="47">
        <v>0.4</v>
      </c>
      <c r="V61" s="49">
        <v>2.3333333333333335</v>
      </c>
    </row>
    <row r="62" spans="1:22" x14ac:dyDescent="0.25">
      <c r="A62" s="64"/>
      <c r="B62" s="42" t="s">
        <v>2</v>
      </c>
      <c r="C62" s="44">
        <v>4</v>
      </c>
      <c r="D62" s="44">
        <v>3</v>
      </c>
      <c r="E62" s="47">
        <v>0.75</v>
      </c>
      <c r="F62" s="44">
        <v>2</v>
      </c>
      <c r="G62" s="47">
        <v>0.5</v>
      </c>
      <c r="H62" s="49">
        <v>1.6666666666666667</v>
      </c>
      <c r="I62" s="42" t="s">
        <v>2</v>
      </c>
      <c r="J62" s="44">
        <v>5</v>
      </c>
      <c r="K62" s="44">
        <v>4</v>
      </c>
      <c r="L62" s="47">
        <v>0.8</v>
      </c>
      <c r="M62" s="44">
        <v>4</v>
      </c>
      <c r="N62" s="47">
        <v>0.8</v>
      </c>
      <c r="O62" s="49">
        <v>3.25</v>
      </c>
      <c r="P62" s="42" t="s">
        <v>2</v>
      </c>
      <c r="Q62" s="44">
        <v>3</v>
      </c>
      <c r="R62" s="44">
        <v>2</v>
      </c>
      <c r="S62" s="47">
        <v>0.66666666666666663</v>
      </c>
      <c r="T62" s="44">
        <v>2</v>
      </c>
      <c r="U62" s="47">
        <v>0.66666666666666663</v>
      </c>
      <c r="V62" s="49">
        <v>3</v>
      </c>
    </row>
    <row r="63" spans="1:22" x14ac:dyDescent="0.25">
      <c r="A63" s="64"/>
      <c r="B63" s="42" t="s">
        <v>3</v>
      </c>
      <c r="C63" s="44">
        <v>2</v>
      </c>
      <c r="D63" s="44">
        <v>1</v>
      </c>
      <c r="E63" s="47">
        <v>0.5</v>
      </c>
      <c r="F63" s="44">
        <v>1</v>
      </c>
      <c r="G63" s="47">
        <v>0.5</v>
      </c>
      <c r="H63" s="49">
        <v>4</v>
      </c>
      <c r="I63" s="42" t="s">
        <v>3</v>
      </c>
      <c r="J63" s="44">
        <v>7</v>
      </c>
      <c r="K63" s="44">
        <v>7</v>
      </c>
      <c r="L63" s="47">
        <v>1</v>
      </c>
      <c r="M63" s="44">
        <v>7</v>
      </c>
      <c r="N63" s="47">
        <v>1</v>
      </c>
      <c r="O63" s="49">
        <v>3.8571428571428572</v>
      </c>
      <c r="P63" s="42" t="s">
        <v>3</v>
      </c>
      <c r="Q63" s="44">
        <v>2</v>
      </c>
      <c r="R63" s="44">
        <v>2</v>
      </c>
      <c r="S63" s="47">
        <v>1</v>
      </c>
      <c r="T63" s="44">
        <v>2</v>
      </c>
      <c r="U63" s="47">
        <v>1</v>
      </c>
      <c r="V63" s="49">
        <v>2.5</v>
      </c>
    </row>
    <row r="64" spans="1:22" x14ac:dyDescent="0.25">
      <c r="A64" s="64"/>
      <c r="B64" s="42" t="s">
        <v>4</v>
      </c>
      <c r="C64" s="44">
        <v>6</v>
      </c>
      <c r="D64" s="44">
        <v>4</v>
      </c>
      <c r="E64" s="47">
        <v>0.66666666666666663</v>
      </c>
      <c r="F64" s="44">
        <v>4</v>
      </c>
      <c r="G64" s="47">
        <v>0.66666666666666663</v>
      </c>
      <c r="H64" s="49">
        <v>3</v>
      </c>
      <c r="I64" s="42" t="s">
        <v>4</v>
      </c>
      <c r="J64" s="44">
        <v>5</v>
      </c>
      <c r="K64" s="44">
        <v>5</v>
      </c>
      <c r="L64" s="47">
        <v>1</v>
      </c>
      <c r="M64" s="44">
        <v>5</v>
      </c>
      <c r="N64" s="47">
        <v>1</v>
      </c>
      <c r="O64" s="49">
        <v>3</v>
      </c>
      <c r="P64" s="42" t="s">
        <v>4</v>
      </c>
      <c r="Q64" s="44" t="s">
        <v>13</v>
      </c>
      <c r="R64" s="44" t="s">
        <v>13</v>
      </c>
      <c r="S64" s="47" t="s">
        <v>13</v>
      </c>
      <c r="T64" s="44" t="s">
        <v>13</v>
      </c>
      <c r="U64" s="47" t="s">
        <v>13</v>
      </c>
      <c r="V64" s="49" t="s">
        <v>13</v>
      </c>
    </row>
    <row r="65" spans="1:22" x14ac:dyDescent="0.25">
      <c r="A65" s="64"/>
      <c r="B65" s="42" t="s">
        <v>88</v>
      </c>
      <c r="C65" s="44">
        <v>1</v>
      </c>
      <c r="D65" s="44">
        <v>1</v>
      </c>
      <c r="E65" s="47">
        <v>1</v>
      </c>
      <c r="F65" s="44">
        <v>0</v>
      </c>
      <c r="G65" s="47">
        <v>0</v>
      </c>
      <c r="H65" s="49">
        <v>0</v>
      </c>
      <c r="I65" s="42" t="s">
        <v>88</v>
      </c>
      <c r="J65" s="44">
        <v>9</v>
      </c>
      <c r="K65" s="44">
        <v>7</v>
      </c>
      <c r="L65" s="47">
        <v>0.77777777777777779</v>
      </c>
      <c r="M65" s="44">
        <v>6</v>
      </c>
      <c r="N65" s="47">
        <v>0.66666666666666663</v>
      </c>
      <c r="O65" s="49">
        <v>3.4285714285714284</v>
      </c>
      <c r="P65" s="42" t="s">
        <v>88</v>
      </c>
      <c r="Q65" s="44">
        <v>2</v>
      </c>
      <c r="R65" s="44">
        <v>1</v>
      </c>
      <c r="S65" s="47">
        <v>0.5</v>
      </c>
      <c r="T65" s="44">
        <v>1</v>
      </c>
      <c r="U65" s="47">
        <v>0.5</v>
      </c>
      <c r="V65" s="49">
        <v>3</v>
      </c>
    </row>
  </sheetData>
  <mergeCells count="15">
    <mergeCell ref="A2:A6"/>
    <mergeCell ref="A7:A11"/>
    <mergeCell ref="A12:A16"/>
    <mergeCell ref="A61:A65"/>
    <mergeCell ref="P19:V19"/>
    <mergeCell ref="A36:A40"/>
    <mergeCell ref="A41:A45"/>
    <mergeCell ref="A46:A50"/>
    <mergeCell ref="A51:A55"/>
    <mergeCell ref="A56:A60"/>
    <mergeCell ref="A19:H19"/>
    <mergeCell ref="I19:O19"/>
    <mergeCell ref="A21:A25"/>
    <mergeCell ref="A26:A30"/>
    <mergeCell ref="A31:A35"/>
  </mergeCells>
  <printOptions horizontalCentered="1"/>
  <pageMargins left="0.7" right="0.7" top="0.75" bottom="0.75" header="0.3" footer="0.3"/>
  <pageSetup scale="38" orientation="landscape" r:id="rId1"/>
  <headerFooter>
    <oddHeader>&amp;CCuyamaca College Program Review 2018-2019</oddHeader>
    <oddFooter>&amp;CInstitutional Effectiveness, Success, and Equity Office (September 2018)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workbookViewId="0">
      <selection activeCell="I34" sqref="I34"/>
    </sheetView>
  </sheetViews>
  <sheetFormatPr defaultRowHeight="15" x14ac:dyDescent="0.25"/>
  <cols>
    <col min="1" max="1" width="14" style="31" customWidth="1"/>
    <col min="2" max="8" width="14" style="10" customWidth="1"/>
  </cols>
  <sheetData>
    <row r="1" spans="1:8" ht="30" x14ac:dyDescent="0.25">
      <c r="A1" s="33" t="s">
        <v>0</v>
      </c>
      <c r="B1" s="2" t="s">
        <v>36</v>
      </c>
      <c r="C1" s="11" t="s">
        <v>80</v>
      </c>
      <c r="D1" s="11" t="s">
        <v>81</v>
      </c>
      <c r="E1" s="12" t="s">
        <v>82</v>
      </c>
      <c r="F1" s="11" t="s">
        <v>83</v>
      </c>
      <c r="G1" s="12" t="s">
        <v>37</v>
      </c>
      <c r="H1" s="13" t="s">
        <v>84</v>
      </c>
    </row>
    <row r="2" spans="1:8" x14ac:dyDescent="0.25">
      <c r="A2" s="58" t="s">
        <v>6</v>
      </c>
      <c r="B2" s="3" t="s">
        <v>1</v>
      </c>
      <c r="C2" s="5">
        <v>444</v>
      </c>
      <c r="D2" s="5">
        <v>360</v>
      </c>
      <c r="E2" s="14">
        <v>0.81081081081081086</v>
      </c>
      <c r="F2" s="5">
        <v>282</v>
      </c>
      <c r="G2" s="14">
        <v>0.63513513513513509</v>
      </c>
      <c r="H2" s="20">
        <v>2.6442896935933144</v>
      </c>
    </row>
    <row r="3" spans="1:8" x14ac:dyDescent="0.25">
      <c r="A3" s="58"/>
      <c r="B3" s="3" t="s">
        <v>2</v>
      </c>
      <c r="C3" s="5">
        <v>440</v>
      </c>
      <c r="D3" s="5">
        <v>357</v>
      </c>
      <c r="E3" s="14">
        <v>0.8113636363636364</v>
      </c>
      <c r="F3" s="5">
        <v>297</v>
      </c>
      <c r="G3" s="14">
        <v>0.67500000000000004</v>
      </c>
      <c r="H3" s="20">
        <v>2.8030812324929975</v>
      </c>
    </row>
    <row r="4" spans="1:8" x14ac:dyDescent="0.25">
      <c r="A4" s="58"/>
      <c r="B4" s="3" t="s">
        <v>3</v>
      </c>
      <c r="C4" s="5">
        <v>438</v>
      </c>
      <c r="D4" s="5">
        <v>385</v>
      </c>
      <c r="E4" s="14">
        <v>0.87899543378995437</v>
      </c>
      <c r="F4" s="5">
        <v>310</v>
      </c>
      <c r="G4" s="14">
        <v>0.70776255707762559</v>
      </c>
      <c r="H4" s="20">
        <v>2.8104166666666663</v>
      </c>
    </row>
    <row r="5" spans="1:8" x14ac:dyDescent="0.25">
      <c r="A5" s="58"/>
      <c r="B5" s="3" t="s">
        <v>4</v>
      </c>
      <c r="C5" s="5">
        <v>455</v>
      </c>
      <c r="D5" s="5">
        <v>377</v>
      </c>
      <c r="E5" s="14">
        <v>0.82857142857142863</v>
      </c>
      <c r="F5" s="5">
        <v>326</v>
      </c>
      <c r="G5" s="14">
        <v>0.71648351648351649</v>
      </c>
      <c r="H5" s="20">
        <v>2.9673740053050395</v>
      </c>
    </row>
    <row r="6" spans="1:8" x14ac:dyDescent="0.25">
      <c r="A6" s="58"/>
      <c r="B6" s="3" t="s">
        <v>88</v>
      </c>
      <c r="C6" s="5">
        <v>423</v>
      </c>
      <c r="D6" s="5">
        <v>370</v>
      </c>
      <c r="E6" s="14">
        <v>0.87470449172576836</v>
      </c>
      <c r="F6" s="5">
        <v>310</v>
      </c>
      <c r="G6" s="14">
        <v>0.7328605200945626</v>
      </c>
      <c r="H6" s="20">
        <v>2.9160326086956521</v>
      </c>
    </row>
    <row r="7" spans="1:8" x14ac:dyDescent="0.25">
      <c r="A7" s="58" t="s">
        <v>7</v>
      </c>
      <c r="B7" s="3" t="s">
        <v>1</v>
      </c>
      <c r="C7" s="5">
        <v>434</v>
      </c>
      <c r="D7" s="5">
        <v>357</v>
      </c>
      <c r="E7" s="14">
        <v>0.82258064516129037</v>
      </c>
      <c r="F7" s="5">
        <v>275</v>
      </c>
      <c r="G7" s="14">
        <v>0.63364055299539168</v>
      </c>
      <c r="H7" s="20">
        <v>2.515126050420168</v>
      </c>
    </row>
    <row r="8" spans="1:8" x14ac:dyDescent="0.25">
      <c r="A8" s="58"/>
      <c r="B8" s="3" t="s">
        <v>2</v>
      </c>
      <c r="C8" s="5">
        <v>362</v>
      </c>
      <c r="D8" s="5">
        <v>302</v>
      </c>
      <c r="E8" s="14">
        <v>0.83425414364640882</v>
      </c>
      <c r="F8" s="5">
        <v>226</v>
      </c>
      <c r="G8" s="14">
        <v>0.62430939226519333</v>
      </c>
      <c r="H8" s="20">
        <v>2.523841059602649</v>
      </c>
    </row>
    <row r="9" spans="1:8" x14ac:dyDescent="0.25">
      <c r="A9" s="58"/>
      <c r="B9" s="3" t="s">
        <v>3</v>
      </c>
      <c r="C9" s="5">
        <v>420</v>
      </c>
      <c r="D9" s="5">
        <v>354</v>
      </c>
      <c r="E9" s="14">
        <v>0.84285714285714286</v>
      </c>
      <c r="F9" s="5">
        <v>274</v>
      </c>
      <c r="G9" s="14">
        <v>0.65238095238095239</v>
      </c>
      <c r="H9" s="20">
        <v>2.6409604519774006</v>
      </c>
    </row>
    <row r="10" spans="1:8" x14ac:dyDescent="0.25">
      <c r="A10" s="58"/>
      <c r="B10" s="3" t="s">
        <v>4</v>
      </c>
      <c r="C10" s="5">
        <v>420</v>
      </c>
      <c r="D10" s="5">
        <v>362</v>
      </c>
      <c r="E10" s="14">
        <v>0.86190476190476195</v>
      </c>
      <c r="F10" s="5">
        <v>286</v>
      </c>
      <c r="G10" s="14">
        <v>0.68095238095238098</v>
      </c>
      <c r="H10" s="20">
        <v>2.6801104972375693</v>
      </c>
    </row>
    <row r="11" spans="1:8" x14ac:dyDescent="0.25">
      <c r="A11" s="58"/>
      <c r="B11" s="3" t="s">
        <v>88</v>
      </c>
      <c r="C11" s="5">
        <v>412</v>
      </c>
      <c r="D11" s="5">
        <v>359</v>
      </c>
      <c r="E11" s="14">
        <v>0.87135922330097082</v>
      </c>
      <c r="F11" s="5">
        <v>293</v>
      </c>
      <c r="G11" s="14">
        <v>0.71116504854368934</v>
      </c>
      <c r="H11" s="20">
        <v>2.8100278551532036</v>
      </c>
    </row>
    <row r="12" spans="1:8" ht="30" x14ac:dyDescent="0.25">
      <c r="A12" s="33" t="s">
        <v>57</v>
      </c>
      <c r="B12" s="2" t="s">
        <v>36</v>
      </c>
      <c r="C12" s="11" t="s">
        <v>80</v>
      </c>
      <c r="D12" s="11" t="s">
        <v>81</v>
      </c>
      <c r="E12" s="12" t="s">
        <v>82</v>
      </c>
      <c r="F12" s="11" t="s">
        <v>83</v>
      </c>
      <c r="G12" s="12" t="s">
        <v>37</v>
      </c>
      <c r="H12" s="13" t="s">
        <v>84</v>
      </c>
    </row>
    <row r="13" spans="1:8" x14ac:dyDescent="0.25">
      <c r="A13" s="72" t="s">
        <v>58</v>
      </c>
      <c r="B13" s="3" t="s">
        <v>1</v>
      </c>
      <c r="C13" s="5">
        <v>56</v>
      </c>
      <c r="D13" s="5">
        <v>45</v>
      </c>
      <c r="E13" s="14">
        <v>0.8035714285714286</v>
      </c>
      <c r="F13" s="5">
        <v>27</v>
      </c>
      <c r="G13" s="14">
        <v>0.48214285714285715</v>
      </c>
      <c r="H13" s="20">
        <v>1.9777777777777779</v>
      </c>
    </row>
    <row r="14" spans="1:8" x14ac:dyDescent="0.25">
      <c r="A14" s="73"/>
      <c r="B14" s="3" t="s">
        <v>2</v>
      </c>
      <c r="C14" s="5">
        <v>62</v>
      </c>
      <c r="D14" s="5">
        <v>40</v>
      </c>
      <c r="E14" s="14">
        <v>0.64516129032258063</v>
      </c>
      <c r="F14" s="5">
        <v>23</v>
      </c>
      <c r="G14" s="14">
        <v>0.37096774193548387</v>
      </c>
      <c r="H14" s="20">
        <v>1.9</v>
      </c>
    </row>
    <row r="15" spans="1:8" x14ac:dyDescent="0.25">
      <c r="A15" s="73"/>
      <c r="B15" s="3" t="s">
        <v>3</v>
      </c>
      <c r="C15" s="5">
        <v>38</v>
      </c>
      <c r="D15" s="5">
        <v>28</v>
      </c>
      <c r="E15" s="14">
        <v>0.73684210526315785</v>
      </c>
      <c r="F15" s="5">
        <v>17</v>
      </c>
      <c r="G15" s="14">
        <v>0.44736842105263158</v>
      </c>
      <c r="H15" s="20">
        <v>2.0571428571428569</v>
      </c>
    </row>
    <row r="16" spans="1:8" x14ac:dyDescent="0.25">
      <c r="A16" s="73"/>
      <c r="B16" s="3" t="s">
        <v>4</v>
      </c>
      <c r="C16" s="5">
        <v>53</v>
      </c>
      <c r="D16" s="5">
        <v>44</v>
      </c>
      <c r="E16" s="14">
        <v>0.83018867924528306</v>
      </c>
      <c r="F16" s="5">
        <v>33</v>
      </c>
      <c r="G16" s="14">
        <v>0.62264150943396224</v>
      </c>
      <c r="H16" s="20">
        <v>2.4954545454545456</v>
      </c>
    </row>
    <row r="17" spans="1:8" x14ac:dyDescent="0.25">
      <c r="A17" s="74"/>
      <c r="B17" s="3" t="s">
        <v>88</v>
      </c>
      <c r="C17" s="5">
        <v>37</v>
      </c>
      <c r="D17" s="5">
        <v>27</v>
      </c>
      <c r="E17" s="14">
        <v>0.72972972972972971</v>
      </c>
      <c r="F17" s="5">
        <v>16</v>
      </c>
      <c r="G17" s="14">
        <v>0.43243243243243246</v>
      </c>
      <c r="H17" s="20">
        <v>1.914814814814815</v>
      </c>
    </row>
    <row r="18" spans="1:8" x14ac:dyDescent="0.25">
      <c r="A18" s="63" t="s">
        <v>59</v>
      </c>
      <c r="B18" s="3" t="s">
        <v>1</v>
      </c>
      <c r="C18" s="5">
        <v>1</v>
      </c>
      <c r="D18" s="5">
        <v>1</v>
      </c>
      <c r="E18" s="14">
        <v>1</v>
      </c>
      <c r="F18" s="5">
        <v>1</v>
      </c>
      <c r="G18" s="14">
        <v>1</v>
      </c>
      <c r="H18" s="20">
        <v>3.7000000000000006</v>
      </c>
    </row>
    <row r="19" spans="1:8" x14ac:dyDescent="0.25">
      <c r="A19" s="63"/>
      <c r="B19" s="3" t="s">
        <v>2</v>
      </c>
      <c r="C19" s="21">
        <v>2</v>
      </c>
      <c r="D19" s="21">
        <v>2</v>
      </c>
      <c r="E19" s="14">
        <v>1</v>
      </c>
      <c r="F19" s="21">
        <v>2</v>
      </c>
      <c r="G19" s="14">
        <v>1</v>
      </c>
      <c r="H19" s="22">
        <v>3.5</v>
      </c>
    </row>
    <row r="20" spans="1:8" x14ac:dyDescent="0.25">
      <c r="A20" s="63"/>
      <c r="B20" s="3" t="s">
        <v>3</v>
      </c>
      <c r="C20" s="5">
        <v>4</v>
      </c>
      <c r="D20" s="5">
        <v>2</v>
      </c>
      <c r="E20" s="14">
        <v>0.5</v>
      </c>
      <c r="F20" s="5">
        <v>2</v>
      </c>
      <c r="G20" s="14">
        <v>0.5</v>
      </c>
      <c r="H20" s="20">
        <v>3.1500000000000004</v>
      </c>
    </row>
    <row r="21" spans="1:8" x14ac:dyDescent="0.25">
      <c r="A21" s="63"/>
      <c r="B21" s="3" t="s">
        <v>4</v>
      </c>
      <c r="C21" s="5">
        <v>3</v>
      </c>
      <c r="D21" s="5">
        <v>3</v>
      </c>
      <c r="E21" s="14">
        <v>1</v>
      </c>
      <c r="F21" s="5">
        <v>3</v>
      </c>
      <c r="G21" s="14">
        <v>1</v>
      </c>
      <c r="H21" s="20">
        <v>3</v>
      </c>
    </row>
    <row r="22" spans="1:8" x14ac:dyDescent="0.25">
      <c r="A22" s="63"/>
      <c r="B22" s="3" t="s">
        <v>88</v>
      </c>
      <c r="C22" s="5">
        <v>1</v>
      </c>
      <c r="D22" s="5">
        <v>0</v>
      </c>
      <c r="E22" s="14">
        <v>0</v>
      </c>
      <c r="F22" s="5">
        <v>0</v>
      </c>
      <c r="G22" s="14">
        <v>0</v>
      </c>
      <c r="H22" s="51" t="s">
        <v>13</v>
      </c>
    </row>
    <row r="23" spans="1:8" x14ac:dyDescent="0.25">
      <c r="A23" s="58" t="s">
        <v>14</v>
      </c>
      <c r="B23" s="3" t="s">
        <v>1</v>
      </c>
      <c r="C23" s="5">
        <v>56</v>
      </c>
      <c r="D23" s="5">
        <v>52</v>
      </c>
      <c r="E23" s="14">
        <v>0.9285714285714286</v>
      </c>
      <c r="F23" s="5">
        <v>42</v>
      </c>
      <c r="G23" s="14">
        <v>0.75</v>
      </c>
      <c r="H23" s="20">
        <v>2.7372549019607844</v>
      </c>
    </row>
    <row r="24" spans="1:8" x14ac:dyDescent="0.25">
      <c r="A24" s="58"/>
      <c r="B24" s="3" t="s">
        <v>2</v>
      </c>
      <c r="C24" s="21">
        <v>39</v>
      </c>
      <c r="D24" s="21">
        <v>35</v>
      </c>
      <c r="E24" s="14">
        <v>0.89743589743589747</v>
      </c>
      <c r="F24" s="21">
        <v>30</v>
      </c>
      <c r="G24" s="14">
        <v>0.76923076923076927</v>
      </c>
      <c r="H24" s="22">
        <v>2.9142857142857141</v>
      </c>
    </row>
    <row r="25" spans="1:8" x14ac:dyDescent="0.25">
      <c r="A25" s="58"/>
      <c r="B25" s="3" t="s">
        <v>3</v>
      </c>
      <c r="C25" s="5">
        <v>47</v>
      </c>
      <c r="D25" s="5">
        <v>40</v>
      </c>
      <c r="E25" s="14">
        <v>0.85106382978723405</v>
      </c>
      <c r="F25" s="5">
        <v>33</v>
      </c>
      <c r="G25" s="14">
        <v>0.7021276595744681</v>
      </c>
      <c r="H25" s="20">
        <v>2.8974999999999995</v>
      </c>
    </row>
    <row r="26" spans="1:8" x14ac:dyDescent="0.25">
      <c r="A26" s="58"/>
      <c r="B26" s="3" t="s">
        <v>4</v>
      </c>
      <c r="C26" s="5">
        <v>46</v>
      </c>
      <c r="D26" s="5">
        <v>40</v>
      </c>
      <c r="E26" s="14">
        <v>0.86956521739130432</v>
      </c>
      <c r="F26" s="5">
        <v>36</v>
      </c>
      <c r="G26" s="14">
        <v>0.78260869565217395</v>
      </c>
      <c r="H26" s="20">
        <v>3.28</v>
      </c>
    </row>
    <row r="27" spans="1:8" x14ac:dyDescent="0.25">
      <c r="A27" s="58"/>
      <c r="B27" s="3" t="s">
        <v>88</v>
      </c>
      <c r="C27" s="5">
        <v>50</v>
      </c>
      <c r="D27" s="5">
        <v>50</v>
      </c>
      <c r="E27" s="14">
        <v>1</v>
      </c>
      <c r="F27" s="5">
        <v>45</v>
      </c>
      <c r="G27" s="14">
        <v>0.9</v>
      </c>
      <c r="H27" s="20">
        <v>3.1999999999999997</v>
      </c>
    </row>
    <row r="28" spans="1:8" x14ac:dyDescent="0.25">
      <c r="A28" s="58" t="s">
        <v>15</v>
      </c>
      <c r="B28" s="3" t="s">
        <v>1</v>
      </c>
      <c r="C28" s="5">
        <v>23</v>
      </c>
      <c r="D28" s="5">
        <v>21</v>
      </c>
      <c r="E28" s="14">
        <v>0.91304347826086951</v>
      </c>
      <c r="F28" s="5">
        <v>19</v>
      </c>
      <c r="G28" s="14">
        <v>0.82608695652173914</v>
      </c>
      <c r="H28" s="20">
        <v>2.8714285714285714</v>
      </c>
    </row>
    <row r="29" spans="1:8" x14ac:dyDescent="0.25">
      <c r="A29" s="58"/>
      <c r="B29" s="3" t="s">
        <v>2</v>
      </c>
      <c r="C29" s="5">
        <v>32</v>
      </c>
      <c r="D29" s="5">
        <v>28</v>
      </c>
      <c r="E29" s="14">
        <v>0.875</v>
      </c>
      <c r="F29" s="5">
        <v>24</v>
      </c>
      <c r="G29" s="14">
        <v>0.75</v>
      </c>
      <c r="H29" s="20">
        <v>3.0357142857142856</v>
      </c>
    </row>
    <row r="30" spans="1:8" x14ac:dyDescent="0.25">
      <c r="A30" s="58"/>
      <c r="B30" s="3" t="s">
        <v>3</v>
      </c>
      <c r="C30" s="5">
        <v>25</v>
      </c>
      <c r="D30" s="5">
        <v>24</v>
      </c>
      <c r="E30" s="14">
        <v>0.96</v>
      </c>
      <c r="F30" s="5">
        <v>19</v>
      </c>
      <c r="G30" s="14">
        <v>0.76</v>
      </c>
      <c r="H30" s="20">
        <v>2.6791666666666667</v>
      </c>
    </row>
    <row r="31" spans="1:8" x14ac:dyDescent="0.25">
      <c r="A31" s="58"/>
      <c r="B31" s="3" t="s">
        <v>4</v>
      </c>
      <c r="C31" s="5">
        <v>28</v>
      </c>
      <c r="D31" s="5">
        <v>24</v>
      </c>
      <c r="E31" s="14">
        <v>0.8571428571428571</v>
      </c>
      <c r="F31" s="5">
        <v>20</v>
      </c>
      <c r="G31" s="14">
        <v>0.7142857142857143</v>
      </c>
      <c r="H31" s="20">
        <v>2.8041666666666667</v>
      </c>
    </row>
    <row r="32" spans="1:8" x14ac:dyDescent="0.25">
      <c r="A32" s="58"/>
      <c r="B32" s="3" t="s">
        <v>88</v>
      </c>
      <c r="C32" s="5">
        <v>26</v>
      </c>
      <c r="D32" s="5">
        <v>24</v>
      </c>
      <c r="E32" s="14">
        <v>0.92307692307692313</v>
      </c>
      <c r="F32" s="5">
        <v>21</v>
      </c>
      <c r="G32" s="14">
        <v>0.80769230769230771</v>
      </c>
      <c r="H32" s="20">
        <v>2.9958333333333336</v>
      </c>
    </row>
    <row r="33" spans="1:8" x14ac:dyDescent="0.25">
      <c r="A33" s="58" t="s">
        <v>16</v>
      </c>
      <c r="B33" s="3" t="s">
        <v>1</v>
      </c>
      <c r="C33" s="5">
        <v>251</v>
      </c>
      <c r="D33" s="5">
        <v>183</v>
      </c>
      <c r="E33" s="14">
        <v>0.72908366533864544</v>
      </c>
      <c r="F33" s="5">
        <v>134</v>
      </c>
      <c r="G33" s="14">
        <v>0.53386454183266929</v>
      </c>
      <c r="H33" s="20">
        <v>2.3256830601092897</v>
      </c>
    </row>
    <row r="34" spans="1:8" x14ac:dyDescent="0.25">
      <c r="A34" s="58"/>
      <c r="B34" s="3" t="s">
        <v>2</v>
      </c>
      <c r="C34" s="5">
        <v>232</v>
      </c>
      <c r="D34" s="5">
        <v>190</v>
      </c>
      <c r="E34" s="14">
        <v>0.81896551724137934</v>
      </c>
      <c r="F34" s="5">
        <v>145</v>
      </c>
      <c r="G34" s="14">
        <v>0.625</v>
      </c>
      <c r="H34" s="20">
        <v>2.4494736842105262</v>
      </c>
    </row>
    <row r="35" spans="1:8" x14ac:dyDescent="0.25">
      <c r="A35" s="58"/>
      <c r="B35" s="3" t="s">
        <v>3</v>
      </c>
      <c r="C35" s="5">
        <v>251</v>
      </c>
      <c r="D35" s="5">
        <v>204</v>
      </c>
      <c r="E35" s="14">
        <v>0.8127490039840638</v>
      </c>
      <c r="F35" s="5">
        <v>149</v>
      </c>
      <c r="G35" s="14">
        <v>0.59362549800796816</v>
      </c>
      <c r="H35" s="20">
        <v>2.4632352941176472</v>
      </c>
    </row>
    <row r="36" spans="1:8" x14ac:dyDescent="0.25">
      <c r="A36" s="58"/>
      <c r="B36" s="3" t="s">
        <v>4</v>
      </c>
      <c r="C36" s="5">
        <v>233</v>
      </c>
      <c r="D36" s="5">
        <v>180</v>
      </c>
      <c r="E36" s="14">
        <v>0.77253218884120167</v>
      </c>
      <c r="F36" s="5">
        <v>136</v>
      </c>
      <c r="G36" s="14">
        <v>0.58369098712446355</v>
      </c>
      <c r="H36" s="20">
        <v>2.4911111111111115</v>
      </c>
    </row>
    <row r="37" spans="1:8" x14ac:dyDescent="0.25">
      <c r="A37" s="58"/>
      <c r="B37" s="3" t="s">
        <v>88</v>
      </c>
      <c r="C37" s="5">
        <v>249</v>
      </c>
      <c r="D37" s="5">
        <v>207</v>
      </c>
      <c r="E37" s="14">
        <v>0.83132530120481929</v>
      </c>
      <c r="F37" s="5">
        <v>151</v>
      </c>
      <c r="G37" s="14">
        <v>0.60642570281124497</v>
      </c>
      <c r="H37" s="20">
        <v>2.4444444444444446</v>
      </c>
    </row>
    <row r="38" spans="1:8" x14ac:dyDescent="0.25">
      <c r="A38" s="58" t="s">
        <v>17</v>
      </c>
      <c r="B38" s="3" t="s">
        <v>1</v>
      </c>
      <c r="C38" s="5">
        <v>4</v>
      </c>
      <c r="D38" s="5">
        <v>4</v>
      </c>
      <c r="E38" s="14">
        <v>1</v>
      </c>
      <c r="F38" s="5">
        <v>3</v>
      </c>
      <c r="G38" s="14">
        <v>0.75</v>
      </c>
      <c r="H38" s="20">
        <v>2.6749999999999998</v>
      </c>
    </row>
    <row r="39" spans="1:8" x14ac:dyDescent="0.25">
      <c r="A39" s="58"/>
      <c r="B39" s="3" t="s">
        <v>2</v>
      </c>
      <c r="C39" s="5">
        <v>3</v>
      </c>
      <c r="D39" s="5">
        <v>3</v>
      </c>
      <c r="E39" s="14">
        <v>1</v>
      </c>
      <c r="F39" s="5">
        <v>1</v>
      </c>
      <c r="G39" s="14">
        <v>0.33333333333333331</v>
      </c>
      <c r="H39" s="20">
        <v>2</v>
      </c>
    </row>
    <row r="40" spans="1:8" x14ac:dyDescent="0.25">
      <c r="A40" s="58"/>
      <c r="B40" s="3" t="s">
        <v>3</v>
      </c>
      <c r="C40" s="5">
        <v>1</v>
      </c>
      <c r="D40" s="5">
        <v>0</v>
      </c>
      <c r="E40" s="14">
        <v>0</v>
      </c>
      <c r="F40" s="5">
        <v>0</v>
      </c>
      <c r="G40" s="14">
        <v>0</v>
      </c>
      <c r="H40" s="51" t="s">
        <v>13</v>
      </c>
    </row>
    <row r="41" spans="1:8" x14ac:dyDescent="0.25">
      <c r="A41" s="58"/>
      <c r="B41" s="3" t="s">
        <v>4</v>
      </c>
      <c r="C41" s="5">
        <v>2</v>
      </c>
      <c r="D41" s="5">
        <v>1</v>
      </c>
      <c r="E41" s="14">
        <v>0.5</v>
      </c>
      <c r="F41" s="5">
        <v>1</v>
      </c>
      <c r="G41" s="14">
        <v>0.5</v>
      </c>
      <c r="H41" s="20">
        <v>4</v>
      </c>
    </row>
    <row r="42" spans="1:8" x14ac:dyDescent="0.25">
      <c r="A42" s="58"/>
      <c r="B42" s="3" t="s">
        <v>88</v>
      </c>
      <c r="C42" s="5">
        <v>1</v>
      </c>
      <c r="D42" s="5">
        <v>1</v>
      </c>
      <c r="E42" s="14">
        <v>1</v>
      </c>
      <c r="F42" s="5">
        <v>0</v>
      </c>
      <c r="G42" s="14">
        <v>0</v>
      </c>
      <c r="H42" s="20">
        <v>0</v>
      </c>
    </row>
    <row r="43" spans="1:8" x14ac:dyDescent="0.25">
      <c r="A43" s="63" t="s">
        <v>60</v>
      </c>
      <c r="B43" s="3" t="s">
        <v>1</v>
      </c>
      <c r="C43" s="5">
        <v>403</v>
      </c>
      <c r="D43" s="5">
        <v>348</v>
      </c>
      <c r="E43" s="14">
        <v>0.8635235732009926</v>
      </c>
      <c r="F43" s="5">
        <v>289</v>
      </c>
      <c r="G43" s="14">
        <v>0.71712158808933002</v>
      </c>
      <c r="H43" s="20">
        <v>2.7727011494252873</v>
      </c>
    </row>
    <row r="44" spans="1:8" x14ac:dyDescent="0.25">
      <c r="A44" s="63"/>
      <c r="B44" s="3" t="s">
        <v>2</v>
      </c>
      <c r="C44" s="5">
        <v>369</v>
      </c>
      <c r="D44" s="5">
        <v>311</v>
      </c>
      <c r="E44" s="14">
        <v>0.84281842818428188</v>
      </c>
      <c r="F44" s="5">
        <v>258</v>
      </c>
      <c r="G44" s="14">
        <v>0.69918699186991873</v>
      </c>
      <c r="H44" s="20">
        <v>2.8517684887459804</v>
      </c>
    </row>
    <row r="45" spans="1:8" x14ac:dyDescent="0.25">
      <c r="A45" s="63"/>
      <c r="B45" s="3" t="s">
        <v>3</v>
      </c>
      <c r="C45" s="5">
        <v>414</v>
      </c>
      <c r="D45" s="5">
        <v>372</v>
      </c>
      <c r="E45" s="14">
        <v>0.89855072463768115</v>
      </c>
      <c r="F45" s="5">
        <v>309</v>
      </c>
      <c r="G45" s="14">
        <v>0.74637681159420288</v>
      </c>
      <c r="H45" s="20">
        <v>2.9204851752021561</v>
      </c>
    </row>
    <row r="46" spans="1:8" x14ac:dyDescent="0.25">
      <c r="A46" s="63"/>
      <c r="B46" s="3" t="s">
        <v>4</v>
      </c>
      <c r="C46" s="5">
        <v>427</v>
      </c>
      <c r="D46" s="5">
        <v>375</v>
      </c>
      <c r="E46" s="14">
        <v>0.87822014051522246</v>
      </c>
      <c r="F46" s="5">
        <v>326</v>
      </c>
      <c r="G46" s="14">
        <v>0.7634660421545667</v>
      </c>
      <c r="H46" s="20">
        <v>2.9962666666666666</v>
      </c>
    </row>
    <row r="47" spans="1:8" x14ac:dyDescent="0.25">
      <c r="A47" s="63"/>
      <c r="B47" s="3" t="s">
        <v>88</v>
      </c>
      <c r="C47" s="5">
        <v>395</v>
      </c>
      <c r="D47" s="5">
        <v>356</v>
      </c>
      <c r="E47" s="14">
        <v>0.90126582278481016</v>
      </c>
      <c r="F47" s="5">
        <v>313</v>
      </c>
      <c r="G47" s="14">
        <v>0.79240506329113924</v>
      </c>
      <c r="H47" s="20">
        <v>3.094350282485876</v>
      </c>
    </row>
    <row r="48" spans="1:8" x14ac:dyDescent="0.25">
      <c r="A48" s="63" t="s">
        <v>61</v>
      </c>
      <c r="B48" s="3" t="s">
        <v>1</v>
      </c>
      <c r="C48" s="5">
        <v>67</v>
      </c>
      <c r="D48" s="5">
        <v>48</v>
      </c>
      <c r="E48" s="14">
        <v>0.71641791044776115</v>
      </c>
      <c r="F48" s="5">
        <v>30</v>
      </c>
      <c r="G48" s="14">
        <v>0.44776119402985076</v>
      </c>
      <c r="H48" s="20">
        <v>2.2083333333333335</v>
      </c>
    </row>
    <row r="49" spans="1:8" x14ac:dyDescent="0.25">
      <c r="A49" s="63"/>
      <c r="B49" s="3" t="s">
        <v>2</v>
      </c>
      <c r="C49" s="5">
        <v>54</v>
      </c>
      <c r="D49" s="5">
        <v>43</v>
      </c>
      <c r="E49" s="14">
        <v>0.79629629629629628</v>
      </c>
      <c r="F49" s="5">
        <v>33</v>
      </c>
      <c r="G49" s="14">
        <v>0.61111111111111116</v>
      </c>
      <c r="H49" s="20">
        <v>2.6418604651162791</v>
      </c>
    </row>
    <row r="50" spans="1:8" x14ac:dyDescent="0.25">
      <c r="A50" s="63"/>
      <c r="B50" s="3" t="s">
        <v>3</v>
      </c>
      <c r="C50" s="5">
        <v>76</v>
      </c>
      <c r="D50" s="5">
        <v>66</v>
      </c>
      <c r="E50" s="14">
        <v>0.86842105263157898</v>
      </c>
      <c r="F50" s="5">
        <v>52</v>
      </c>
      <c r="G50" s="14">
        <v>0.68421052631578949</v>
      </c>
      <c r="H50" s="20">
        <v>2.5757575757575757</v>
      </c>
    </row>
    <row r="51" spans="1:8" x14ac:dyDescent="0.25">
      <c r="A51" s="63"/>
      <c r="B51" s="3" t="s">
        <v>4</v>
      </c>
      <c r="C51" s="5">
        <v>78</v>
      </c>
      <c r="D51" s="5">
        <v>69</v>
      </c>
      <c r="E51" s="14">
        <v>0.88461538461538458</v>
      </c>
      <c r="F51" s="5">
        <v>51</v>
      </c>
      <c r="G51" s="14">
        <v>0.65384615384615385</v>
      </c>
      <c r="H51" s="20">
        <v>2.6173913043478261</v>
      </c>
    </row>
    <row r="52" spans="1:8" x14ac:dyDescent="0.25">
      <c r="A52" s="63"/>
      <c r="B52" s="3" t="s">
        <v>88</v>
      </c>
      <c r="C52" s="5">
        <v>72</v>
      </c>
      <c r="D52" s="5">
        <v>60</v>
      </c>
      <c r="E52" s="14">
        <v>0.83333333333333337</v>
      </c>
      <c r="F52" s="5">
        <v>54</v>
      </c>
      <c r="G52" s="14">
        <v>0.75</v>
      </c>
      <c r="H52" s="20">
        <v>3.11</v>
      </c>
    </row>
    <row r="53" spans="1:8" x14ac:dyDescent="0.25">
      <c r="A53" s="63" t="s">
        <v>62</v>
      </c>
      <c r="B53" s="3" t="s">
        <v>1</v>
      </c>
      <c r="C53" s="5">
        <v>24</v>
      </c>
      <c r="D53" s="5">
        <v>22</v>
      </c>
      <c r="E53" s="14">
        <v>0.91666666666666663</v>
      </c>
      <c r="F53" s="5">
        <v>19</v>
      </c>
      <c r="G53" s="14">
        <v>0.79166666666666663</v>
      </c>
      <c r="H53" s="20">
        <v>3.168181818181818</v>
      </c>
    </row>
    <row r="54" spans="1:8" x14ac:dyDescent="0.25">
      <c r="A54" s="63"/>
      <c r="B54" s="3" t="s">
        <v>2</v>
      </c>
      <c r="C54" s="5">
        <v>12</v>
      </c>
      <c r="D54" s="5">
        <v>9</v>
      </c>
      <c r="E54" s="14">
        <v>0.75</v>
      </c>
      <c r="F54" s="5">
        <v>8</v>
      </c>
      <c r="G54" s="14">
        <v>0.66666666666666663</v>
      </c>
      <c r="H54" s="20">
        <v>2.6666666666666665</v>
      </c>
    </row>
    <row r="55" spans="1:8" x14ac:dyDescent="0.25">
      <c r="A55" s="63"/>
      <c r="B55" s="3" t="s">
        <v>3</v>
      </c>
      <c r="C55" s="5">
        <v>11</v>
      </c>
      <c r="D55" s="5">
        <v>10</v>
      </c>
      <c r="E55" s="14">
        <v>0.90909090909090906</v>
      </c>
      <c r="F55" s="5">
        <v>10</v>
      </c>
      <c r="G55" s="14">
        <v>0.90909090909090906</v>
      </c>
      <c r="H55" s="20">
        <v>3.6</v>
      </c>
    </row>
    <row r="56" spans="1:8" x14ac:dyDescent="0.25">
      <c r="A56" s="63"/>
      <c r="B56" s="3" t="s">
        <v>4</v>
      </c>
      <c r="C56" s="5">
        <v>11</v>
      </c>
      <c r="D56" s="5">
        <v>9</v>
      </c>
      <c r="E56" s="14">
        <v>0.81818181818181823</v>
      </c>
      <c r="F56" s="5">
        <v>9</v>
      </c>
      <c r="G56" s="14">
        <v>0.81818181818181823</v>
      </c>
      <c r="H56" s="20">
        <v>3</v>
      </c>
    </row>
    <row r="57" spans="1:8" x14ac:dyDescent="0.25">
      <c r="A57" s="63"/>
      <c r="B57" s="3" t="s">
        <v>88</v>
      </c>
      <c r="C57" s="5">
        <v>12</v>
      </c>
      <c r="D57" s="5">
        <v>9</v>
      </c>
      <c r="E57" s="14">
        <v>0.75</v>
      </c>
      <c r="F57" s="5">
        <v>7</v>
      </c>
      <c r="G57" s="14">
        <v>0.58333333333333337</v>
      </c>
      <c r="H57" s="20">
        <v>3</v>
      </c>
    </row>
  </sheetData>
  <mergeCells count="11">
    <mergeCell ref="A33:A37"/>
    <mergeCell ref="A38:A42"/>
    <mergeCell ref="A43:A47"/>
    <mergeCell ref="A48:A52"/>
    <mergeCell ref="A53:A57"/>
    <mergeCell ref="A28:A32"/>
    <mergeCell ref="A2:A6"/>
    <mergeCell ref="A7:A11"/>
    <mergeCell ref="A13:A17"/>
    <mergeCell ref="A18:A22"/>
    <mergeCell ref="A23:A27"/>
  </mergeCells>
  <printOptions horizontalCentered="1"/>
  <pageMargins left="0.7" right="0.7" top="0.75" bottom="0.75" header="0.3" footer="0.3"/>
  <pageSetup scale="59" orientation="landscape" r:id="rId1"/>
  <headerFooter>
    <oddHeader>&amp;CCuyamaca College Program Review 2018-2019</oddHeader>
    <oddFooter>&amp;CInstitutional Effectiveness, Success, and Equity Office (September 2018)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"/>
  <sheetViews>
    <sheetView workbookViewId="0">
      <selection activeCell="L8" sqref="L8"/>
    </sheetView>
  </sheetViews>
  <sheetFormatPr defaultRowHeight="15" x14ac:dyDescent="0.25"/>
  <cols>
    <col min="1" max="1" width="23.28515625" customWidth="1"/>
  </cols>
  <sheetData>
    <row r="1" spans="1:6" x14ac:dyDescent="0.25">
      <c r="A1" s="75" t="s">
        <v>40</v>
      </c>
      <c r="B1" s="76"/>
      <c r="C1" s="76"/>
      <c r="D1" s="76"/>
      <c r="E1" s="76"/>
      <c r="F1" s="76"/>
    </row>
    <row r="2" spans="1:6" x14ac:dyDescent="0.25">
      <c r="A2" s="77" t="s">
        <v>85</v>
      </c>
      <c r="B2" s="57" t="s">
        <v>86</v>
      </c>
      <c r="C2" s="57"/>
      <c r="D2" s="57"/>
      <c r="E2" s="57"/>
      <c r="F2" s="57"/>
    </row>
    <row r="3" spans="1:6" x14ac:dyDescent="0.25">
      <c r="A3" s="77"/>
      <c r="B3" s="40" t="s">
        <v>74</v>
      </c>
      <c r="C3" s="40" t="s">
        <v>75</v>
      </c>
      <c r="D3" s="40" t="s">
        <v>76</v>
      </c>
      <c r="E3" s="40" t="s">
        <v>77</v>
      </c>
      <c r="F3" s="40" t="s">
        <v>91</v>
      </c>
    </row>
    <row r="4" spans="1:6" x14ac:dyDescent="0.25">
      <c r="A4" s="32" t="s">
        <v>73</v>
      </c>
      <c r="B4" s="1">
        <v>14</v>
      </c>
      <c r="C4" s="1">
        <v>10</v>
      </c>
      <c r="D4" s="1">
        <v>5</v>
      </c>
      <c r="E4" s="1">
        <v>37</v>
      </c>
      <c r="F4" s="1">
        <v>21</v>
      </c>
    </row>
    <row r="5" spans="1:6" x14ac:dyDescent="0.25">
      <c r="A5" s="32" t="s">
        <v>78</v>
      </c>
      <c r="B5" s="1">
        <v>37</v>
      </c>
      <c r="C5" s="1">
        <v>24</v>
      </c>
      <c r="D5" s="1">
        <v>17</v>
      </c>
      <c r="E5" s="1">
        <v>32</v>
      </c>
      <c r="F5" s="1">
        <v>48</v>
      </c>
    </row>
  </sheetData>
  <mergeCells count="3">
    <mergeCell ref="A1:F1"/>
    <mergeCell ref="A2:A3"/>
    <mergeCell ref="B2:F2"/>
  </mergeCells>
  <printOptions horizontalCentered="1"/>
  <pageMargins left="0.7" right="0.7" top="0.75" bottom="0.75" header="0.3" footer="0.3"/>
  <pageSetup orientation="landscape" r:id="rId1"/>
  <headerFooter>
    <oddHeader>&amp;CCuyamaca College Program Review 2018-2019</oddHeader>
    <oddFooter>&amp;CInstitutional Effectiveness, Success, and Equity Office (September 2018)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activeCell="A7" sqref="A7"/>
    </sheetView>
  </sheetViews>
  <sheetFormatPr defaultRowHeight="15" x14ac:dyDescent="0.25"/>
  <cols>
    <col min="1" max="1" width="15.42578125" style="31" customWidth="1"/>
    <col min="2" max="11" width="11.7109375" style="10" customWidth="1"/>
  </cols>
  <sheetData>
    <row r="1" spans="1:11" ht="45" x14ac:dyDescent="0.25">
      <c r="A1" s="29" t="s">
        <v>36</v>
      </c>
      <c r="B1" s="11" t="s">
        <v>63</v>
      </c>
      <c r="C1" s="11" t="s">
        <v>64</v>
      </c>
      <c r="D1" s="11" t="s">
        <v>65</v>
      </c>
      <c r="E1" s="11" t="s">
        <v>66</v>
      </c>
      <c r="F1" s="11" t="s">
        <v>67</v>
      </c>
      <c r="G1" s="11" t="s">
        <v>68</v>
      </c>
      <c r="H1" s="11" t="s">
        <v>69</v>
      </c>
      <c r="I1" s="11" t="s">
        <v>70</v>
      </c>
      <c r="J1" s="11" t="s">
        <v>71</v>
      </c>
      <c r="K1" s="11" t="s">
        <v>72</v>
      </c>
    </row>
    <row r="2" spans="1:11" x14ac:dyDescent="0.25">
      <c r="A2" s="3" t="s">
        <v>1</v>
      </c>
      <c r="B2" s="23">
        <v>22</v>
      </c>
      <c r="C2" s="24">
        <v>2953.8996479999996</v>
      </c>
      <c r="D2" s="25">
        <v>590.54371211515365</v>
      </c>
      <c r="E2" s="24">
        <v>98.463321599999986</v>
      </c>
      <c r="F2" s="24">
        <v>5.0020000000000016</v>
      </c>
      <c r="G2" s="26">
        <v>2.0680000000000009</v>
      </c>
      <c r="H2" s="25">
        <v>19.684790403838456</v>
      </c>
      <c r="I2" s="23">
        <v>882</v>
      </c>
      <c r="J2" s="23">
        <v>1000</v>
      </c>
      <c r="K2" s="27">
        <v>0.88200000000000001</v>
      </c>
    </row>
    <row r="3" spans="1:11" x14ac:dyDescent="0.25">
      <c r="A3" s="3" t="s">
        <v>2</v>
      </c>
      <c r="B3" s="23">
        <v>22</v>
      </c>
      <c r="C3" s="24">
        <v>2647.9996739999997</v>
      </c>
      <c r="D3" s="25">
        <v>529.38817952818863</v>
      </c>
      <c r="E3" s="24">
        <v>88.266655800000009</v>
      </c>
      <c r="F3" s="24">
        <v>5.0020000000000007</v>
      </c>
      <c r="G3" s="26">
        <v>1.9350000000000005</v>
      </c>
      <c r="H3" s="25">
        <v>17.646272650939622</v>
      </c>
      <c r="I3" s="23">
        <v>789</v>
      </c>
      <c r="J3" s="23">
        <v>1000</v>
      </c>
      <c r="K3" s="27">
        <v>0.78900000000000003</v>
      </c>
    </row>
    <row r="4" spans="1:11" x14ac:dyDescent="0.25">
      <c r="A4" s="3" t="s">
        <v>3</v>
      </c>
      <c r="B4" s="23">
        <v>21</v>
      </c>
      <c r="C4" s="26">
        <v>2934.7996619999999</v>
      </c>
      <c r="D4" s="28">
        <v>609.27145300919665</v>
      </c>
      <c r="E4" s="26">
        <v>97.826655400000007</v>
      </c>
      <c r="F4" s="26">
        <v>4.8169000000000013</v>
      </c>
      <c r="G4" s="26">
        <v>1.6168000000000009</v>
      </c>
      <c r="H4" s="28">
        <v>20.309048433639887</v>
      </c>
      <c r="I4" s="23">
        <v>863</v>
      </c>
      <c r="J4" s="23">
        <v>1004</v>
      </c>
      <c r="K4" s="27">
        <v>0.85956175298804782</v>
      </c>
    </row>
    <row r="5" spans="1:11" x14ac:dyDescent="0.25">
      <c r="A5" s="3" t="s">
        <v>4</v>
      </c>
      <c r="B5" s="23">
        <v>23</v>
      </c>
      <c r="C5" s="24">
        <v>2997.2850029999986</v>
      </c>
      <c r="D5" s="25">
        <v>561.9628399205036</v>
      </c>
      <c r="E5" s="24">
        <v>99.909500099999974</v>
      </c>
      <c r="F5" s="24">
        <v>5.3336000000000015</v>
      </c>
      <c r="G5" s="26">
        <v>2.200200000000001</v>
      </c>
      <c r="H5" s="25">
        <v>18.732094664016788</v>
      </c>
      <c r="I5" s="23">
        <v>882</v>
      </c>
      <c r="J5" s="23">
        <v>1165</v>
      </c>
      <c r="K5" s="27">
        <v>0.75708154506437764</v>
      </c>
    </row>
    <row r="6" spans="1:11" x14ac:dyDescent="0.25">
      <c r="A6" s="3" t="s">
        <v>88</v>
      </c>
      <c r="B6" s="23">
        <v>24</v>
      </c>
      <c r="C6" s="24">
        <v>2838.7967130000002</v>
      </c>
      <c r="D6" s="25">
        <v>483.85831140276116</v>
      </c>
      <c r="E6" s="24">
        <v>94.626557099999999</v>
      </c>
      <c r="F6" s="24">
        <v>5.8670000000000009</v>
      </c>
      <c r="G6" s="26">
        <v>2.8163000000000005</v>
      </c>
      <c r="H6" s="25">
        <v>16.128610380092038</v>
      </c>
      <c r="I6" s="23">
        <v>825</v>
      </c>
      <c r="J6" s="23">
        <v>1253</v>
      </c>
      <c r="K6" s="27">
        <v>0.65841979249800475</v>
      </c>
    </row>
  </sheetData>
  <printOptions horizontalCentered="1"/>
  <pageMargins left="0.7" right="0.7" top="0.75" bottom="0.75" header="0.3" footer="0.3"/>
  <pageSetup scale="92" orientation="landscape" r:id="rId1"/>
  <headerFooter>
    <oddHeader>&amp;CCuyamaca College Program Review 2018-2019</oddHeader>
    <oddFooter>&amp;CInstitutional Effectiveness, Success, and Equity Office (September 2018)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Student Characteristics</vt:lpstr>
      <vt:lpstr>Success Rates by Course</vt:lpstr>
      <vt:lpstr>Success Rates by DE</vt:lpstr>
      <vt:lpstr>Success Rates by Demographics</vt:lpstr>
      <vt:lpstr>Awards</vt:lpstr>
      <vt:lpstr>Productivity</vt:lpstr>
    </vt:vector>
  </TitlesOfParts>
  <Company>GCCCD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Windows User</cp:lastModifiedBy>
  <dcterms:created xsi:type="dcterms:W3CDTF">2017-09-01T20:57:23Z</dcterms:created>
  <dcterms:modified xsi:type="dcterms:W3CDTF">2018-08-30T18:36:54Z</dcterms:modified>
</cp:coreProperties>
</file>