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3" i="1"/>
  <c r="K12" i="1"/>
  <c r="K11" i="1"/>
  <c r="K9" i="1"/>
  <c r="K6" i="1"/>
  <c r="K5" i="1"/>
  <c r="K4" i="1"/>
  <c r="K7" i="1"/>
  <c r="I34" i="1"/>
  <c r="I33" i="1"/>
  <c r="I30" i="1"/>
  <c r="I29" i="1"/>
  <c r="I28" i="1"/>
  <c r="I27" i="1"/>
  <c r="I26" i="1"/>
  <c r="I23" i="1"/>
  <c r="I22" i="1"/>
  <c r="I21" i="1"/>
  <c r="I20" i="1"/>
  <c r="I16" i="1"/>
  <c r="I15" i="1"/>
  <c r="I13" i="1"/>
  <c r="I12" i="1"/>
  <c r="I11" i="1"/>
  <c r="I9" i="1"/>
  <c r="I6" i="1"/>
  <c r="I5" i="1"/>
  <c r="I4" i="1"/>
  <c r="I7" i="1"/>
  <c r="G34" i="1"/>
  <c r="G33" i="1"/>
  <c r="G30" i="1"/>
  <c r="G29" i="1"/>
  <c r="G28" i="1"/>
  <c r="G27" i="1"/>
  <c r="G26" i="1"/>
  <c r="G23" i="1"/>
  <c r="G22" i="1"/>
  <c r="G21" i="1"/>
  <c r="G20" i="1"/>
  <c r="G17" i="1"/>
  <c r="G16" i="1"/>
  <c r="G15" i="1"/>
  <c r="G13" i="1"/>
  <c r="G12" i="1"/>
  <c r="G11" i="1"/>
  <c r="G10" i="1"/>
  <c r="G9" i="1"/>
  <c r="G5" i="1"/>
  <c r="G4" i="1"/>
  <c r="E34" i="1"/>
  <c r="E33" i="1"/>
  <c r="E30" i="1"/>
  <c r="E29" i="1"/>
  <c r="E28" i="1"/>
  <c r="E27" i="1"/>
  <c r="E26" i="1"/>
  <c r="E23" i="1"/>
  <c r="E22" i="1"/>
  <c r="E21" i="1"/>
  <c r="E20" i="1"/>
  <c r="E17" i="1"/>
  <c r="E16" i="1"/>
  <c r="E15" i="1"/>
  <c r="E13" i="1"/>
  <c r="E12" i="1"/>
  <c r="E11" i="1"/>
  <c r="E9" i="1"/>
  <c r="E6" i="1"/>
  <c r="E5" i="1"/>
  <c r="E4" i="1"/>
  <c r="E7" i="1"/>
  <c r="C34" i="1"/>
  <c r="C33" i="1"/>
  <c r="C30" i="1"/>
  <c r="C29" i="1"/>
  <c r="C28" i="1"/>
  <c r="C27" i="1"/>
  <c r="C26" i="1"/>
  <c r="C23" i="1"/>
  <c r="C22" i="1"/>
  <c r="C21" i="1"/>
  <c r="C20" i="1"/>
  <c r="C17" i="1"/>
  <c r="C16" i="1"/>
  <c r="C15" i="1"/>
  <c r="C14" i="1"/>
  <c r="C13" i="1"/>
  <c r="C12" i="1"/>
  <c r="C11" i="1"/>
  <c r="C10" i="1"/>
  <c r="C9" i="1"/>
  <c r="C5" i="1"/>
  <c r="C4" i="1"/>
  <c r="L34" i="1" l="1"/>
  <c r="L33" i="1"/>
  <c r="L30" i="1"/>
  <c r="L29" i="1"/>
  <c r="L28" i="1"/>
  <c r="L27" i="1"/>
  <c r="L26" i="1"/>
  <c r="L23" i="1"/>
  <c r="L22" i="1"/>
  <c r="L21" i="1"/>
  <c r="L20" i="1"/>
  <c r="L17" i="1"/>
  <c r="L16" i="1"/>
  <c r="L15" i="1"/>
  <c r="L13" i="1"/>
  <c r="L12" i="1"/>
  <c r="L11" i="1"/>
  <c r="L9" i="1"/>
  <c r="L5" i="1"/>
  <c r="H35" i="1" l="1"/>
  <c r="I35" i="1" s="1"/>
  <c r="F35" i="1"/>
  <c r="G35" i="1" s="1"/>
  <c r="D35" i="1"/>
  <c r="E35" i="1" s="1"/>
  <c r="B35" i="1"/>
  <c r="H31" i="1"/>
  <c r="I31" i="1" s="1"/>
  <c r="F31" i="1"/>
  <c r="G31" i="1" s="1"/>
  <c r="D31" i="1"/>
  <c r="E31" i="1" s="1"/>
  <c r="B31" i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F7" i="1"/>
  <c r="G7" i="1" s="1"/>
  <c r="D7" i="1"/>
  <c r="B7" i="1"/>
  <c r="C7" i="1" s="1"/>
  <c r="C35" i="1" l="1"/>
  <c r="C31" i="1"/>
  <c r="C24" i="1"/>
  <c r="C18" i="1"/>
  <c r="J35" i="1"/>
  <c r="K35" i="1" s="1"/>
  <c r="J31" i="1"/>
  <c r="K31" i="1" s="1"/>
  <c r="J24" i="1"/>
  <c r="K24" i="1" s="1"/>
  <c r="J18" i="1"/>
  <c r="K18" i="1" s="1"/>
  <c r="J7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<sst xmlns="http://schemas.openxmlformats.org/spreadsheetml/2006/main" count="941" uniqueCount="85">
  <si>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</si>
  <si>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</si>
  <si>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</si>
  <si>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</si>
  <si>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</si>
  <si>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</si>
  <si>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</si>
  <si>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</si>
  <si>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</si>
  <si>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</si>
  <si>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</si>
  <si>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</si>
  <si>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</si>
  <si>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</si>
  <si>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</si>
  <si>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</si>
  <si>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</si>
  <si>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</si>
  <si>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</si>
  <si>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</si>
  <si>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</si>
  <si>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</si>
  <si>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</si>
  <si>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</si>
  <si>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</si>
  <si>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</si>
  <si>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</si>
  <si>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</si>
  <si>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</si>
  <si>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</si>
  <si>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</si>
  <si>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</si>
  <si>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--</t>
  </si>
  <si>
    <t>Course</t>
  </si>
  <si>
    <t>CADD Technology
Success and Retention Rates by Course</t>
  </si>
  <si>
    <t>CADD Technology</t>
  </si>
  <si>
    <t>CADD-115 : Engineering Graphics</t>
  </si>
  <si>
    <t>CADD-120 : Intro to CAD and Design</t>
  </si>
  <si>
    <t>CADD-128 : Dimensioning and Tolerancing</t>
  </si>
  <si>
    <t>CADD-131 : Architectural CAD &amp; Design</t>
  </si>
  <si>
    <t>CADD-133 : Adv Architectural CAD Design</t>
  </si>
  <si>
    <t>CADD-200 : Intro to CAD Landscape Design</t>
  </si>
  <si>
    <t>On-Campus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</si>
  <si>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</si>
  <si>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</si>
  <si>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</si>
  <si>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</si>
  <si>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</si>
  <si>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</si>
  <si>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</si>
  <si>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</si>
  <si>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</si>
  <si>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</si>
  <si>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</si>
  <si>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</si>
  <si>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</si>
  <si>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</si>
  <si>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</si>
  <si>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</si>
  <si>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</si>
  <si>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</si>
  <si>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</si>
  <si>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</si>
  <si>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</si>
  <si>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</si>
  <si>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</si>
  <si>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</si>
  <si>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</si>
  <si>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</si>
  <si>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</si>
  <si>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</si>
  <si>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</si>
  <si>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</si>
  <si>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</si>
  <si>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</si>
  <si>
    <t>White                    
Non-Hispanic</t>
  </si>
  <si>
    <t>2017-18</t>
  </si>
  <si>
    <t>CADD Technology-Spring
Student Characteristics</t>
  </si>
  <si>
    <t>Spring 2014</t>
  </si>
  <si>
    <t>Spring 2015</t>
  </si>
  <si>
    <t>Spring 2016</t>
  </si>
  <si>
    <t>Spring 2017</t>
  </si>
  <si>
    <t>Spring 2018</t>
  </si>
  <si>
    <t>CADD-129 : Engineering Solid Modeling</t>
  </si>
  <si>
    <t>CADD-132 : Advanced CADD &amp; Design-3D 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</si>
</sst>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2" xfId="0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wrapText="1"/>
    </xf>
    <xf numFmtId="9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/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5" sqref="N5"/>
    </sheetView>
  </sheetViews>
  <sheetFormatPr defaultRowHeight="15" x14ac:dyDescent="0.25"/>
  <cols>
    <col min="1" max="1" width="30" style="46" customWidth="1"/>
    <col min="2" max="12" width="8.28515625" style="26" customWidth="1"/>
  </cols>
  <sheetData>
    <row r="1" spans="1:12" x14ac:dyDescent="0.25">
      <c r="A1" s="68" t="s">
        <v>77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30" x14ac:dyDescent="0.25">
      <c r="A3" s="48" t="s">
        <v>0</v>
      </c>
      <c r="B3" s="66" t="s">
        <v>78</v>
      </c>
      <c r="C3" s="67"/>
      <c r="D3" s="66" t="s">
        <v>79</v>
      </c>
      <c r="E3" s="67"/>
      <c r="F3" s="66" t="s">
        <v>80</v>
      </c>
      <c r="G3" s="67"/>
      <c r="H3" s="66" t="s">
        <v>81</v>
      </c>
      <c r="I3" s="67"/>
      <c r="J3" s="66" t="s">
        <v>82</v>
      </c>
      <c r="K3" s="67"/>
      <c r="L3" s="19" t="s">
        <v>1</v>
      </c>
    </row>
    <row r="4" spans="1:12" x14ac:dyDescent="0.25">
      <c r="A4" s="45" t="s">
        <v>2</v>
      </c>
      <c r="B4" s="20">
        <v>18</v>
      </c>
      <c r="C4" s="21">
        <f t="shared" ref="C4:C5" si="0">B4/98</f>
        <v>0.18367346938775511</v>
      </c>
      <c r="D4" s="20">
        <v>16</v>
      </c>
      <c r="E4" s="21">
        <f t="shared" ref="E4:E6" si="1">D4/94</f>
        <v>0.1702127659574468</v>
      </c>
      <c r="F4" s="20">
        <v>19</v>
      </c>
      <c r="G4" s="21">
        <f t="shared" ref="G4:G5" si="2">F4/90</f>
        <v>0.21111111111111111</v>
      </c>
      <c r="H4" s="20">
        <v>10</v>
      </c>
      <c r="I4" s="21">
        <f t="shared" ref="I4:I6" si="3">H4/54</f>
        <v>0.18518518518518517</v>
      </c>
      <c r="J4" s="20">
        <v>12</v>
      </c>
      <c r="K4" s="21">
        <f t="shared" ref="K4:K6" si="4">J4/56</f>
        <v>0.21428571428571427</v>
      </c>
      <c r="L4" s="21">
        <f>(J4-B4)/B4</f>
        <v>-0.33333333333333331</v>
      </c>
    </row>
    <row r="5" spans="1:12" x14ac:dyDescent="0.25">
      <c r="A5" s="45" t="s">
        <v>3</v>
      </c>
      <c r="B5" s="20">
        <v>80</v>
      </c>
      <c r="C5" s="21">
        <f t="shared" si="0"/>
        <v>0.81632653061224492</v>
      </c>
      <c r="D5" s="20">
        <v>77</v>
      </c>
      <c r="E5" s="21">
        <f t="shared" si="1"/>
        <v>0.81914893617021278</v>
      </c>
      <c r="F5" s="20">
        <v>71</v>
      </c>
      <c r="G5" s="21">
        <f t="shared" si="2"/>
        <v>0.78888888888888886</v>
      </c>
      <c r="H5" s="20">
        <v>43</v>
      </c>
      <c r="I5" s="21">
        <f t="shared" si="3"/>
        <v>0.79629629629629628</v>
      </c>
      <c r="J5" s="20">
        <v>43</v>
      </c>
      <c r="K5" s="21">
        <f t="shared" si="4"/>
        <v>0.7678571428571429</v>
      </c>
      <c r="L5" s="21">
        <f t="shared" ref="L5:L7" si="5">(J5-B5)/B5</f>
        <v>-0.46250000000000002</v>
      </c>
    </row>
    <row r="6" spans="1:12" x14ac:dyDescent="0.25">
      <c r="A6" s="45" t="s">
        <v>4</v>
      </c>
      <c r="B6" s="22" t="s">
        <v>32</v>
      </c>
      <c r="C6" s="22" t="s">
        <v>32</v>
      </c>
      <c r="D6" s="22">
        <v>1</v>
      </c>
      <c r="E6" s="23">
        <f t="shared" si="1"/>
        <v>1.0638297872340425E-2</v>
      </c>
      <c r="F6" s="22" t="s">
        <v>32</v>
      </c>
      <c r="G6" s="22" t="s">
        <v>32</v>
      </c>
      <c r="H6" s="20">
        <v>1</v>
      </c>
      <c r="I6" s="21">
        <f t="shared" si="3"/>
        <v>1.8518518518518517E-2</v>
      </c>
      <c r="J6" s="20">
        <v>1</v>
      </c>
      <c r="K6" s="21">
        <f t="shared" si="4"/>
        <v>1.7857142857142856E-2</v>
      </c>
      <c r="L6" s="21">
        <v>1</v>
      </c>
    </row>
    <row r="7" spans="1:12" x14ac:dyDescent="0.25">
      <c r="A7" s="51" t="s">
        <v>5</v>
      </c>
      <c r="B7" s="20">
        <f t="shared" ref="B7" si="6">SUM(B4:B6)</f>
        <v>98</v>
      </c>
      <c r="C7" s="21">
        <f>B7/98</f>
        <v>1</v>
      </c>
      <c r="D7" s="20">
        <f t="shared" ref="D7" si="7">SUM(D4:D6)</f>
        <v>94</v>
      </c>
      <c r="E7" s="21">
        <f>D7/94</f>
        <v>1</v>
      </c>
      <c r="F7" s="20">
        <f t="shared" ref="F7" si="8">SUM(F4:F6)</f>
        <v>90</v>
      </c>
      <c r="G7" s="21">
        <f>F7/90</f>
        <v>1</v>
      </c>
      <c r="H7" s="20">
        <f>SUM(H4:H6)</f>
        <v>54</v>
      </c>
      <c r="I7" s="21">
        <f>H7/54</f>
        <v>1</v>
      </c>
      <c r="J7" s="20">
        <f>SUM(J4:J6)</f>
        <v>56</v>
      </c>
      <c r="K7" s="21">
        <f>J7/56</f>
        <v>1</v>
      </c>
      <c r="L7" s="21">
        <f t="shared" si="5"/>
        <v>-0.42857142857142855</v>
      </c>
    </row>
    <row r="8" spans="1:12" ht="30" x14ac:dyDescent="0.25">
      <c r="A8" s="48" t="s">
        <v>6</v>
      </c>
      <c r="B8" s="66" t="s">
        <v>78</v>
      </c>
      <c r="C8" s="67"/>
      <c r="D8" s="66" t="s">
        <v>79</v>
      </c>
      <c r="E8" s="67"/>
      <c r="F8" s="66" t="s">
        <v>80</v>
      </c>
      <c r="G8" s="67"/>
      <c r="H8" s="66" t="s">
        <v>81</v>
      </c>
      <c r="I8" s="67"/>
      <c r="J8" s="66" t="s">
        <v>82</v>
      </c>
      <c r="K8" s="67"/>
      <c r="L8" s="19" t="s">
        <v>1</v>
      </c>
    </row>
    <row r="9" spans="1:12" x14ac:dyDescent="0.25">
      <c r="A9" s="45" t="s">
        <v>7</v>
      </c>
      <c r="B9" s="22">
        <v>4</v>
      </c>
      <c r="C9" s="23">
        <f t="shared" ref="C9:C18" si="9">B9/98</f>
        <v>4.0816326530612242E-2</v>
      </c>
      <c r="D9" s="20">
        <v>1</v>
      </c>
      <c r="E9" s="21">
        <f t="shared" ref="E9:E18" si="10">D9/94</f>
        <v>1.0638297872340425E-2</v>
      </c>
      <c r="F9" s="20">
        <v>2</v>
      </c>
      <c r="G9" s="21">
        <f t="shared" ref="G9:G18" si="11">F9/90</f>
        <v>2.2222222222222223E-2</v>
      </c>
      <c r="H9" s="20">
        <v>2</v>
      </c>
      <c r="I9" s="21">
        <f t="shared" ref="I9:I18" si="12">H9/54</f>
        <v>3.7037037037037035E-2</v>
      </c>
      <c r="J9" s="20">
        <v>2</v>
      </c>
      <c r="K9" s="21">
        <f t="shared" ref="K9:K18" si="13">J9/56</f>
        <v>3.5714285714285712E-2</v>
      </c>
      <c r="L9" s="21">
        <f t="shared" ref="L9:L18" si="14">(J9-B9)/B9</f>
        <v>-0.5</v>
      </c>
    </row>
    <row r="10" spans="1:12" x14ac:dyDescent="0.25">
      <c r="A10" s="45" t="s">
        <v>8</v>
      </c>
      <c r="B10" s="20">
        <v>1</v>
      </c>
      <c r="C10" s="21">
        <f t="shared" si="9"/>
        <v>1.020408163265306E-2</v>
      </c>
      <c r="D10" s="22" t="s">
        <v>32</v>
      </c>
      <c r="E10" s="22" t="s">
        <v>32</v>
      </c>
      <c r="F10" s="22">
        <v>1</v>
      </c>
      <c r="G10" s="23">
        <f t="shared" si="11"/>
        <v>1.1111111111111112E-2</v>
      </c>
      <c r="H10" s="22" t="s">
        <v>32</v>
      </c>
      <c r="I10" s="22" t="s">
        <v>32</v>
      </c>
      <c r="J10" s="22" t="s">
        <v>32</v>
      </c>
      <c r="K10" s="22" t="s">
        <v>32</v>
      </c>
      <c r="L10" s="21">
        <v>-1</v>
      </c>
    </row>
    <row r="11" spans="1:12" x14ac:dyDescent="0.25">
      <c r="A11" s="45" t="s">
        <v>9</v>
      </c>
      <c r="B11" s="20">
        <v>1</v>
      </c>
      <c r="C11" s="21">
        <f t="shared" si="9"/>
        <v>1.020408163265306E-2</v>
      </c>
      <c r="D11" s="20">
        <v>3</v>
      </c>
      <c r="E11" s="21">
        <f t="shared" si="10"/>
        <v>3.1914893617021274E-2</v>
      </c>
      <c r="F11" s="20">
        <v>2</v>
      </c>
      <c r="G11" s="21">
        <f t="shared" si="11"/>
        <v>2.2222222222222223E-2</v>
      </c>
      <c r="H11" s="20">
        <v>2</v>
      </c>
      <c r="I11" s="21">
        <f t="shared" si="12"/>
        <v>3.7037037037037035E-2</v>
      </c>
      <c r="J11" s="20">
        <v>1</v>
      </c>
      <c r="K11" s="21">
        <f t="shared" si="13"/>
        <v>1.7857142857142856E-2</v>
      </c>
      <c r="L11" s="21">
        <f t="shared" si="14"/>
        <v>0</v>
      </c>
    </row>
    <row r="12" spans="1:12" x14ac:dyDescent="0.25">
      <c r="A12" s="45" t="s">
        <v>10</v>
      </c>
      <c r="B12" s="20">
        <v>3</v>
      </c>
      <c r="C12" s="21">
        <f t="shared" si="9"/>
        <v>3.0612244897959183E-2</v>
      </c>
      <c r="D12" s="20">
        <v>2</v>
      </c>
      <c r="E12" s="21">
        <f t="shared" si="10"/>
        <v>2.1276595744680851E-2</v>
      </c>
      <c r="F12" s="20">
        <v>4</v>
      </c>
      <c r="G12" s="21">
        <f t="shared" si="11"/>
        <v>4.4444444444444446E-2</v>
      </c>
      <c r="H12" s="20"/>
      <c r="I12" s="21">
        <f t="shared" si="12"/>
        <v>0</v>
      </c>
      <c r="J12" s="20">
        <v>1</v>
      </c>
      <c r="K12" s="21">
        <f t="shared" si="13"/>
        <v>1.7857142857142856E-2</v>
      </c>
      <c r="L12" s="21">
        <f t="shared" si="14"/>
        <v>-0.66666666666666663</v>
      </c>
    </row>
    <row r="13" spans="1:12" x14ac:dyDescent="0.25">
      <c r="A13" s="45" t="s">
        <v>11</v>
      </c>
      <c r="B13" s="20">
        <v>32</v>
      </c>
      <c r="C13" s="21">
        <f t="shared" si="9"/>
        <v>0.32653061224489793</v>
      </c>
      <c r="D13" s="20">
        <v>24</v>
      </c>
      <c r="E13" s="21">
        <f t="shared" si="10"/>
        <v>0.25531914893617019</v>
      </c>
      <c r="F13" s="20">
        <v>24</v>
      </c>
      <c r="G13" s="21">
        <f t="shared" si="11"/>
        <v>0.26666666666666666</v>
      </c>
      <c r="H13" s="20">
        <v>16</v>
      </c>
      <c r="I13" s="21">
        <f t="shared" si="12"/>
        <v>0.29629629629629628</v>
      </c>
      <c r="J13" s="20">
        <v>12</v>
      </c>
      <c r="K13" s="21">
        <f t="shared" si="13"/>
        <v>0.21428571428571427</v>
      </c>
      <c r="L13" s="21">
        <f t="shared" si="14"/>
        <v>-0.625</v>
      </c>
    </row>
    <row r="14" spans="1:12" x14ac:dyDescent="0.25">
      <c r="A14" s="45" t="s">
        <v>12</v>
      </c>
      <c r="B14" s="20">
        <v>1</v>
      </c>
      <c r="C14" s="21">
        <f t="shared" si="9"/>
        <v>1.020408163265306E-2</v>
      </c>
      <c r="D14" s="22" t="s">
        <v>32</v>
      </c>
      <c r="E14" s="22" t="s">
        <v>32</v>
      </c>
      <c r="F14" s="22" t="s">
        <v>32</v>
      </c>
      <c r="G14" s="22" t="s">
        <v>32</v>
      </c>
      <c r="H14" s="22" t="s">
        <v>32</v>
      </c>
      <c r="I14" s="22" t="s">
        <v>32</v>
      </c>
      <c r="J14" s="22" t="s">
        <v>32</v>
      </c>
      <c r="K14" s="22" t="s">
        <v>32</v>
      </c>
      <c r="L14" s="21">
        <v>-1</v>
      </c>
    </row>
    <row r="15" spans="1:12" x14ac:dyDescent="0.25">
      <c r="A15" s="45" t="s">
        <v>13</v>
      </c>
      <c r="B15" s="20">
        <v>44</v>
      </c>
      <c r="C15" s="21">
        <f t="shared" si="9"/>
        <v>0.44897959183673469</v>
      </c>
      <c r="D15" s="20">
        <v>56</v>
      </c>
      <c r="E15" s="21">
        <f t="shared" si="10"/>
        <v>0.5957446808510638</v>
      </c>
      <c r="F15" s="20">
        <v>47</v>
      </c>
      <c r="G15" s="21">
        <f t="shared" si="11"/>
        <v>0.52222222222222225</v>
      </c>
      <c r="H15" s="20">
        <v>27</v>
      </c>
      <c r="I15" s="21">
        <f t="shared" si="12"/>
        <v>0.5</v>
      </c>
      <c r="J15" s="20">
        <v>38</v>
      </c>
      <c r="K15" s="21">
        <f t="shared" si="13"/>
        <v>0.6785714285714286</v>
      </c>
      <c r="L15" s="21">
        <f t="shared" si="14"/>
        <v>-0.13636363636363635</v>
      </c>
    </row>
    <row r="16" spans="1:12" x14ac:dyDescent="0.25">
      <c r="A16" s="45" t="s">
        <v>14</v>
      </c>
      <c r="B16" s="20">
        <v>11</v>
      </c>
      <c r="C16" s="21">
        <f t="shared" si="9"/>
        <v>0.11224489795918367</v>
      </c>
      <c r="D16" s="20">
        <v>7</v>
      </c>
      <c r="E16" s="21">
        <f t="shared" si="10"/>
        <v>7.4468085106382975E-2</v>
      </c>
      <c r="F16" s="20">
        <v>9</v>
      </c>
      <c r="G16" s="21">
        <f t="shared" si="11"/>
        <v>0.1</v>
      </c>
      <c r="H16" s="20">
        <v>7</v>
      </c>
      <c r="I16" s="21">
        <f t="shared" si="12"/>
        <v>0.12962962962962962</v>
      </c>
      <c r="J16" s="20">
        <v>1</v>
      </c>
      <c r="K16" s="21">
        <f t="shared" si="13"/>
        <v>1.7857142857142856E-2</v>
      </c>
      <c r="L16" s="21">
        <f t="shared" si="14"/>
        <v>-0.90909090909090906</v>
      </c>
    </row>
    <row r="17" spans="1:12" x14ac:dyDescent="0.25">
      <c r="A17" s="45" t="s">
        <v>15</v>
      </c>
      <c r="B17" s="20">
        <v>1</v>
      </c>
      <c r="C17" s="21">
        <f t="shared" si="9"/>
        <v>1.020408163265306E-2</v>
      </c>
      <c r="D17" s="20">
        <v>1</v>
      </c>
      <c r="E17" s="21">
        <f t="shared" si="10"/>
        <v>1.0638297872340425E-2</v>
      </c>
      <c r="F17" s="20">
        <v>1</v>
      </c>
      <c r="G17" s="21">
        <f t="shared" si="11"/>
        <v>1.1111111111111112E-2</v>
      </c>
      <c r="H17" s="22" t="s">
        <v>32</v>
      </c>
      <c r="I17" s="22" t="s">
        <v>32</v>
      </c>
      <c r="J17" s="20">
        <v>1</v>
      </c>
      <c r="K17" s="21">
        <f t="shared" si="13"/>
        <v>1.7857142857142856E-2</v>
      </c>
      <c r="L17" s="21">
        <f t="shared" si="14"/>
        <v>0</v>
      </c>
    </row>
    <row r="18" spans="1:12" x14ac:dyDescent="0.25">
      <c r="A18" s="52" t="s">
        <v>5</v>
      </c>
      <c r="B18" s="24">
        <f t="shared" ref="B18" si="15">SUM(B9:B17)</f>
        <v>98</v>
      </c>
      <c r="C18" s="21">
        <f t="shared" si="9"/>
        <v>1</v>
      </c>
      <c r="D18" s="24">
        <f t="shared" ref="D18" si="16">SUM(D9:D17)</f>
        <v>94</v>
      </c>
      <c r="E18" s="21">
        <f t="shared" si="10"/>
        <v>1</v>
      </c>
      <c r="F18" s="24">
        <f t="shared" ref="F18" si="17">SUM(F9:F17)</f>
        <v>90</v>
      </c>
      <c r="G18" s="21">
        <f t="shared" si="11"/>
        <v>1</v>
      </c>
      <c r="H18" s="24">
        <f t="shared" ref="H18" si="18">SUM(H9:H17)</f>
        <v>54</v>
      </c>
      <c r="I18" s="21">
        <f t="shared" si="12"/>
        <v>1</v>
      </c>
      <c r="J18" s="24">
        <f t="shared" ref="J18" si="19">SUM(J9:J17)</f>
        <v>56</v>
      </c>
      <c r="K18" s="21">
        <f t="shared" si="13"/>
        <v>1</v>
      </c>
      <c r="L18" s="25">
        <f t="shared" si="14"/>
        <v>-0.42857142857142855</v>
      </c>
    </row>
    <row r="19" spans="1:12" ht="30" x14ac:dyDescent="0.25">
      <c r="A19" s="48" t="s">
        <v>16</v>
      </c>
      <c r="B19" s="66" t="s">
        <v>78</v>
      </c>
      <c r="C19" s="67"/>
      <c r="D19" s="66" t="s">
        <v>79</v>
      </c>
      <c r="E19" s="67"/>
      <c r="F19" s="66" t="s">
        <v>80</v>
      </c>
      <c r="G19" s="67"/>
      <c r="H19" s="66" t="s">
        <v>81</v>
      </c>
      <c r="I19" s="67"/>
      <c r="J19" s="66" t="s">
        <v>82</v>
      </c>
      <c r="K19" s="67"/>
      <c r="L19" s="19" t="s">
        <v>1</v>
      </c>
    </row>
    <row r="20" spans="1:12" x14ac:dyDescent="0.25">
      <c r="A20" s="45" t="s">
        <v>17</v>
      </c>
      <c r="B20" s="20">
        <v>13</v>
      </c>
      <c r="C20" s="21">
        <f t="shared" ref="C20:C24" si="20">B20/98</f>
        <v>0.1326530612244898</v>
      </c>
      <c r="D20" s="20">
        <v>8</v>
      </c>
      <c r="E20" s="21">
        <f t="shared" ref="E20:E24" si="21">D20/94</f>
        <v>8.5106382978723402E-2</v>
      </c>
      <c r="F20" s="20">
        <v>8</v>
      </c>
      <c r="G20" s="21">
        <f t="shared" ref="G20:G24" si="22">F20/90</f>
        <v>8.8888888888888892E-2</v>
      </c>
      <c r="H20" s="20">
        <v>5</v>
      </c>
      <c r="I20" s="21">
        <f t="shared" ref="I20:I24" si="23">H20/54</f>
        <v>9.2592592592592587E-2</v>
      </c>
      <c r="J20" s="20">
        <v>1</v>
      </c>
      <c r="K20" s="21">
        <f t="shared" ref="K20:K24" si="24">J20/56</f>
        <v>1.7857142857142856E-2</v>
      </c>
      <c r="L20" s="21">
        <f t="shared" ref="L20:L24" si="25">(J20-B20)/B20</f>
        <v>-0.92307692307692313</v>
      </c>
    </row>
    <row r="21" spans="1:12" x14ac:dyDescent="0.25">
      <c r="A21" s="45" t="s">
        <v>18</v>
      </c>
      <c r="B21" s="20">
        <v>27</v>
      </c>
      <c r="C21" s="21">
        <f t="shared" si="20"/>
        <v>0.27551020408163263</v>
      </c>
      <c r="D21" s="20">
        <v>36</v>
      </c>
      <c r="E21" s="21">
        <f t="shared" si="21"/>
        <v>0.38297872340425532</v>
      </c>
      <c r="F21" s="20">
        <v>29</v>
      </c>
      <c r="G21" s="21">
        <f t="shared" si="22"/>
        <v>0.32222222222222224</v>
      </c>
      <c r="H21" s="20">
        <v>19</v>
      </c>
      <c r="I21" s="21">
        <f t="shared" si="23"/>
        <v>0.35185185185185186</v>
      </c>
      <c r="J21" s="20">
        <v>14</v>
      </c>
      <c r="K21" s="21">
        <f t="shared" si="24"/>
        <v>0.25</v>
      </c>
      <c r="L21" s="21">
        <f t="shared" si="25"/>
        <v>-0.48148148148148145</v>
      </c>
    </row>
    <row r="22" spans="1:12" x14ac:dyDescent="0.25">
      <c r="A22" s="45" t="s">
        <v>19</v>
      </c>
      <c r="B22" s="20">
        <v>32</v>
      </c>
      <c r="C22" s="21">
        <f t="shared" si="20"/>
        <v>0.32653061224489793</v>
      </c>
      <c r="D22" s="20">
        <v>40</v>
      </c>
      <c r="E22" s="21">
        <f t="shared" si="21"/>
        <v>0.42553191489361702</v>
      </c>
      <c r="F22" s="20">
        <v>32</v>
      </c>
      <c r="G22" s="21">
        <f t="shared" si="22"/>
        <v>0.35555555555555557</v>
      </c>
      <c r="H22" s="20">
        <v>20</v>
      </c>
      <c r="I22" s="21">
        <f t="shared" si="23"/>
        <v>0.37037037037037035</v>
      </c>
      <c r="J22" s="20">
        <v>27</v>
      </c>
      <c r="K22" s="21">
        <f t="shared" si="24"/>
        <v>0.48214285714285715</v>
      </c>
      <c r="L22" s="21">
        <f t="shared" si="25"/>
        <v>-0.15625</v>
      </c>
    </row>
    <row r="23" spans="1:12" x14ac:dyDescent="0.25">
      <c r="A23" s="45" t="s">
        <v>20</v>
      </c>
      <c r="B23" s="20">
        <v>26</v>
      </c>
      <c r="C23" s="21">
        <f t="shared" si="20"/>
        <v>0.26530612244897961</v>
      </c>
      <c r="D23" s="20">
        <v>10</v>
      </c>
      <c r="E23" s="21">
        <f t="shared" si="21"/>
        <v>0.10638297872340426</v>
      </c>
      <c r="F23" s="20">
        <v>21</v>
      </c>
      <c r="G23" s="21">
        <f t="shared" si="22"/>
        <v>0.23333333333333334</v>
      </c>
      <c r="H23" s="20">
        <v>10</v>
      </c>
      <c r="I23" s="21">
        <f t="shared" si="23"/>
        <v>0.18518518518518517</v>
      </c>
      <c r="J23" s="20">
        <v>14</v>
      </c>
      <c r="K23" s="21">
        <f t="shared" si="24"/>
        <v>0.25</v>
      </c>
      <c r="L23" s="21">
        <f t="shared" si="25"/>
        <v>-0.46153846153846156</v>
      </c>
    </row>
    <row r="24" spans="1:12" x14ac:dyDescent="0.25">
      <c r="A24" s="52" t="s">
        <v>5</v>
      </c>
      <c r="B24" s="24">
        <f t="shared" ref="B24" si="26">SUM(B20:B23)</f>
        <v>98</v>
      </c>
      <c r="C24" s="21">
        <f t="shared" si="20"/>
        <v>1</v>
      </c>
      <c r="D24" s="24">
        <f t="shared" ref="D24" si="27">SUM(D20:D23)</f>
        <v>94</v>
      </c>
      <c r="E24" s="21">
        <f t="shared" si="21"/>
        <v>1</v>
      </c>
      <c r="F24" s="24">
        <f t="shared" ref="F24" si="28">SUM(F20:F23)</f>
        <v>90</v>
      </c>
      <c r="G24" s="21">
        <f t="shared" si="22"/>
        <v>1</v>
      </c>
      <c r="H24" s="24">
        <f t="shared" ref="H24" si="29">SUM(H20:H23)</f>
        <v>54</v>
      </c>
      <c r="I24" s="21">
        <f t="shared" si="23"/>
        <v>1</v>
      </c>
      <c r="J24" s="24">
        <f t="shared" ref="J24" si="30">SUM(J20:J23)</f>
        <v>56</v>
      </c>
      <c r="K24" s="21">
        <f t="shared" si="24"/>
        <v>1</v>
      </c>
      <c r="L24" s="25">
        <f t="shared" si="25"/>
        <v>-0.42857142857142855</v>
      </c>
    </row>
    <row r="25" spans="1:12" ht="30" x14ac:dyDescent="0.25">
      <c r="A25" s="53" t="s">
        <v>21</v>
      </c>
      <c r="B25" s="66" t="s">
        <v>78</v>
      </c>
      <c r="C25" s="67"/>
      <c r="D25" s="66" t="s">
        <v>79</v>
      </c>
      <c r="E25" s="67"/>
      <c r="F25" s="66" t="s">
        <v>80</v>
      </c>
      <c r="G25" s="67"/>
      <c r="H25" s="66" t="s">
        <v>81</v>
      </c>
      <c r="I25" s="67"/>
      <c r="J25" s="66" t="s">
        <v>82</v>
      </c>
      <c r="K25" s="67"/>
      <c r="L25" s="19" t="s">
        <v>1</v>
      </c>
    </row>
    <row r="26" spans="1:12" x14ac:dyDescent="0.25">
      <c r="A26" s="45" t="s">
        <v>22</v>
      </c>
      <c r="B26" s="20">
        <v>35</v>
      </c>
      <c r="C26" s="21">
        <f t="shared" ref="C26:C31" si="31">B26/98</f>
        <v>0.35714285714285715</v>
      </c>
      <c r="D26" s="20">
        <v>28</v>
      </c>
      <c r="E26" s="21">
        <f t="shared" ref="E26:E31" si="32">D26/94</f>
        <v>0.2978723404255319</v>
      </c>
      <c r="F26" s="20">
        <v>31</v>
      </c>
      <c r="G26" s="21">
        <f t="shared" ref="G26:G31" si="33">F26/90</f>
        <v>0.34444444444444444</v>
      </c>
      <c r="H26" s="20">
        <v>16</v>
      </c>
      <c r="I26" s="21">
        <f t="shared" ref="I26:I31" si="34">H26/54</f>
        <v>0.29629629629629628</v>
      </c>
      <c r="J26" s="20">
        <v>14</v>
      </c>
      <c r="K26" s="21">
        <f t="shared" ref="K26:K31" si="35">J26/56</f>
        <v>0.25</v>
      </c>
      <c r="L26" s="21">
        <f t="shared" ref="L26:L31" si="36">(J26-B26)/B26</f>
        <v>-0.6</v>
      </c>
    </row>
    <row r="27" spans="1:12" x14ac:dyDescent="0.25">
      <c r="A27" s="45" t="s">
        <v>23</v>
      </c>
      <c r="B27" s="20">
        <v>8</v>
      </c>
      <c r="C27" s="21">
        <f t="shared" si="31"/>
        <v>8.1632653061224483E-2</v>
      </c>
      <c r="D27" s="20">
        <v>12</v>
      </c>
      <c r="E27" s="21">
        <f t="shared" si="32"/>
        <v>0.1276595744680851</v>
      </c>
      <c r="F27" s="20">
        <v>8</v>
      </c>
      <c r="G27" s="21">
        <f t="shared" si="33"/>
        <v>8.8888888888888892E-2</v>
      </c>
      <c r="H27" s="20">
        <v>10</v>
      </c>
      <c r="I27" s="21">
        <f t="shared" si="34"/>
        <v>0.18518518518518517</v>
      </c>
      <c r="J27" s="20">
        <v>6</v>
      </c>
      <c r="K27" s="21">
        <f t="shared" si="35"/>
        <v>0.10714285714285714</v>
      </c>
      <c r="L27" s="21">
        <f t="shared" si="36"/>
        <v>-0.25</v>
      </c>
    </row>
    <row r="28" spans="1:12" x14ac:dyDescent="0.25">
      <c r="A28" s="45" t="s">
        <v>24</v>
      </c>
      <c r="B28" s="20">
        <v>17</v>
      </c>
      <c r="C28" s="21">
        <f t="shared" si="31"/>
        <v>0.17346938775510204</v>
      </c>
      <c r="D28" s="20">
        <v>17</v>
      </c>
      <c r="E28" s="21">
        <f t="shared" si="32"/>
        <v>0.18085106382978725</v>
      </c>
      <c r="F28" s="20">
        <v>18</v>
      </c>
      <c r="G28" s="21">
        <f t="shared" si="33"/>
        <v>0.2</v>
      </c>
      <c r="H28" s="20">
        <v>12</v>
      </c>
      <c r="I28" s="21">
        <f t="shared" si="34"/>
        <v>0.22222222222222221</v>
      </c>
      <c r="J28" s="20">
        <v>17</v>
      </c>
      <c r="K28" s="21">
        <f t="shared" si="35"/>
        <v>0.30357142857142855</v>
      </c>
      <c r="L28" s="21">
        <f t="shared" si="36"/>
        <v>0</v>
      </c>
    </row>
    <row r="29" spans="1:12" x14ac:dyDescent="0.25">
      <c r="A29" s="45" t="s">
        <v>25</v>
      </c>
      <c r="B29" s="20">
        <v>11</v>
      </c>
      <c r="C29" s="21">
        <f t="shared" si="31"/>
        <v>0.11224489795918367</v>
      </c>
      <c r="D29" s="20">
        <v>13</v>
      </c>
      <c r="E29" s="21">
        <f t="shared" si="32"/>
        <v>0.13829787234042554</v>
      </c>
      <c r="F29" s="20">
        <v>11</v>
      </c>
      <c r="G29" s="21">
        <f t="shared" si="33"/>
        <v>0.12222222222222222</v>
      </c>
      <c r="H29" s="20">
        <v>5</v>
      </c>
      <c r="I29" s="21">
        <f t="shared" si="34"/>
        <v>9.2592592592592587E-2</v>
      </c>
      <c r="J29" s="20">
        <v>9</v>
      </c>
      <c r="K29" s="21">
        <f t="shared" si="35"/>
        <v>0.16071428571428573</v>
      </c>
      <c r="L29" s="21">
        <f t="shared" si="36"/>
        <v>-0.18181818181818182</v>
      </c>
    </row>
    <row r="30" spans="1:12" x14ac:dyDescent="0.25">
      <c r="A30" s="45" t="s">
        <v>26</v>
      </c>
      <c r="B30" s="20">
        <v>27</v>
      </c>
      <c r="C30" s="21">
        <f t="shared" si="31"/>
        <v>0.27551020408163263</v>
      </c>
      <c r="D30" s="20">
        <v>24</v>
      </c>
      <c r="E30" s="21">
        <f t="shared" si="32"/>
        <v>0.25531914893617019</v>
      </c>
      <c r="F30" s="20">
        <v>22</v>
      </c>
      <c r="G30" s="21">
        <f t="shared" si="33"/>
        <v>0.24444444444444444</v>
      </c>
      <c r="H30" s="20">
        <v>11</v>
      </c>
      <c r="I30" s="21">
        <f t="shared" si="34"/>
        <v>0.20370370370370369</v>
      </c>
      <c r="J30" s="20">
        <v>10</v>
      </c>
      <c r="K30" s="21">
        <f t="shared" si="35"/>
        <v>0.17857142857142858</v>
      </c>
      <c r="L30" s="21">
        <f t="shared" si="36"/>
        <v>-0.62962962962962965</v>
      </c>
    </row>
    <row r="31" spans="1:12" x14ac:dyDescent="0.25">
      <c r="A31" s="52" t="s">
        <v>5</v>
      </c>
      <c r="B31" s="24">
        <f>SUM(B26:B30)</f>
        <v>98</v>
      </c>
      <c r="C31" s="21">
        <f t="shared" si="31"/>
        <v>1</v>
      </c>
      <c r="D31" s="24">
        <f>SUM(D26:D30)</f>
        <v>94</v>
      </c>
      <c r="E31" s="21">
        <f t="shared" si="32"/>
        <v>1</v>
      </c>
      <c r="F31" s="24">
        <f>SUM(F26:F30)</f>
        <v>90</v>
      </c>
      <c r="G31" s="21">
        <f t="shared" si="33"/>
        <v>1</v>
      </c>
      <c r="H31" s="24">
        <f>SUM(H26:H30)</f>
        <v>54</v>
      </c>
      <c r="I31" s="21">
        <f t="shared" si="34"/>
        <v>1</v>
      </c>
      <c r="J31" s="24">
        <f>SUM(J26:J30)</f>
        <v>56</v>
      </c>
      <c r="K31" s="21">
        <f t="shared" si="35"/>
        <v>1</v>
      </c>
      <c r="L31" s="25">
        <f t="shared" si="36"/>
        <v>-0.42857142857142855</v>
      </c>
    </row>
    <row r="32" spans="1:12" ht="30" x14ac:dyDescent="0.25">
      <c r="A32" s="48" t="s">
        <v>27</v>
      </c>
      <c r="B32" s="66" t="s">
        <v>78</v>
      </c>
      <c r="C32" s="67"/>
      <c r="D32" s="66" t="s">
        <v>79</v>
      </c>
      <c r="E32" s="67"/>
      <c r="F32" s="66" t="s">
        <v>80</v>
      </c>
      <c r="G32" s="67"/>
      <c r="H32" s="66" t="s">
        <v>81</v>
      </c>
      <c r="I32" s="67"/>
      <c r="J32" s="66" t="s">
        <v>82</v>
      </c>
      <c r="K32" s="67"/>
      <c r="L32" s="19" t="s">
        <v>1</v>
      </c>
    </row>
    <row r="33" spans="1:12" ht="30" x14ac:dyDescent="0.25">
      <c r="A33" s="54" t="s">
        <v>74</v>
      </c>
      <c r="B33" s="20">
        <v>83</v>
      </c>
      <c r="C33" s="21">
        <f t="shared" ref="C33:C35" si="37">B33/98</f>
        <v>0.84693877551020413</v>
      </c>
      <c r="D33" s="20">
        <v>77</v>
      </c>
      <c r="E33" s="21">
        <f t="shared" ref="E33:E35" si="38">D33/94</f>
        <v>0.81914893617021278</v>
      </c>
      <c r="F33" s="20">
        <v>70</v>
      </c>
      <c r="G33" s="21">
        <f t="shared" ref="G33:G35" si="39">F33/90</f>
        <v>0.77777777777777779</v>
      </c>
      <c r="H33" s="20">
        <v>43</v>
      </c>
      <c r="I33" s="21">
        <f t="shared" ref="I33:I35" si="40">H33/54</f>
        <v>0.79629629629629628</v>
      </c>
      <c r="J33" s="20">
        <v>49</v>
      </c>
      <c r="K33" s="21">
        <f t="shared" ref="K33:K35" si="41">J33/56</f>
        <v>0.875</v>
      </c>
      <c r="L33" s="21">
        <f t="shared" ref="L33:L35" si="42">(J33-B33)/B33</f>
        <v>-0.40963855421686746</v>
      </c>
    </row>
    <row r="34" spans="1:12" x14ac:dyDescent="0.25">
      <c r="A34" s="45" t="s">
        <v>28</v>
      </c>
      <c r="B34" s="20">
        <v>15</v>
      </c>
      <c r="C34" s="21">
        <f t="shared" si="37"/>
        <v>0.15306122448979592</v>
      </c>
      <c r="D34" s="20">
        <v>17</v>
      </c>
      <c r="E34" s="21">
        <f t="shared" si="38"/>
        <v>0.18085106382978725</v>
      </c>
      <c r="F34" s="20">
        <v>20</v>
      </c>
      <c r="G34" s="21">
        <f t="shared" si="39"/>
        <v>0.22222222222222221</v>
      </c>
      <c r="H34" s="20">
        <v>11</v>
      </c>
      <c r="I34" s="21">
        <f t="shared" si="40"/>
        <v>0.20370370370370369</v>
      </c>
      <c r="J34" s="20">
        <v>7</v>
      </c>
      <c r="K34" s="21">
        <f t="shared" si="41"/>
        <v>0.125</v>
      </c>
      <c r="L34" s="21">
        <f t="shared" si="42"/>
        <v>-0.53333333333333333</v>
      </c>
    </row>
    <row r="35" spans="1:12" x14ac:dyDescent="0.25">
      <c r="A35" s="52" t="s">
        <v>5</v>
      </c>
      <c r="B35" s="24">
        <f t="shared" ref="B35" si="43">SUM(B33:B34)</f>
        <v>98</v>
      </c>
      <c r="C35" s="21">
        <f t="shared" si="37"/>
        <v>1</v>
      </c>
      <c r="D35" s="24">
        <f t="shared" ref="D35" si="44">SUM(D33:D34)</f>
        <v>94</v>
      </c>
      <c r="E35" s="21">
        <f t="shared" si="38"/>
        <v>1</v>
      </c>
      <c r="F35" s="24">
        <f t="shared" ref="F35" si="45">SUM(F33:F34)</f>
        <v>90</v>
      </c>
      <c r="G35" s="21">
        <f t="shared" si="39"/>
        <v>1</v>
      </c>
      <c r="H35" s="24">
        <f t="shared" ref="H35" si="46">SUM(H33:H34)</f>
        <v>54</v>
      </c>
      <c r="I35" s="21">
        <f t="shared" si="40"/>
        <v>1</v>
      </c>
      <c r="J35" s="24">
        <f t="shared" ref="J35" si="47">SUM(J33:J34)</f>
        <v>56</v>
      </c>
      <c r="K35" s="21">
        <f t="shared" si="41"/>
        <v>1</v>
      </c>
      <c r="L35" s="25">
        <f t="shared" si="42"/>
        <v>-0.42857142857142855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J46" sqref="J46"/>
    </sheetView>
  </sheetViews>
  <sheetFormatPr defaultRowHeight="15" x14ac:dyDescent="0.25"/>
  <cols>
    <col min="1" max="1" width="38.140625" style="46" customWidth="1"/>
    <col min="2" max="2" width="18.5703125" customWidth="1"/>
    <col min="3" max="4" width="13.140625" customWidth="1"/>
    <col min="5" max="5" width="13.140625" style="11" customWidth="1"/>
    <col min="6" max="6" width="13.140625" customWidth="1"/>
    <col min="7" max="7" width="13.140625" style="11" customWidth="1"/>
    <col min="8" max="8" width="13.140625" style="13" customWidth="1"/>
  </cols>
  <sheetData>
    <row r="1" spans="1:8" x14ac:dyDescent="0.25">
      <c r="A1" s="68" t="s">
        <v>34</v>
      </c>
      <c r="B1" s="68"/>
      <c r="C1" s="68"/>
      <c r="D1" s="68"/>
      <c r="E1" s="68"/>
      <c r="F1" s="68"/>
      <c r="G1" s="68"/>
      <c r="H1" s="68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ht="30" x14ac:dyDescent="0.25">
      <c r="A3" s="49" t="s">
        <v>29</v>
      </c>
      <c r="B3" s="1" t="s">
        <v>30</v>
      </c>
      <c r="C3" s="3" t="s">
        <v>67</v>
      </c>
      <c r="D3" s="3" t="s">
        <v>68</v>
      </c>
      <c r="E3" s="10" t="s">
        <v>69</v>
      </c>
      <c r="F3" s="3" t="s">
        <v>70</v>
      </c>
      <c r="G3" s="10" t="s">
        <v>31</v>
      </c>
      <c r="H3" s="12" t="s">
        <v>71</v>
      </c>
    </row>
    <row r="4" spans="1:8" x14ac:dyDescent="0.25">
      <c r="A4" s="74" t="s">
        <v>35</v>
      </c>
      <c r="B4" s="18" t="s">
        <v>78</v>
      </c>
      <c r="C4" s="2">
        <v>105</v>
      </c>
      <c r="D4" s="2">
        <v>93</v>
      </c>
      <c r="E4" s="14">
        <v>0.88571428571428568</v>
      </c>
      <c r="F4" s="2">
        <v>86</v>
      </c>
      <c r="G4" s="14">
        <v>0.81904761904761902</v>
      </c>
      <c r="H4" s="5" t="s">
        <v>32</v>
      </c>
    </row>
    <row r="5" spans="1:8" x14ac:dyDescent="0.25">
      <c r="A5" s="75"/>
      <c r="B5" s="18" t="s">
        <v>79</v>
      </c>
      <c r="C5" s="2">
        <v>104</v>
      </c>
      <c r="D5" s="2">
        <v>88</v>
      </c>
      <c r="E5" s="14">
        <v>0.84615384615384615</v>
      </c>
      <c r="F5" s="2">
        <v>73</v>
      </c>
      <c r="G5" s="14">
        <v>0.70192307692307687</v>
      </c>
      <c r="H5" s="7" t="s">
        <v>32</v>
      </c>
    </row>
    <row r="6" spans="1:8" x14ac:dyDescent="0.25">
      <c r="A6" s="75"/>
      <c r="B6" s="18" t="s">
        <v>80</v>
      </c>
      <c r="C6" s="2">
        <v>96</v>
      </c>
      <c r="D6" s="2">
        <v>82</v>
      </c>
      <c r="E6" s="14">
        <v>0.85416666666666663</v>
      </c>
      <c r="F6" s="2">
        <v>68</v>
      </c>
      <c r="G6" s="14">
        <v>0.70833333333333337</v>
      </c>
      <c r="H6" s="7" t="s">
        <v>32</v>
      </c>
    </row>
    <row r="7" spans="1:8" x14ac:dyDescent="0.25">
      <c r="A7" s="75"/>
      <c r="B7" s="18" t="s">
        <v>81</v>
      </c>
      <c r="C7" s="2">
        <v>67</v>
      </c>
      <c r="D7" s="2">
        <v>57</v>
      </c>
      <c r="E7" s="14">
        <v>0.85074626865671643</v>
      </c>
      <c r="F7" s="2">
        <v>51</v>
      </c>
      <c r="G7" s="14">
        <v>0.76119402985074625</v>
      </c>
      <c r="H7" s="7" t="s">
        <v>32</v>
      </c>
    </row>
    <row r="8" spans="1:8" x14ac:dyDescent="0.25">
      <c r="A8" s="76"/>
      <c r="B8" s="18" t="s">
        <v>82</v>
      </c>
      <c r="C8" s="2">
        <v>70</v>
      </c>
      <c r="D8" s="2">
        <v>64</v>
      </c>
      <c r="E8" s="14">
        <v>0.91428571428571426</v>
      </c>
      <c r="F8" s="2">
        <v>59</v>
      </c>
      <c r="G8" s="14">
        <v>0.84285714285714286</v>
      </c>
      <c r="H8" s="7" t="s">
        <v>32</v>
      </c>
    </row>
    <row r="9" spans="1:8" x14ac:dyDescent="0.25">
      <c r="C9" s="8"/>
      <c r="D9" s="8"/>
      <c r="E9" s="15"/>
      <c r="F9" s="8"/>
      <c r="G9" s="15"/>
      <c r="H9" s="16"/>
    </row>
    <row r="10" spans="1:8" ht="30" x14ac:dyDescent="0.25">
      <c r="A10" s="48" t="s">
        <v>33</v>
      </c>
      <c r="B10" s="17" t="s">
        <v>30</v>
      </c>
      <c r="C10" s="3" t="s">
        <v>67</v>
      </c>
      <c r="D10" s="3" t="s">
        <v>68</v>
      </c>
      <c r="E10" s="10" t="s">
        <v>69</v>
      </c>
      <c r="F10" s="3" t="s">
        <v>70</v>
      </c>
      <c r="G10" s="10" t="s">
        <v>31</v>
      </c>
      <c r="H10" s="12" t="s">
        <v>71</v>
      </c>
    </row>
    <row r="11" spans="1:8" x14ac:dyDescent="0.25">
      <c r="A11" s="71" t="s">
        <v>36</v>
      </c>
      <c r="B11" s="18" t="s">
        <v>78</v>
      </c>
      <c r="C11" s="2">
        <v>39</v>
      </c>
      <c r="D11" s="2">
        <v>32</v>
      </c>
      <c r="E11" s="6">
        <v>0.82051282051282048</v>
      </c>
      <c r="F11" s="2">
        <v>29</v>
      </c>
      <c r="G11" s="6">
        <v>0.74358974358974361</v>
      </c>
      <c r="H11" s="7">
        <v>3.125</v>
      </c>
    </row>
    <row r="12" spans="1:8" x14ac:dyDescent="0.25">
      <c r="A12" s="71"/>
      <c r="B12" s="18" t="s">
        <v>79</v>
      </c>
      <c r="C12" s="2">
        <v>36</v>
      </c>
      <c r="D12" s="2">
        <v>33</v>
      </c>
      <c r="E12" s="6">
        <v>0.91666666666666663</v>
      </c>
      <c r="F12" s="2">
        <v>29</v>
      </c>
      <c r="G12" s="6">
        <v>0.80555555555555558</v>
      </c>
      <c r="H12" s="7">
        <v>2.8484848484848486</v>
      </c>
    </row>
    <row r="13" spans="1:8" x14ac:dyDescent="0.25">
      <c r="A13" s="71"/>
      <c r="B13" s="18" t="s">
        <v>80</v>
      </c>
      <c r="C13" s="2">
        <v>44</v>
      </c>
      <c r="D13" s="2">
        <v>37</v>
      </c>
      <c r="E13" s="6">
        <v>0.84090909090909094</v>
      </c>
      <c r="F13" s="2">
        <v>30</v>
      </c>
      <c r="G13" s="6">
        <v>0.68181818181818177</v>
      </c>
      <c r="H13" s="7">
        <v>2.7189189189189187</v>
      </c>
    </row>
    <row r="14" spans="1:8" x14ac:dyDescent="0.25">
      <c r="A14" s="71"/>
      <c r="B14" s="18" t="s">
        <v>81</v>
      </c>
      <c r="C14" s="2">
        <v>19</v>
      </c>
      <c r="D14" s="2">
        <v>16</v>
      </c>
      <c r="E14" s="6">
        <v>0.84210526315789469</v>
      </c>
      <c r="F14" s="2">
        <v>13</v>
      </c>
      <c r="G14" s="6">
        <v>0.68421052631578949</v>
      </c>
      <c r="H14" s="7">
        <v>2.8312500000000003</v>
      </c>
    </row>
    <row r="15" spans="1:8" x14ac:dyDescent="0.25">
      <c r="A15" s="71"/>
      <c r="B15" s="18" t="s">
        <v>82</v>
      </c>
      <c r="C15" s="2">
        <v>19</v>
      </c>
      <c r="D15" s="2">
        <v>15</v>
      </c>
      <c r="E15" s="6">
        <v>0.78947368421052633</v>
      </c>
      <c r="F15" s="2">
        <v>14</v>
      </c>
      <c r="G15" s="6">
        <v>0.73684210526315785</v>
      </c>
      <c r="H15" s="7">
        <v>3.7333333333333334</v>
      </c>
    </row>
    <row r="16" spans="1:8" ht="30" x14ac:dyDescent="0.25">
      <c r="A16" s="50"/>
      <c r="B16" s="17" t="s">
        <v>30</v>
      </c>
      <c r="C16" s="3" t="s">
        <v>67</v>
      </c>
      <c r="D16" s="3" t="s">
        <v>68</v>
      </c>
      <c r="E16" s="10" t="s">
        <v>69</v>
      </c>
      <c r="F16" s="3" t="s">
        <v>70</v>
      </c>
      <c r="G16" s="10" t="s">
        <v>31</v>
      </c>
      <c r="H16" s="12" t="s">
        <v>71</v>
      </c>
    </row>
    <row r="17" spans="1:8" x14ac:dyDescent="0.25">
      <c r="A17" s="71" t="s">
        <v>37</v>
      </c>
      <c r="B17" s="18" t="s">
        <v>78</v>
      </c>
      <c r="C17" s="2">
        <v>30</v>
      </c>
      <c r="D17" s="2">
        <v>28</v>
      </c>
      <c r="E17" s="6">
        <v>0.93333333333333335</v>
      </c>
      <c r="F17" s="2">
        <v>26</v>
      </c>
      <c r="G17" s="6">
        <v>0.8666666666666667</v>
      </c>
      <c r="H17" s="7">
        <v>3.5714285714285716</v>
      </c>
    </row>
    <row r="18" spans="1:8" x14ac:dyDescent="0.25">
      <c r="A18" s="71"/>
      <c r="B18" s="18" t="s">
        <v>79</v>
      </c>
      <c r="C18" s="2">
        <v>27</v>
      </c>
      <c r="D18" s="2">
        <v>24</v>
      </c>
      <c r="E18" s="6">
        <v>0.88888888888888884</v>
      </c>
      <c r="F18" s="2">
        <v>19</v>
      </c>
      <c r="G18" s="6">
        <v>0.70370370370370372</v>
      </c>
      <c r="H18" s="7">
        <v>3.0416666666666665</v>
      </c>
    </row>
    <row r="19" spans="1:8" x14ac:dyDescent="0.25">
      <c r="A19" s="71"/>
      <c r="B19" s="18" t="s">
        <v>80</v>
      </c>
      <c r="C19" s="2">
        <v>14</v>
      </c>
      <c r="D19" s="2">
        <v>14</v>
      </c>
      <c r="E19" s="6">
        <v>1</v>
      </c>
      <c r="F19" s="2">
        <v>13</v>
      </c>
      <c r="G19" s="6">
        <v>0.9285714285714286</v>
      </c>
      <c r="H19" s="7">
        <v>3.3928571428571428</v>
      </c>
    </row>
    <row r="20" spans="1:8" x14ac:dyDescent="0.25">
      <c r="A20" s="71"/>
      <c r="B20" s="18" t="s">
        <v>81</v>
      </c>
      <c r="C20" s="2">
        <v>9</v>
      </c>
      <c r="D20" s="2">
        <v>7</v>
      </c>
      <c r="E20" s="6">
        <v>0.77777777777777779</v>
      </c>
      <c r="F20" s="2">
        <v>7</v>
      </c>
      <c r="G20" s="6">
        <v>0.77777777777777779</v>
      </c>
      <c r="H20" s="7">
        <v>3.5285714285714285</v>
      </c>
    </row>
    <row r="21" spans="1:8" x14ac:dyDescent="0.25">
      <c r="A21" s="71"/>
      <c r="B21" s="18" t="s">
        <v>82</v>
      </c>
      <c r="C21" s="2">
        <v>27</v>
      </c>
      <c r="D21" s="2">
        <v>25</v>
      </c>
      <c r="E21" s="6">
        <v>0.92592592592592593</v>
      </c>
      <c r="F21" s="2">
        <v>22</v>
      </c>
      <c r="G21" s="6">
        <v>0.81481481481481477</v>
      </c>
      <c r="H21" s="7">
        <v>2.92</v>
      </c>
    </row>
    <row r="22" spans="1:8" ht="30" x14ac:dyDescent="0.25">
      <c r="A22" s="50"/>
      <c r="B22" s="17" t="s">
        <v>30</v>
      </c>
      <c r="C22" s="3" t="s">
        <v>67</v>
      </c>
      <c r="D22" s="3" t="s">
        <v>68</v>
      </c>
      <c r="E22" s="10" t="s">
        <v>69</v>
      </c>
      <c r="F22" s="3" t="s">
        <v>70</v>
      </c>
      <c r="G22" s="10" t="s">
        <v>31</v>
      </c>
      <c r="H22" s="12" t="s">
        <v>71</v>
      </c>
    </row>
    <row r="23" spans="1:8" x14ac:dyDescent="0.25">
      <c r="A23" s="71" t="s">
        <v>38</v>
      </c>
      <c r="B23" s="18" t="s">
        <v>78</v>
      </c>
      <c r="C23" s="2" t="s">
        <v>32</v>
      </c>
      <c r="D23" s="2" t="s">
        <v>32</v>
      </c>
      <c r="E23" s="6" t="s">
        <v>32</v>
      </c>
      <c r="F23" s="2" t="s">
        <v>32</v>
      </c>
      <c r="G23" s="6" t="s">
        <v>32</v>
      </c>
      <c r="H23" s="7" t="s">
        <v>32</v>
      </c>
    </row>
    <row r="24" spans="1:8" x14ac:dyDescent="0.25">
      <c r="A24" s="71"/>
      <c r="B24" s="18" t="s">
        <v>79</v>
      </c>
      <c r="C24" s="2" t="s">
        <v>32</v>
      </c>
      <c r="D24" s="2" t="s">
        <v>32</v>
      </c>
      <c r="E24" s="6" t="s">
        <v>32</v>
      </c>
      <c r="F24" s="2" t="s">
        <v>32</v>
      </c>
      <c r="G24" s="6" t="s">
        <v>32</v>
      </c>
      <c r="H24" s="7" t="s">
        <v>32</v>
      </c>
    </row>
    <row r="25" spans="1:8" x14ac:dyDescent="0.25">
      <c r="A25" s="71"/>
      <c r="B25" s="18" t="s">
        <v>80</v>
      </c>
      <c r="C25" s="2" t="s">
        <v>32</v>
      </c>
      <c r="D25" s="2" t="s">
        <v>32</v>
      </c>
      <c r="E25" s="6" t="s">
        <v>32</v>
      </c>
      <c r="F25" s="2" t="s">
        <v>32</v>
      </c>
      <c r="G25" s="6" t="s">
        <v>32</v>
      </c>
      <c r="H25" s="7" t="s">
        <v>32</v>
      </c>
    </row>
    <row r="26" spans="1:8" x14ac:dyDescent="0.25">
      <c r="A26" s="71"/>
      <c r="B26" s="18" t="s">
        <v>81</v>
      </c>
      <c r="C26" s="2">
        <v>15</v>
      </c>
      <c r="D26" s="2">
        <v>15</v>
      </c>
      <c r="E26" s="6">
        <v>1</v>
      </c>
      <c r="F26" s="2">
        <v>15</v>
      </c>
      <c r="G26" s="6">
        <v>1</v>
      </c>
      <c r="H26" s="7">
        <v>3.5866666666666664</v>
      </c>
    </row>
    <row r="27" spans="1:8" x14ac:dyDescent="0.25">
      <c r="A27" s="71"/>
      <c r="B27" s="18" t="s">
        <v>82</v>
      </c>
      <c r="C27" s="2" t="s">
        <v>32</v>
      </c>
      <c r="D27" s="2" t="s">
        <v>32</v>
      </c>
      <c r="E27" s="6" t="s">
        <v>32</v>
      </c>
      <c r="F27" s="2" t="s">
        <v>32</v>
      </c>
      <c r="G27" s="6" t="s">
        <v>32</v>
      </c>
      <c r="H27" s="7" t="s">
        <v>32</v>
      </c>
    </row>
    <row r="28" spans="1:8" ht="30" x14ac:dyDescent="0.25">
      <c r="A28" s="50"/>
      <c r="B28" s="17" t="s">
        <v>30</v>
      </c>
      <c r="C28" s="3" t="s">
        <v>67</v>
      </c>
      <c r="D28" s="3" t="s">
        <v>68</v>
      </c>
      <c r="E28" s="10" t="s">
        <v>69</v>
      </c>
      <c r="F28" s="3" t="s">
        <v>70</v>
      </c>
      <c r="G28" s="10" t="s">
        <v>31</v>
      </c>
      <c r="H28" s="12" t="s">
        <v>71</v>
      </c>
    </row>
    <row r="29" spans="1:8" x14ac:dyDescent="0.25">
      <c r="A29" s="71" t="s">
        <v>83</v>
      </c>
      <c r="B29" s="18" t="s">
        <v>78</v>
      </c>
      <c r="C29" s="2">
        <v>16</v>
      </c>
      <c r="D29" s="2">
        <v>14</v>
      </c>
      <c r="E29" s="6">
        <v>0.875</v>
      </c>
      <c r="F29" s="2">
        <v>12</v>
      </c>
      <c r="G29" s="6">
        <v>0.75</v>
      </c>
      <c r="H29" s="7">
        <v>3.1428571428571428</v>
      </c>
    </row>
    <row r="30" spans="1:8" x14ac:dyDescent="0.25">
      <c r="A30" s="71"/>
      <c r="B30" s="18" t="s">
        <v>79</v>
      </c>
      <c r="C30" s="2">
        <v>15</v>
      </c>
      <c r="D30" s="2">
        <v>9</v>
      </c>
      <c r="E30" s="6">
        <v>0.6</v>
      </c>
      <c r="F30" s="2">
        <v>6</v>
      </c>
      <c r="G30" s="6">
        <v>0.4</v>
      </c>
      <c r="H30" s="7">
        <v>2.4444444444444446</v>
      </c>
    </row>
    <row r="31" spans="1:8" x14ac:dyDescent="0.25">
      <c r="A31" s="71"/>
      <c r="B31" s="18" t="s">
        <v>80</v>
      </c>
      <c r="C31" s="2">
        <v>15</v>
      </c>
      <c r="D31" s="2">
        <v>13</v>
      </c>
      <c r="E31" s="6">
        <v>0.8666666666666667</v>
      </c>
      <c r="F31" s="2">
        <v>11</v>
      </c>
      <c r="G31" s="6">
        <v>0.73333333333333328</v>
      </c>
      <c r="H31" s="7">
        <v>2.8153846153846156</v>
      </c>
    </row>
    <row r="32" spans="1:8" x14ac:dyDescent="0.25">
      <c r="A32" s="71"/>
      <c r="B32" s="18" t="s">
        <v>81</v>
      </c>
      <c r="C32" s="2">
        <v>17</v>
      </c>
      <c r="D32" s="2">
        <v>14</v>
      </c>
      <c r="E32" s="6">
        <v>0.82352941176470584</v>
      </c>
      <c r="F32" s="2">
        <v>12</v>
      </c>
      <c r="G32" s="6">
        <v>0.70588235294117652</v>
      </c>
      <c r="H32" s="7">
        <v>2.3000000000000003</v>
      </c>
    </row>
    <row r="33" spans="1:8" x14ac:dyDescent="0.25">
      <c r="A33" s="71"/>
      <c r="B33" s="18" t="s">
        <v>82</v>
      </c>
      <c r="C33" s="2" t="s">
        <v>32</v>
      </c>
      <c r="D33" s="2" t="s">
        <v>32</v>
      </c>
      <c r="E33" s="6" t="s">
        <v>32</v>
      </c>
      <c r="F33" s="2" t="s">
        <v>32</v>
      </c>
      <c r="G33" s="6" t="s">
        <v>32</v>
      </c>
      <c r="H33" s="7" t="s">
        <v>32</v>
      </c>
    </row>
    <row r="34" spans="1:8" ht="30" x14ac:dyDescent="0.25">
      <c r="A34" s="50"/>
      <c r="B34" s="17" t="s">
        <v>30</v>
      </c>
      <c r="C34" s="3" t="s">
        <v>67</v>
      </c>
      <c r="D34" s="3" t="s">
        <v>68</v>
      </c>
      <c r="E34" s="10" t="s">
        <v>69</v>
      </c>
      <c r="F34" s="3" t="s">
        <v>70</v>
      </c>
      <c r="G34" s="10" t="s">
        <v>31</v>
      </c>
      <c r="H34" s="12" t="s">
        <v>71</v>
      </c>
    </row>
    <row r="35" spans="1:8" x14ac:dyDescent="0.25">
      <c r="A35" s="71" t="s">
        <v>39</v>
      </c>
      <c r="B35" s="18" t="s">
        <v>78</v>
      </c>
      <c r="C35" s="2" t="s">
        <v>32</v>
      </c>
      <c r="D35" s="2" t="s">
        <v>32</v>
      </c>
      <c r="E35" s="6" t="s">
        <v>32</v>
      </c>
      <c r="F35" s="2" t="s">
        <v>32</v>
      </c>
      <c r="G35" s="6" t="s">
        <v>32</v>
      </c>
      <c r="H35" s="7" t="s">
        <v>32</v>
      </c>
    </row>
    <row r="36" spans="1:8" x14ac:dyDescent="0.25">
      <c r="A36" s="71"/>
      <c r="B36" s="18" t="s">
        <v>79</v>
      </c>
      <c r="C36" s="2">
        <v>22</v>
      </c>
      <c r="D36" s="2">
        <v>19</v>
      </c>
      <c r="E36" s="6">
        <v>0.86363636363636365</v>
      </c>
      <c r="F36" s="2">
        <v>17</v>
      </c>
      <c r="G36" s="6">
        <v>0.77272727272727271</v>
      </c>
      <c r="H36" s="7">
        <v>3.4736842105263159</v>
      </c>
    </row>
    <row r="37" spans="1:8" x14ac:dyDescent="0.25">
      <c r="A37" s="71"/>
      <c r="B37" s="18" t="s">
        <v>80</v>
      </c>
      <c r="C37" s="2">
        <v>23</v>
      </c>
      <c r="D37" s="2">
        <v>18</v>
      </c>
      <c r="E37" s="6">
        <v>0.78260869565217395</v>
      </c>
      <c r="F37" s="2">
        <v>14</v>
      </c>
      <c r="G37" s="6">
        <v>0.60869565217391308</v>
      </c>
      <c r="H37" s="7">
        <v>2.3888888888888888</v>
      </c>
    </row>
    <row r="38" spans="1:8" x14ac:dyDescent="0.25">
      <c r="A38" s="71"/>
      <c r="B38" s="18" t="s">
        <v>81</v>
      </c>
      <c r="C38" s="2" t="s">
        <v>32</v>
      </c>
      <c r="D38" s="2" t="s">
        <v>32</v>
      </c>
      <c r="E38" s="6" t="s">
        <v>32</v>
      </c>
      <c r="F38" s="2" t="s">
        <v>32</v>
      </c>
      <c r="G38" s="6" t="s">
        <v>32</v>
      </c>
      <c r="H38" s="7" t="s">
        <v>32</v>
      </c>
    </row>
    <row r="39" spans="1:8" x14ac:dyDescent="0.25">
      <c r="A39" s="71"/>
      <c r="B39" s="18" t="s">
        <v>82</v>
      </c>
      <c r="C39" s="2" t="s">
        <v>32</v>
      </c>
      <c r="D39" s="2" t="s">
        <v>32</v>
      </c>
      <c r="E39" s="6" t="s">
        <v>32</v>
      </c>
      <c r="F39" s="2" t="s">
        <v>32</v>
      </c>
      <c r="G39" s="6" t="s">
        <v>32</v>
      </c>
      <c r="H39" s="7" t="s">
        <v>32</v>
      </c>
    </row>
    <row r="40" spans="1:8" ht="30" x14ac:dyDescent="0.25">
      <c r="A40" s="50"/>
      <c r="B40" s="17" t="s">
        <v>30</v>
      </c>
      <c r="C40" s="3" t="s">
        <v>67</v>
      </c>
      <c r="D40" s="3" t="s">
        <v>68</v>
      </c>
      <c r="E40" s="10" t="s">
        <v>69</v>
      </c>
      <c r="F40" s="3" t="s">
        <v>70</v>
      </c>
      <c r="G40" s="10" t="s">
        <v>31</v>
      </c>
      <c r="H40" s="12" t="s">
        <v>71</v>
      </c>
    </row>
    <row r="41" spans="1:8" x14ac:dyDescent="0.25">
      <c r="A41" s="72" t="s">
        <v>84</v>
      </c>
      <c r="B41" s="18" t="s">
        <v>78</v>
      </c>
      <c r="C41" s="2" t="s">
        <v>32</v>
      </c>
      <c r="D41" s="2" t="s">
        <v>32</v>
      </c>
      <c r="E41" s="6" t="s">
        <v>32</v>
      </c>
      <c r="F41" s="2" t="s">
        <v>32</v>
      </c>
      <c r="G41" s="6" t="s">
        <v>32</v>
      </c>
      <c r="H41" s="7" t="s">
        <v>32</v>
      </c>
    </row>
    <row r="42" spans="1:8" x14ac:dyDescent="0.25">
      <c r="A42" s="72"/>
      <c r="B42" s="18" t="s">
        <v>79</v>
      </c>
      <c r="C42" s="2" t="s">
        <v>32</v>
      </c>
      <c r="D42" s="2" t="s">
        <v>32</v>
      </c>
      <c r="E42" s="6" t="s">
        <v>32</v>
      </c>
      <c r="F42" s="2" t="s">
        <v>32</v>
      </c>
      <c r="G42" s="6" t="s">
        <v>32</v>
      </c>
      <c r="H42" s="7" t="s">
        <v>32</v>
      </c>
    </row>
    <row r="43" spans="1:8" x14ac:dyDescent="0.25">
      <c r="A43" s="72"/>
      <c r="B43" s="18" t="s">
        <v>80</v>
      </c>
      <c r="C43" s="2" t="s">
        <v>32</v>
      </c>
      <c r="D43" s="2" t="s">
        <v>32</v>
      </c>
      <c r="E43" s="6" t="s">
        <v>32</v>
      </c>
      <c r="F43" s="2" t="s">
        <v>32</v>
      </c>
      <c r="G43" s="6" t="s">
        <v>32</v>
      </c>
      <c r="H43" s="7" t="s">
        <v>32</v>
      </c>
    </row>
    <row r="44" spans="1:8" x14ac:dyDescent="0.25">
      <c r="A44" s="72"/>
      <c r="B44" s="18" t="s">
        <v>81</v>
      </c>
      <c r="C44" s="2" t="s">
        <v>32</v>
      </c>
      <c r="D44" s="2" t="s">
        <v>32</v>
      </c>
      <c r="E44" s="6" t="s">
        <v>32</v>
      </c>
      <c r="F44" s="2" t="s">
        <v>32</v>
      </c>
      <c r="G44" s="6" t="s">
        <v>32</v>
      </c>
      <c r="H44" s="7" t="s">
        <v>32</v>
      </c>
    </row>
    <row r="45" spans="1:8" x14ac:dyDescent="0.25">
      <c r="A45" s="72"/>
      <c r="B45" s="18" t="s">
        <v>82</v>
      </c>
      <c r="C45" s="2">
        <v>14</v>
      </c>
      <c r="D45" s="2">
        <v>14</v>
      </c>
      <c r="E45" s="6">
        <v>1</v>
      </c>
      <c r="F45" s="2">
        <v>14</v>
      </c>
      <c r="G45" s="6">
        <v>1</v>
      </c>
      <c r="H45" s="7">
        <v>3.8857142857142852</v>
      </c>
    </row>
    <row r="46" spans="1:8" ht="30" x14ac:dyDescent="0.25">
      <c r="A46" s="50"/>
      <c r="B46" s="17" t="s">
        <v>30</v>
      </c>
      <c r="C46" s="3" t="s">
        <v>67</v>
      </c>
      <c r="D46" s="3" t="s">
        <v>68</v>
      </c>
      <c r="E46" s="10" t="s">
        <v>69</v>
      </c>
      <c r="F46" s="3" t="s">
        <v>70</v>
      </c>
      <c r="G46" s="10" t="s">
        <v>31</v>
      </c>
      <c r="H46" s="12" t="s">
        <v>71</v>
      </c>
    </row>
    <row r="47" spans="1:8" x14ac:dyDescent="0.25">
      <c r="A47" s="71" t="s">
        <v>40</v>
      </c>
      <c r="B47" s="18" t="s">
        <v>78</v>
      </c>
      <c r="C47" s="2">
        <v>20</v>
      </c>
      <c r="D47" s="2">
        <v>19</v>
      </c>
      <c r="E47" s="6">
        <v>0.95</v>
      </c>
      <c r="F47" s="2">
        <v>19</v>
      </c>
      <c r="G47" s="6">
        <v>0.95</v>
      </c>
      <c r="H47" s="7">
        <v>4</v>
      </c>
    </row>
    <row r="48" spans="1:8" x14ac:dyDescent="0.25">
      <c r="A48" s="71"/>
      <c r="B48" s="18" t="s">
        <v>79</v>
      </c>
      <c r="C48" s="2" t="s">
        <v>32</v>
      </c>
      <c r="D48" s="2" t="s">
        <v>32</v>
      </c>
      <c r="E48" s="6" t="s">
        <v>32</v>
      </c>
      <c r="F48" s="2" t="s">
        <v>32</v>
      </c>
      <c r="G48" s="6" t="s">
        <v>32</v>
      </c>
      <c r="H48" s="7" t="s">
        <v>32</v>
      </c>
    </row>
    <row r="49" spans="1:8" x14ac:dyDescent="0.25">
      <c r="A49" s="71"/>
      <c r="B49" s="18" t="s">
        <v>80</v>
      </c>
      <c r="C49" s="2" t="s">
        <v>32</v>
      </c>
      <c r="D49" s="2" t="s">
        <v>32</v>
      </c>
      <c r="E49" s="6" t="s">
        <v>32</v>
      </c>
      <c r="F49" s="2" t="s">
        <v>32</v>
      </c>
      <c r="G49" s="6" t="s">
        <v>32</v>
      </c>
      <c r="H49" s="7" t="s">
        <v>32</v>
      </c>
    </row>
    <row r="50" spans="1:8" x14ac:dyDescent="0.25">
      <c r="A50" s="71"/>
      <c r="B50" s="18" t="s">
        <v>81</v>
      </c>
      <c r="C50" s="2" t="s">
        <v>32</v>
      </c>
      <c r="D50" s="2" t="s">
        <v>32</v>
      </c>
      <c r="E50" s="6" t="s">
        <v>32</v>
      </c>
      <c r="F50" s="2" t="s">
        <v>32</v>
      </c>
      <c r="G50" s="6" t="s">
        <v>32</v>
      </c>
      <c r="H50" s="7" t="s">
        <v>32</v>
      </c>
    </row>
    <row r="51" spans="1:8" x14ac:dyDescent="0.25">
      <c r="A51" s="71"/>
      <c r="B51" s="18" t="s">
        <v>82</v>
      </c>
      <c r="C51" s="2">
        <v>10</v>
      </c>
      <c r="D51" s="2">
        <v>10</v>
      </c>
      <c r="E51" s="6">
        <v>1</v>
      </c>
      <c r="F51" s="2">
        <v>9</v>
      </c>
      <c r="G51" s="6">
        <v>0.9</v>
      </c>
      <c r="H51" s="7">
        <v>3.29</v>
      </c>
    </row>
    <row r="52" spans="1:8" ht="30" x14ac:dyDescent="0.25">
      <c r="A52" s="50"/>
      <c r="B52" s="17" t="s">
        <v>30</v>
      </c>
      <c r="C52" s="3" t="s">
        <v>67</v>
      </c>
      <c r="D52" s="3" t="s">
        <v>68</v>
      </c>
      <c r="E52" s="10" t="s">
        <v>69</v>
      </c>
      <c r="F52" s="3" t="s">
        <v>70</v>
      </c>
      <c r="G52" s="10" t="s">
        <v>31</v>
      </c>
      <c r="H52" s="12" t="s">
        <v>71</v>
      </c>
    </row>
    <row r="53" spans="1:8" x14ac:dyDescent="0.25">
      <c r="A53" s="71" t="s">
        <v>41</v>
      </c>
      <c r="B53" s="18" t="s">
        <v>78</v>
      </c>
      <c r="C53" s="2" t="s">
        <v>32</v>
      </c>
      <c r="D53" s="2" t="s">
        <v>32</v>
      </c>
      <c r="E53" s="6" t="s">
        <v>32</v>
      </c>
      <c r="F53" s="2" t="s">
        <v>32</v>
      </c>
      <c r="G53" s="6" t="s">
        <v>32</v>
      </c>
      <c r="H53" s="7" t="s">
        <v>32</v>
      </c>
    </row>
    <row r="54" spans="1:8" x14ac:dyDescent="0.25">
      <c r="A54" s="71"/>
      <c r="B54" s="18" t="s">
        <v>79</v>
      </c>
      <c r="C54" s="2">
        <v>4</v>
      </c>
      <c r="D54" s="2">
        <v>3</v>
      </c>
      <c r="E54" s="6">
        <v>0.75</v>
      </c>
      <c r="F54" s="2">
        <v>2</v>
      </c>
      <c r="G54" s="6">
        <v>0.5</v>
      </c>
      <c r="H54" s="7">
        <v>2.5666666666666669</v>
      </c>
    </row>
    <row r="55" spans="1:8" x14ac:dyDescent="0.25">
      <c r="A55" s="71"/>
      <c r="B55" s="18" t="s">
        <v>80</v>
      </c>
      <c r="C55" s="2" t="s">
        <v>32</v>
      </c>
      <c r="D55" s="2" t="s">
        <v>32</v>
      </c>
      <c r="E55" s="6" t="s">
        <v>32</v>
      </c>
      <c r="F55" s="2" t="s">
        <v>32</v>
      </c>
      <c r="G55" s="6" t="s">
        <v>32</v>
      </c>
      <c r="H55" s="7" t="s">
        <v>32</v>
      </c>
    </row>
    <row r="56" spans="1:8" x14ac:dyDescent="0.25">
      <c r="A56" s="71"/>
      <c r="B56" s="18" t="s">
        <v>81</v>
      </c>
      <c r="C56" s="2">
        <v>7</v>
      </c>
      <c r="D56" s="2">
        <v>5</v>
      </c>
      <c r="E56" s="6">
        <v>0.7142857142857143</v>
      </c>
      <c r="F56" s="2">
        <v>4</v>
      </c>
      <c r="G56" s="6">
        <v>0.5714285714285714</v>
      </c>
      <c r="H56" s="7">
        <v>3.4</v>
      </c>
    </row>
    <row r="57" spans="1:8" x14ac:dyDescent="0.25">
      <c r="A57" s="71"/>
      <c r="B57" s="18" t="s">
        <v>82</v>
      </c>
      <c r="C57" s="2" t="s">
        <v>32</v>
      </c>
      <c r="D57" s="2" t="s">
        <v>32</v>
      </c>
      <c r="E57" s="6" t="s">
        <v>32</v>
      </c>
      <c r="F57" s="2" t="s">
        <v>32</v>
      </c>
      <c r="G57" s="6" t="s">
        <v>32</v>
      </c>
      <c r="H57" s="7" t="s">
        <v>32</v>
      </c>
    </row>
  </sheetData>
  <mergeCells count="10">
    <mergeCell ref="A47:A51"/>
    <mergeCell ref="A53:A57"/>
    <mergeCell ref="A41:A45"/>
    <mergeCell ref="A1:H2"/>
    <mergeCell ref="A4:A8"/>
    <mergeCell ref="A11:A15"/>
    <mergeCell ref="A17:A21"/>
    <mergeCell ref="A29:A33"/>
    <mergeCell ref="A23:A27"/>
    <mergeCell ref="A35:A39"/>
  </mergeCells>
  <printOptions horizontalCentered="1"/>
  <pageMargins left="0.7" right="0.7" top="0.75" bottom="0.75" header="0.3" footer="0.3"/>
  <pageSetup scale="52" orientation="landscape" r:id="rId1"/>
  <headerFooter>
    <oddHeader>&amp;CCuyamaca College Program Review 2018-2019</oddHeader>
    <oddFooter>&amp;CInstitutional Effectiveness, Success, and Equity Office (September 2018)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K4" sqref="K4"/>
    </sheetView>
  </sheetViews>
  <sheetFormatPr defaultRowHeight="15" x14ac:dyDescent="0.25"/>
  <cols>
    <col min="1" max="1" width="20" style="46" customWidth="1"/>
    <col min="2" max="2" width="16.7109375" style="26" customWidth="1"/>
    <col min="3" max="4" width="13.7109375" style="26" customWidth="1"/>
    <col min="5" max="5" width="13.7109375" style="33" customWidth="1"/>
    <col min="6" max="6" width="13.7109375" style="26" customWidth="1"/>
    <col min="7" max="7" width="13.7109375" style="33" customWidth="1"/>
    <col min="8" max="8" width="13.7109375" style="34" customWidth="1"/>
    <col min="9" max="9" width="16.7109375" customWidth="1"/>
    <col min="10" max="15" width="13.7109375" customWidth="1"/>
  </cols>
  <sheetData>
    <row r="1" spans="1:15" ht="30" x14ac:dyDescent="0.25">
      <c r="A1" s="48" t="s">
        <v>66</v>
      </c>
      <c r="B1" s="9" t="s">
        <v>30</v>
      </c>
      <c r="C1" s="27" t="s">
        <v>67</v>
      </c>
      <c r="D1" s="27" t="s">
        <v>68</v>
      </c>
      <c r="E1" s="28" t="s">
        <v>69</v>
      </c>
      <c r="F1" s="27" t="s">
        <v>70</v>
      </c>
      <c r="G1" s="28" t="s">
        <v>31</v>
      </c>
      <c r="H1" s="29" t="s">
        <v>71</v>
      </c>
    </row>
    <row r="2" spans="1:15" x14ac:dyDescent="0.25">
      <c r="A2" s="71" t="s">
        <v>42</v>
      </c>
      <c r="B2" s="57" t="s">
        <v>78</v>
      </c>
      <c r="C2" s="20">
        <v>105</v>
      </c>
      <c r="D2" s="20">
        <v>93</v>
      </c>
      <c r="E2" s="30">
        <v>0.88571428571428568</v>
      </c>
      <c r="F2" s="20">
        <v>86</v>
      </c>
      <c r="G2" s="30">
        <v>0.81904761904761902</v>
      </c>
      <c r="H2" s="37">
        <v>3.4408602150537635</v>
      </c>
    </row>
    <row r="3" spans="1:15" x14ac:dyDescent="0.25">
      <c r="A3" s="71"/>
      <c r="B3" s="57" t="s">
        <v>79</v>
      </c>
      <c r="C3" s="20">
        <v>100</v>
      </c>
      <c r="D3" s="20">
        <v>85</v>
      </c>
      <c r="E3" s="30">
        <v>0.85</v>
      </c>
      <c r="F3" s="20">
        <v>71</v>
      </c>
      <c r="G3" s="30">
        <v>0.71</v>
      </c>
      <c r="H3" s="37">
        <v>3</v>
      </c>
    </row>
    <row r="4" spans="1:15" x14ac:dyDescent="0.25">
      <c r="A4" s="71"/>
      <c r="B4" s="57" t="s">
        <v>80</v>
      </c>
      <c r="C4" s="20">
        <v>96</v>
      </c>
      <c r="D4" s="20">
        <v>82</v>
      </c>
      <c r="E4" s="30">
        <v>0.85416666666666663</v>
      </c>
      <c r="F4" s="20">
        <v>68</v>
      </c>
      <c r="G4" s="30">
        <v>0.70833333333333337</v>
      </c>
      <c r="H4" s="37">
        <v>2.7768292682926834</v>
      </c>
    </row>
    <row r="5" spans="1:15" x14ac:dyDescent="0.25">
      <c r="A5" s="71"/>
      <c r="B5" s="57" t="s">
        <v>81</v>
      </c>
      <c r="C5" s="20">
        <v>60</v>
      </c>
      <c r="D5" s="20">
        <v>52</v>
      </c>
      <c r="E5" s="30">
        <v>0.8666666666666667</v>
      </c>
      <c r="F5" s="20">
        <v>47</v>
      </c>
      <c r="G5" s="30">
        <v>0.78333333333333333</v>
      </c>
      <c r="H5" s="37">
        <v>3.0000000000000004</v>
      </c>
    </row>
    <row r="6" spans="1:15" x14ac:dyDescent="0.25">
      <c r="A6" s="71"/>
      <c r="B6" s="57" t="s">
        <v>82</v>
      </c>
      <c r="C6" s="20">
        <v>70</v>
      </c>
      <c r="D6" s="20">
        <v>64</v>
      </c>
      <c r="E6" s="30">
        <v>0.91428571428571426</v>
      </c>
      <c r="F6" s="20">
        <v>59</v>
      </c>
      <c r="G6" s="30">
        <v>0.84285714285714286</v>
      </c>
      <c r="H6" s="37">
        <v>3.3796875000000002</v>
      </c>
    </row>
    <row r="7" spans="1:15" x14ac:dyDescent="0.25">
      <c r="A7" s="72" t="s">
        <v>43</v>
      </c>
      <c r="B7" s="57" t="s">
        <v>78</v>
      </c>
      <c r="C7" s="22" t="s">
        <v>32</v>
      </c>
      <c r="D7" s="22" t="s">
        <v>32</v>
      </c>
      <c r="E7" s="32" t="s">
        <v>32</v>
      </c>
      <c r="F7" s="22" t="s">
        <v>32</v>
      </c>
      <c r="G7" s="32" t="s">
        <v>32</v>
      </c>
      <c r="H7" s="92" t="s">
        <v>32</v>
      </c>
    </row>
    <row r="8" spans="1:15" x14ac:dyDescent="0.25">
      <c r="A8" s="72"/>
      <c r="B8" s="57" t="s">
        <v>79</v>
      </c>
      <c r="C8" s="22">
        <v>4</v>
      </c>
      <c r="D8" s="22">
        <v>3</v>
      </c>
      <c r="E8" s="32">
        <v>0.75</v>
      </c>
      <c r="F8" s="22">
        <v>2</v>
      </c>
      <c r="G8" s="32">
        <v>0.5</v>
      </c>
      <c r="H8" s="92">
        <v>2.5666666666666669</v>
      </c>
    </row>
    <row r="9" spans="1:15" x14ac:dyDescent="0.25">
      <c r="A9" s="72"/>
      <c r="B9" s="57" t="s">
        <v>80</v>
      </c>
      <c r="C9" s="22" t="s">
        <v>32</v>
      </c>
      <c r="D9" s="22" t="s">
        <v>32</v>
      </c>
      <c r="E9" s="32" t="s">
        <v>32</v>
      </c>
      <c r="F9" s="22" t="s">
        <v>32</v>
      </c>
      <c r="G9" s="32" t="s">
        <v>32</v>
      </c>
      <c r="H9" s="92" t="s">
        <v>32</v>
      </c>
    </row>
    <row r="10" spans="1:15" x14ac:dyDescent="0.25">
      <c r="A10" s="72"/>
      <c r="B10" s="57" t="s">
        <v>81</v>
      </c>
      <c r="C10" s="22">
        <v>7</v>
      </c>
      <c r="D10" s="22">
        <v>5</v>
      </c>
      <c r="E10" s="32">
        <v>0.7142857142857143</v>
      </c>
      <c r="F10" s="22">
        <v>4</v>
      </c>
      <c r="G10" s="32">
        <v>0.5714285714285714</v>
      </c>
      <c r="H10" s="92">
        <v>3.4</v>
      </c>
    </row>
    <row r="11" spans="1:15" x14ac:dyDescent="0.25">
      <c r="A11" s="72"/>
      <c r="B11" s="57" t="s">
        <v>82</v>
      </c>
      <c r="C11" s="22" t="s">
        <v>32</v>
      </c>
      <c r="D11" s="22" t="s">
        <v>32</v>
      </c>
      <c r="E11" s="32" t="s">
        <v>32</v>
      </c>
      <c r="F11" s="22" t="s">
        <v>32</v>
      </c>
      <c r="G11" s="32" t="s">
        <v>32</v>
      </c>
      <c r="H11" s="92" t="s">
        <v>32</v>
      </c>
    </row>
    <row r="14" spans="1:15" ht="40.5" customHeight="1" x14ac:dyDescent="0.25">
      <c r="A14" s="77" t="s">
        <v>42</v>
      </c>
      <c r="B14" s="77"/>
      <c r="C14" s="77"/>
      <c r="D14" s="77"/>
      <c r="E14" s="77"/>
      <c r="F14" s="77"/>
      <c r="G14" s="77"/>
      <c r="H14" s="77"/>
      <c r="I14" s="77" t="s">
        <v>43</v>
      </c>
      <c r="J14" s="77"/>
      <c r="K14" s="77"/>
      <c r="L14" s="77"/>
      <c r="M14" s="77"/>
      <c r="N14" s="77"/>
      <c r="O14" s="77"/>
    </row>
    <row r="15" spans="1:15" ht="30" x14ac:dyDescent="0.25">
      <c r="A15" s="56" t="s">
        <v>44</v>
      </c>
      <c r="B15" s="55" t="s">
        <v>30</v>
      </c>
      <c r="C15" s="27" t="s">
        <v>67</v>
      </c>
      <c r="D15" s="27" t="s">
        <v>68</v>
      </c>
      <c r="E15" s="27" t="s">
        <v>69</v>
      </c>
      <c r="F15" s="27" t="s">
        <v>70</v>
      </c>
      <c r="G15" s="27" t="s">
        <v>31</v>
      </c>
      <c r="H15" s="27" t="s">
        <v>71</v>
      </c>
      <c r="I15" s="55" t="s">
        <v>30</v>
      </c>
      <c r="J15" s="27" t="s">
        <v>67</v>
      </c>
      <c r="K15" s="27" t="s">
        <v>68</v>
      </c>
      <c r="L15" s="27" t="s">
        <v>69</v>
      </c>
      <c r="M15" s="27" t="s">
        <v>70</v>
      </c>
      <c r="N15" s="27" t="s">
        <v>31</v>
      </c>
      <c r="O15" s="27" t="s">
        <v>71</v>
      </c>
    </row>
    <row r="16" spans="1:15" x14ac:dyDescent="0.25">
      <c r="A16" s="78" t="s">
        <v>45</v>
      </c>
      <c r="B16" s="57" t="s">
        <v>78</v>
      </c>
      <c r="C16" s="58">
        <v>4</v>
      </c>
      <c r="D16" s="58">
        <v>3</v>
      </c>
      <c r="E16" s="59">
        <v>0.75</v>
      </c>
      <c r="F16" s="58">
        <v>2</v>
      </c>
      <c r="G16" s="59">
        <v>0.5</v>
      </c>
      <c r="H16" s="60">
        <v>2.6666666666666665</v>
      </c>
      <c r="I16" s="57" t="s">
        <v>78</v>
      </c>
      <c r="J16" s="58" t="s">
        <v>32</v>
      </c>
      <c r="K16" s="58" t="s">
        <v>32</v>
      </c>
      <c r="L16" s="59" t="s">
        <v>32</v>
      </c>
      <c r="M16" s="58" t="s">
        <v>32</v>
      </c>
      <c r="N16" s="59" t="s">
        <v>32</v>
      </c>
      <c r="O16" s="60" t="s">
        <v>32</v>
      </c>
    </row>
    <row r="17" spans="1:15" x14ac:dyDescent="0.25">
      <c r="A17" s="79"/>
      <c r="B17" s="57" t="s">
        <v>79</v>
      </c>
      <c r="C17" s="18">
        <v>1</v>
      </c>
      <c r="D17" s="18">
        <v>1</v>
      </c>
      <c r="E17" s="31">
        <v>1</v>
      </c>
      <c r="F17" s="18">
        <v>1</v>
      </c>
      <c r="G17" s="31">
        <v>1</v>
      </c>
      <c r="H17" s="35">
        <v>4</v>
      </c>
      <c r="I17" s="57" t="s">
        <v>79</v>
      </c>
      <c r="J17" s="58" t="s">
        <v>32</v>
      </c>
      <c r="K17" s="58" t="s">
        <v>32</v>
      </c>
      <c r="L17" s="59" t="s">
        <v>32</v>
      </c>
      <c r="M17" s="58" t="s">
        <v>32</v>
      </c>
      <c r="N17" s="59" t="s">
        <v>32</v>
      </c>
      <c r="O17" s="60" t="s">
        <v>32</v>
      </c>
    </row>
    <row r="18" spans="1:15" x14ac:dyDescent="0.25">
      <c r="A18" s="79"/>
      <c r="B18" s="57" t="s">
        <v>80</v>
      </c>
      <c r="C18" s="58">
        <v>3</v>
      </c>
      <c r="D18" s="58">
        <v>3</v>
      </c>
      <c r="E18" s="59">
        <v>1</v>
      </c>
      <c r="F18" s="58">
        <v>3</v>
      </c>
      <c r="G18" s="59">
        <v>1</v>
      </c>
      <c r="H18" s="60">
        <v>3.0333333333333337</v>
      </c>
      <c r="I18" s="57" t="s">
        <v>80</v>
      </c>
      <c r="J18" s="58" t="s">
        <v>32</v>
      </c>
      <c r="K18" s="58" t="s">
        <v>32</v>
      </c>
      <c r="L18" s="59" t="s">
        <v>32</v>
      </c>
      <c r="M18" s="58" t="s">
        <v>32</v>
      </c>
      <c r="N18" s="59" t="s">
        <v>32</v>
      </c>
      <c r="O18" s="60" t="s">
        <v>32</v>
      </c>
    </row>
    <row r="19" spans="1:15" x14ac:dyDescent="0.25">
      <c r="A19" s="79"/>
      <c r="B19" s="57" t="s">
        <v>81</v>
      </c>
      <c r="C19" s="58">
        <v>3</v>
      </c>
      <c r="D19" s="58">
        <v>3</v>
      </c>
      <c r="E19" s="59">
        <v>1</v>
      </c>
      <c r="F19" s="58">
        <v>3</v>
      </c>
      <c r="G19" s="59">
        <v>1</v>
      </c>
      <c r="H19" s="60">
        <v>2.9</v>
      </c>
      <c r="I19" s="57" t="s">
        <v>81</v>
      </c>
      <c r="J19" s="58" t="s">
        <v>32</v>
      </c>
      <c r="K19" s="58" t="s">
        <v>32</v>
      </c>
      <c r="L19" s="59" t="s">
        <v>32</v>
      </c>
      <c r="M19" s="58" t="s">
        <v>32</v>
      </c>
      <c r="N19" s="59" t="s">
        <v>32</v>
      </c>
      <c r="O19" s="60" t="s">
        <v>32</v>
      </c>
    </row>
    <row r="20" spans="1:15" x14ac:dyDescent="0.25">
      <c r="A20" s="80"/>
      <c r="B20" s="57" t="s">
        <v>82</v>
      </c>
      <c r="C20" s="58">
        <v>4</v>
      </c>
      <c r="D20" s="58">
        <v>2</v>
      </c>
      <c r="E20" s="59">
        <v>0.5</v>
      </c>
      <c r="F20" s="58">
        <v>2</v>
      </c>
      <c r="G20" s="59">
        <v>0.5</v>
      </c>
      <c r="H20" s="60">
        <v>3.5</v>
      </c>
      <c r="I20" s="57" t="s">
        <v>82</v>
      </c>
      <c r="J20" s="58" t="s">
        <v>32</v>
      </c>
      <c r="K20" s="58" t="s">
        <v>32</v>
      </c>
      <c r="L20" s="59" t="s">
        <v>32</v>
      </c>
      <c r="M20" s="58" t="s">
        <v>32</v>
      </c>
      <c r="N20" s="59" t="s">
        <v>32</v>
      </c>
      <c r="O20" s="60" t="s">
        <v>32</v>
      </c>
    </row>
    <row r="21" spans="1:15" x14ac:dyDescent="0.25">
      <c r="A21" s="82" t="s">
        <v>46</v>
      </c>
      <c r="B21" s="61" t="s">
        <v>78</v>
      </c>
      <c r="C21" s="62">
        <v>1</v>
      </c>
      <c r="D21" s="62">
        <v>1</v>
      </c>
      <c r="E21" s="63">
        <v>1</v>
      </c>
      <c r="F21" s="62">
        <v>1</v>
      </c>
      <c r="G21" s="63">
        <v>1</v>
      </c>
      <c r="H21" s="64">
        <v>4</v>
      </c>
      <c r="I21" s="61" t="s">
        <v>78</v>
      </c>
      <c r="J21" s="62" t="s">
        <v>32</v>
      </c>
      <c r="K21" s="62" t="s">
        <v>32</v>
      </c>
      <c r="L21" s="63" t="s">
        <v>32</v>
      </c>
      <c r="M21" s="62" t="s">
        <v>32</v>
      </c>
      <c r="N21" s="63" t="s">
        <v>32</v>
      </c>
      <c r="O21" s="64" t="s">
        <v>32</v>
      </c>
    </row>
    <row r="22" spans="1:15" x14ac:dyDescent="0.25">
      <c r="A22" s="82"/>
      <c r="B22" s="61" t="s">
        <v>79</v>
      </c>
      <c r="C22" s="62">
        <v>1</v>
      </c>
      <c r="D22" s="62">
        <v>1</v>
      </c>
      <c r="E22" s="63">
        <v>1</v>
      </c>
      <c r="F22" s="62">
        <v>1</v>
      </c>
      <c r="G22" s="63">
        <v>1</v>
      </c>
      <c r="H22" s="64">
        <v>2</v>
      </c>
      <c r="I22" s="61" t="s">
        <v>79</v>
      </c>
      <c r="J22" s="62" t="s">
        <v>32</v>
      </c>
      <c r="K22" s="62" t="s">
        <v>32</v>
      </c>
      <c r="L22" s="63" t="s">
        <v>32</v>
      </c>
      <c r="M22" s="62" t="s">
        <v>32</v>
      </c>
      <c r="N22" s="63" t="s">
        <v>32</v>
      </c>
      <c r="O22" s="64" t="s">
        <v>32</v>
      </c>
    </row>
    <row r="23" spans="1:15" x14ac:dyDescent="0.25">
      <c r="A23" s="82"/>
      <c r="B23" s="61" t="s">
        <v>80</v>
      </c>
      <c r="C23" s="62" t="s">
        <v>32</v>
      </c>
      <c r="D23" s="62" t="s">
        <v>32</v>
      </c>
      <c r="E23" s="63" t="s">
        <v>32</v>
      </c>
      <c r="F23" s="62" t="s">
        <v>32</v>
      </c>
      <c r="G23" s="63" t="s">
        <v>32</v>
      </c>
      <c r="H23" s="64" t="s">
        <v>32</v>
      </c>
      <c r="I23" s="61" t="s">
        <v>80</v>
      </c>
      <c r="J23" s="62" t="s">
        <v>32</v>
      </c>
      <c r="K23" s="62" t="s">
        <v>32</v>
      </c>
      <c r="L23" s="63" t="s">
        <v>32</v>
      </c>
      <c r="M23" s="62" t="s">
        <v>32</v>
      </c>
      <c r="N23" s="63" t="s">
        <v>32</v>
      </c>
      <c r="O23" s="64" t="s">
        <v>32</v>
      </c>
    </row>
    <row r="24" spans="1:15" x14ac:dyDescent="0.25">
      <c r="A24" s="82"/>
      <c r="B24" s="61" t="s">
        <v>81</v>
      </c>
      <c r="C24" s="62" t="s">
        <v>32</v>
      </c>
      <c r="D24" s="62" t="s">
        <v>32</v>
      </c>
      <c r="E24" s="63" t="s">
        <v>32</v>
      </c>
      <c r="F24" s="62" t="s">
        <v>32</v>
      </c>
      <c r="G24" s="63" t="s">
        <v>32</v>
      </c>
      <c r="H24" s="64" t="s">
        <v>32</v>
      </c>
      <c r="I24" s="61" t="s">
        <v>81</v>
      </c>
      <c r="J24" s="62" t="s">
        <v>32</v>
      </c>
      <c r="K24" s="62" t="s">
        <v>32</v>
      </c>
      <c r="L24" s="63" t="s">
        <v>32</v>
      </c>
      <c r="M24" s="62" t="s">
        <v>32</v>
      </c>
      <c r="N24" s="63" t="s">
        <v>32</v>
      </c>
      <c r="O24" s="64" t="s">
        <v>32</v>
      </c>
    </row>
    <row r="25" spans="1:15" x14ac:dyDescent="0.25">
      <c r="A25" s="82"/>
      <c r="B25" s="61" t="s">
        <v>82</v>
      </c>
      <c r="C25" s="62" t="s">
        <v>32</v>
      </c>
      <c r="D25" s="62" t="s">
        <v>32</v>
      </c>
      <c r="E25" s="63" t="s">
        <v>32</v>
      </c>
      <c r="F25" s="62" t="s">
        <v>32</v>
      </c>
      <c r="G25" s="63" t="s">
        <v>32</v>
      </c>
      <c r="H25" s="64" t="s">
        <v>32</v>
      </c>
      <c r="I25" s="61" t="s">
        <v>82</v>
      </c>
      <c r="J25" s="62" t="s">
        <v>32</v>
      </c>
      <c r="K25" s="62" t="s">
        <v>32</v>
      </c>
      <c r="L25" s="63" t="s">
        <v>32</v>
      </c>
      <c r="M25" s="62" t="s">
        <v>32</v>
      </c>
      <c r="N25" s="63" t="s">
        <v>32</v>
      </c>
      <c r="O25" s="64" t="s">
        <v>32</v>
      </c>
    </row>
    <row r="26" spans="1:15" x14ac:dyDescent="0.25">
      <c r="A26" s="83" t="s">
        <v>9</v>
      </c>
      <c r="B26" s="57" t="s">
        <v>78</v>
      </c>
      <c r="C26" s="58">
        <v>1</v>
      </c>
      <c r="D26" s="58">
        <v>1</v>
      </c>
      <c r="E26" s="59">
        <v>1</v>
      </c>
      <c r="F26" s="58">
        <v>0</v>
      </c>
      <c r="G26" s="59">
        <v>0</v>
      </c>
      <c r="H26" s="60">
        <v>0</v>
      </c>
      <c r="I26" s="57" t="s">
        <v>78</v>
      </c>
      <c r="J26" s="58" t="s">
        <v>32</v>
      </c>
      <c r="K26" s="58" t="s">
        <v>32</v>
      </c>
      <c r="L26" s="59" t="s">
        <v>32</v>
      </c>
      <c r="M26" s="58" t="s">
        <v>32</v>
      </c>
      <c r="N26" s="59" t="s">
        <v>32</v>
      </c>
      <c r="O26" s="60" t="s">
        <v>32</v>
      </c>
    </row>
    <row r="27" spans="1:15" x14ac:dyDescent="0.25">
      <c r="A27" s="83"/>
      <c r="B27" s="57" t="s">
        <v>79</v>
      </c>
      <c r="C27" s="58">
        <v>2</v>
      </c>
      <c r="D27" s="58">
        <v>2</v>
      </c>
      <c r="E27" s="59">
        <v>1</v>
      </c>
      <c r="F27" s="58">
        <v>2</v>
      </c>
      <c r="G27" s="59">
        <v>1</v>
      </c>
      <c r="H27" s="60">
        <v>3.7000000000000006</v>
      </c>
      <c r="I27" s="57" t="s">
        <v>79</v>
      </c>
      <c r="J27" s="58" t="s">
        <v>32</v>
      </c>
      <c r="K27" s="58" t="s">
        <v>32</v>
      </c>
      <c r="L27" s="59" t="s">
        <v>32</v>
      </c>
      <c r="M27" s="58" t="s">
        <v>32</v>
      </c>
      <c r="N27" s="59" t="s">
        <v>32</v>
      </c>
      <c r="O27" s="60" t="s">
        <v>32</v>
      </c>
    </row>
    <row r="28" spans="1:15" x14ac:dyDescent="0.25">
      <c r="A28" s="83"/>
      <c r="B28" s="57" t="s">
        <v>80</v>
      </c>
      <c r="C28" s="58">
        <v>2</v>
      </c>
      <c r="D28" s="58">
        <v>2</v>
      </c>
      <c r="E28" s="59">
        <v>1</v>
      </c>
      <c r="F28" s="58">
        <v>1</v>
      </c>
      <c r="G28" s="59">
        <v>0.5</v>
      </c>
      <c r="H28" s="60">
        <v>1.8500000000000003</v>
      </c>
      <c r="I28" s="57" t="s">
        <v>80</v>
      </c>
      <c r="J28" s="58" t="s">
        <v>32</v>
      </c>
      <c r="K28" s="58" t="s">
        <v>32</v>
      </c>
      <c r="L28" s="59" t="s">
        <v>32</v>
      </c>
      <c r="M28" s="58" t="s">
        <v>32</v>
      </c>
      <c r="N28" s="59" t="s">
        <v>32</v>
      </c>
      <c r="O28" s="60" t="s">
        <v>32</v>
      </c>
    </row>
    <row r="29" spans="1:15" x14ac:dyDescent="0.25">
      <c r="A29" s="83"/>
      <c r="B29" s="57" t="s">
        <v>81</v>
      </c>
      <c r="C29" s="58" t="s">
        <v>32</v>
      </c>
      <c r="D29" s="58" t="s">
        <v>32</v>
      </c>
      <c r="E29" s="59" t="s">
        <v>32</v>
      </c>
      <c r="F29" s="58" t="s">
        <v>32</v>
      </c>
      <c r="G29" s="59" t="s">
        <v>32</v>
      </c>
      <c r="H29" s="60" t="s">
        <v>32</v>
      </c>
      <c r="I29" s="57" t="s">
        <v>81</v>
      </c>
      <c r="J29" s="58" t="s">
        <v>32</v>
      </c>
      <c r="K29" s="58" t="s">
        <v>32</v>
      </c>
      <c r="L29" s="59" t="s">
        <v>32</v>
      </c>
      <c r="M29" s="58" t="s">
        <v>32</v>
      </c>
      <c r="N29" s="59" t="s">
        <v>32</v>
      </c>
      <c r="O29" s="60" t="s">
        <v>32</v>
      </c>
    </row>
    <row r="30" spans="1:15" x14ac:dyDescent="0.25">
      <c r="A30" s="83"/>
      <c r="B30" s="57" t="s">
        <v>82</v>
      </c>
      <c r="C30" s="58">
        <v>1</v>
      </c>
      <c r="D30" s="58">
        <v>1</v>
      </c>
      <c r="E30" s="59">
        <v>1</v>
      </c>
      <c r="F30" s="58">
        <v>1</v>
      </c>
      <c r="G30" s="59">
        <v>1</v>
      </c>
      <c r="H30" s="60">
        <v>3</v>
      </c>
      <c r="I30" s="57" t="s">
        <v>82</v>
      </c>
      <c r="J30" s="58" t="s">
        <v>32</v>
      </c>
      <c r="K30" s="58" t="s">
        <v>32</v>
      </c>
      <c r="L30" s="59" t="s">
        <v>32</v>
      </c>
      <c r="M30" s="58" t="s">
        <v>32</v>
      </c>
      <c r="N30" s="59" t="s">
        <v>32</v>
      </c>
      <c r="O30" s="60" t="s">
        <v>32</v>
      </c>
    </row>
    <row r="31" spans="1:15" x14ac:dyDescent="0.25">
      <c r="A31" s="84" t="s">
        <v>10</v>
      </c>
      <c r="B31" s="61" t="s">
        <v>78</v>
      </c>
      <c r="C31" s="62">
        <v>4</v>
      </c>
      <c r="D31" s="62">
        <v>4</v>
      </c>
      <c r="E31" s="63">
        <v>1</v>
      </c>
      <c r="F31" s="62">
        <v>4</v>
      </c>
      <c r="G31" s="63">
        <v>1</v>
      </c>
      <c r="H31" s="64">
        <v>4</v>
      </c>
      <c r="I31" s="61" t="s">
        <v>78</v>
      </c>
      <c r="J31" s="62" t="s">
        <v>32</v>
      </c>
      <c r="K31" s="62" t="s">
        <v>32</v>
      </c>
      <c r="L31" s="63" t="s">
        <v>32</v>
      </c>
      <c r="M31" s="62" t="s">
        <v>32</v>
      </c>
      <c r="N31" s="63" t="s">
        <v>32</v>
      </c>
      <c r="O31" s="64" t="s">
        <v>32</v>
      </c>
    </row>
    <row r="32" spans="1:15" x14ac:dyDescent="0.25">
      <c r="A32" s="84"/>
      <c r="B32" s="61" t="s">
        <v>79</v>
      </c>
      <c r="C32" s="62">
        <v>2</v>
      </c>
      <c r="D32" s="62">
        <v>1</v>
      </c>
      <c r="E32" s="63">
        <v>0.5</v>
      </c>
      <c r="F32" s="62">
        <v>0</v>
      </c>
      <c r="G32" s="63">
        <v>0</v>
      </c>
      <c r="H32" s="64">
        <v>0</v>
      </c>
      <c r="I32" s="61" t="s">
        <v>79</v>
      </c>
      <c r="J32" s="62" t="s">
        <v>32</v>
      </c>
      <c r="K32" s="62" t="s">
        <v>32</v>
      </c>
      <c r="L32" s="63" t="s">
        <v>32</v>
      </c>
      <c r="M32" s="62" t="s">
        <v>32</v>
      </c>
      <c r="N32" s="63" t="s">
        <v>32</v>
      </c>
      <c r="O32" s="64" t="s">
        <v>32</v>
      </c>
    </row>
    <row r="33" spans="1:15" x14ac:dyDescent="0.25">
      <c r="A33" s="84"/>
      <c r="B33" s="61" t="s">
        <v>80</v>
      </c>
      <c r="C33" s="62">
        <v>4</v>
      </c>
      <c r="D33" s="62">
        <v>3</v>
      </c>
      <c r="E33" s="63">
        <v>0.75</v>
      </c>
      <c r="F33" s="62">
        <v>2</v>
      </c>
      <c r="G33" s="63">
        <v>0.5</v>
      </c>
      <c r="H33" s="64">
        <v>2.3333333333333335</v>
      </c>
      <c r="I33" s="61" t="s">
        <v>80</v>
      </c>
      <c r="J33" s="62" t="s">
        <v>32</v>
      </c>
      <c r="K33" s="62" t="s">
        <v>32</v>
      </c>
      <c r="L33" s="63" t="s">
        <v>32</v>
      </c>
      <c r="M33" s="62" t="s">
        <v>32</v>
      </c>
      <c r="N33" s="63" t="s">
        <v>32</v>
      </c>
      <c r="O33" s="64" t="s">
        <v>32</v>
      </c>
    </row>
    <row r="34" spans="1:15" x14ac:dyDescent="0.25">
      <c r="A34" s="84"/>
      <c r="B34" s="61" t="s">
        <v>81</v>
      </c>
      <c r="C34" s="62" t="s">
        <v>32</v>
      </c>
      <c r="D34" s="62" t="s">
        <v>32</v>
      </c>
      <c r="E34" s="63" t="s">
        <v>32</v>
      </c>
      <c r="F34" s="62" t="s">
        <v>32</v>
      </c>
      <c r="G34" s="63" t="s">
        <v>32</v>
      </c>
      <c r="H34" s="64" t="s">
        <v>32</v>
      </c>
      <c r="I34" s="61" t="s">
        <v>81</v>
      </c>
      <c r="J34" s="62" t="s">
        <v>32</v>
      </c>
      <c r="K34" s="62" t="s">
        <v>32</v>
      </c>
      <c r="L34" s="63" t="s">
        <v>32</v>
      </c>
      <c r="M34" s="62" t="s">
        <v>32</v>
      </c>
      <c r="N34" s="63" t="s">
        <v>32</v>
      </c>
      <c r="O34" s="64" t="s">
        <v>32</v>
      </c>
    </row>
    <row r="35" spans="1:15" x14ac:dyDescent="0.25">
      <c r="A35" s="84"/>
      <c r="B35" s="61" t="s">
        <v>82</v>
      </c>
      <c r="C35" s="62">
        <v>1</v>
      </c>
      <c r="D35" s="62">
        <v>1</v>
      </c>
      <c r="E35" s="63">
        <v>1</v>
      </c>
      <c r="F35" s="62">
        <v>1</v>
      </c>
      <c r="G35" s="63">
        <v>1</v>
      </c>
      <c r="H35" s="64">
        <v>3</v>
      </c>
      <c r="I35" s="61" t="s">
        <v>82</v>
      </c>
      <c r="J35" s="62" t="s">
        <v>32</v>
      </c>
      <c r="K35" s="62" t="s">
        <v>32</v>
      </c>
      <c r="L35" s="63" t="s">
        <v>32</v>
      </c>
      <c r="M35" s="62" t="s">
        <v>32</v>
      </c>
      <c r="N35" s="63" t="s">
        <v>32</v>
      </c>
      <c r="O35" s="64" t="s">
        <v>32</v>
      </c>
    </row>
    <row r="36" spans="1:15" x14ac:dyDescent="0.25">
      <c r="A36" s="83" t="s">
        <v>11</v>
      </c>
      <c r="B36" s="57" t="s">
        <v>78</v>
      </c>
      <c r="C36" s="58">
        <v>32</v>
      </c>
      <c r="D36" s="58">
        <v>29</v>
      </c>
      <c r="E36" s="59">
        <v>0.90625</v>
      </c>
      <c r="F36" s="58">
        <v>27</v>
      </c>
      <c r="G36" s="59">
        <v>0.84375</v>
      </c>
      <c r="H36" s="60">
        <v>3.2758620689655173</v>
      </c>
      <c r="I36" s="57" t="s">
        <v>78</v>
      </c>
      <c r="J36" s="58" t="s">
        <v>32</v>
      </c>
      <c r="K36" s="58" t="s">
        <v>32</v>
      </c>
      <c r="L36" s="59" t="s">
        <v>32</v>
      </c>
      <c r="M36" s="58" t="s">
        <v>32</v>
      </c>
      <c r="N36" s="59" t="s">
        <v>32</v>
      </c>
      <c r="O36" s="60" t="s">
        <v>32</v>
      </c>
    </row>
    <row r="37" spans="1:15" x14ac:dyDescent="0.25">
      <c r="A37" s="83"/>
      <c r="B37" s="57" t="s">
        <v>79</v>
      </c>
      <c r="C37" s="58">
        <v>25</v>
      </c>
      <c r="D37" s="58">
        <v>21</v>
      </c>
      <c r="E37" s="59">
        <v>0.84</v>
      </c>
      <c r="F37" s="58">
        <v>15</v>
      </c>
      <c r="G37" s="59">
        <v>0.6</v>
      </c>
      <c r="H37" s="60">
        <v>2.4285714285714284</v>
      </c>
      <c r="I37" s="57" t="s">
        <v>79</v>
      </c>
      <c r="J37" s="58">
        <v>2</v>
      </c>
      <c r="K37" s="58">
        <v>1</v>
      </c>
      <c r="L37" s="59">
        <v>0.5</v>
      </c>
      <c r="M37" s="58">
        <v>0</v>
      </c>
      <c r="N37" s="59">
        <v>0</v>
      </c>
      <c r="O37" s="60">
        <v>0</v>
      </c>
    </row>
    <row r="38" spans="1:15" x14ac:dyDescent="0.25">
      <c r="A38" s="83"/>
      <c r="B38" s="57" t="s">
        <v>80</v>
      </c>
      <c r="C38" s="58">
        <v>24</v>
      </c>
      <c r="D38" s="58">
        <v>21</v>
      </c>
      <c r="E38" s="59">
        <v>0.875</v>
      </c>
      <c r="F38" s="58">
        <v>14</v>
      </c>
      <c r="G38" s="59">
        <v>0.58333333333333337</v>
      </c>
      <c r="H38" s="60">
        <v>2.1333333333333337</v>
      </c>
      <c r="I38" s="57" t="s">
        <v>80</v>
      </c>
      <c r="J38" s="58" t="s">
        <v>32</v>
      </c>
      <c r="K38" s="58" t="s">
        <v>32</v>
      </c>
      <c r="L38" s="59" t="s">
        <v>32</v>
      </c>
      <c r="M38" s="58" t="s">
        <v>32</v>
      </c>
      <c r="N38" s="59" t="s">
        <v>32</v>
      </c>
      <c r="O38" s="60" t="s">
        <v>32</v>
      </c>
    </row>
    <row r="39" spans="1:15" x14ac:dyDescent="0.25">
      <c r="A39" s="83"/>
      <c r="B39" s="57" t="s">
        <v>81</v>
      </c>
      <c r="C39" s="58">
        <v>21</v>
      </c>
      <c r="D39" s="58">
        <v>18</v>
      </c>
      <c r="E39" s="59">
        <v>0.8571428571428571</v>
      </c>
      <c r="F39" s="58">
        <v>16</v>
      </c>
      <c r="G39" s="59">
        <v>0.76190476190476186</v>
      </c>
      <c r="H39" s="60">
        <v>2.822222222222222</v>
      </c>
      <c r="I39" s="57" t="s">
        <v>81</v>
      </c>
      <c r="J39" s="58" t="s">
        <v>32</v>
      </c>
      <c r="K39" s="58" t="s">
        <v>32</v>
      </c>
      <c r="L39" s="59" t="s">
        <v>32</v>
      </c>
      <c r="M39" s="58" t="s">
        <v>32</v>
      </c>
      <c r="N39" s="59" t="s">
        <v>32</v>
      </c>
      <c r="O39" s="60" t="s">
        <v>32</v>
      </c>
    </row>
    <row r="40" spans="1:15" x14ac:dyDescent="0.25">
      <c r="A40" s="83"/>
      <c r="B40" s="57" t="s">
        <v>82</v>
      </c>
      <c r="C40" s="58">
        <v>17</v>
      </c>
      <c r="D40" s="58">
        <v>17</v>
      </c>
      <c r="E40" s="59">
        <v>1</v>
      </c>
      <c r="F40" s="58">
        <v>17</v>
      </c>
      <c r="G40" s="59">
        <v>1</v>
      </c>
      <c r="H40" s="60">
        <v>3.6058823529411761</v>
      </c>
      <c r="I40" s="57" t="s">
        <v>82</v>
      </c>
      <c r="J40" s="58" t="s">
        <v>32</v>
      </c>
      <c r="K40" s="58" t="s">
        <v>32</v>
      </c>
      <c r="L40" s="59" t="s">
        <v>32</v>
      </c>
      <c r="M40" s="58" t="s">
        <v>32</v>
      </c>
      <c r="N40" s="59" t="s">
        <v>32</v>
      </c>
      <c r="O40" s="60" t="s">
        <v>32</v>
      </c>
    </row>
    <row r="41" spans="1:15" x14ac:dyDescent="0.25">
      <c r="A41" s="84" t="s">
        <v>12</v>
      </c>
      <c r="B41" s="61" t="s">
        <v>78</v>
      </c>
      <c r="C41" s="62">
        <v>1</v>
      </c>
      <c r="D41" s="62">
        <v>1</v>
      </c>
      <c r="E41" s="63">
        <v>1</v>
      </c>
      <c r="F41" s="62">
        <v>0</v>
      </c>
      <c r="G41" s="63">
        <v>0</v>
      </c>
      <c r="H41" s="64">
        <v>0</v>
      </c>
      <c r="I41" s="61" t="s">
        <v>78</v>
      </c>
      <c r="J41" s="62" t="s">
        <v>32</v>
      </c>
      <c r="K41" s="62" t="s">
        <v>32</v>
      </c>
      <c r="L41" s="63" t="s">
        <v>32</v>
      </c>
      <c r="M41" s="62" t="s">
        <v>32</v>
      </c>
      <c r="N41" s="63" t="s">
        <v>32</v>
      </c>
      <c r="O41" s="64" t="s">
        <v>32</v>
      </c>
    </row>
    <row r="42" spans="1:15" x14ac:dyDescent="0.25">
      <c r="A42" s="84"/>
      <c r="B42" s="61" t="s">
        <v>79</v>
      </c>
      <c r="C42" s="62" t="s">
        <v>32</v>
      </c>
      <c r="D42" s="62" t="s">
        <v>32</v>
      </c>
      <c r="E42" s="63" t="s">
        <v>32</v>
      </c>
      <c r="F42" s="62" t="s">
        <v>32</v>
      </c>
      <c r="G42" s="63" t="s">
        <v>32</v>
      </c>
      <c r="H42" s="64" t="s">
        <v>32</v>
      </c>
      <c r="I42" s="61" t="s">
        <v>79</v>
      </c>
      <c r="J42" s="62" t="s">
        <v>32</v>
      </c>
      <c r="K42" s="62" t="s">
        <v>32</v>
      </c>
      <c r="L42" s="63" t="s">
        <v>32</v>
      </c>
      <c r="M42" s="62" t="s">
        <v>32</v>
      </c>
      <c r="N42" s="63" t="s">
        <v>32</v>
      </c>
      <c r="O42" s="64" t="s">
        <v>32</v>
      </c>
    </row>
    <row r="43" spans="1:15" x14ac:dyDescent="0.25">
      <c r="A43" s="84"/>
      <c r="B43" s="61" t="s">
        <v>80</v>
      </c>
      <c r="C43" s="62" t="s">
        <v>32</v>
      </c>
      <c r="D43" s="62" t="s">
        <v>32</v>
      </c>
      <c r="E43" s="63" t="s">
        <v>32</v>
      </c>
      <c r="F43" s="62" t="s">
        <v>32</v>
      </c>
      <c r="G43" s="63" t="s">
        <v>32</v>
      </c>
      <c r="H43" s="64" t="s">
        <v>32</v>
      </c>
      <c r="I43" s="61" t="s">
        <v>80</v>
      </c>
      <c r="J43" s="62" t="s">
        <v>32</v>
      </c>
      <c r="K43" s="62" t="s">
        <v>32</v>
      </c>
      <c r="L43" s="63" t="s">
        <v>32</v>
      </c>
      <c r="M43" s="62" t="s">
        <v>32</v>
      </c>
      <c r="N43" s="63" t="s">
        <v>32</v>
      </c>
      <c r="O43" s="64" t="s">
        <v>32</v>
      </c>
    </row>
    <row r="44" spans="1:15" x14ac:dyDescent="0.25">
      <c r="A44" s="84"/>
      <c r="B44" s="61" t="s">
        <v>81</v>
      </c>
      <c r="C44" s="62" t="s">
        <v>32</v>
      </c>
      <c r="D44" s="62" t="s">
        <v>32</v>
      </c>
      <c r="E44" s="63" t="s">
        <v>32</v>
      </c>
      <c r="F44" s="62" t="s">
        <v>32</v>
      </c>
      <c r="G44" s="63" t="s">
        <v>32</v>
      </c>
      <c r="H44" s="64" t="s">
        <v>32</v>
      </c>
      <c r="I44" s="61" t="s">
        <v>81</v>
      </c>
      <c r="J44" s="62" t="s">
        <v>32</v>
      </c>
      <c r="K44" s="62" t="s">
        <v>32</v>
      </c>
      <c r="L44" s="63" t="s">
        <v>32</v>
      </c>
      <c r="M44" s="62" t="s">
        <v>32</v>
      </c>
      <c r="N44" s="63" t="s">
        <v>32</v>
      </c>
      <c r="O44" s="64" t="s">
        <v>32</v>
      </c>
    </row>
    <row r="45" spans="1:15" x14ac:dyDescent="0.25">
      <c r="A45" s="84"/>
      <c r="B45" s="61" t="s">
        <v>82</v>
      </c>
      <c r="C45" s="62" t="s">
        <v>32</v>
      </c>
      <c r="D45" s="62" t="s">
        <v>32</v>
      </c>
      <c r="E45" s="63" t="s">
        <v>32</v>
      </c>
      <c r="F45" s="62" t="s">
        <v>32</v>
      </c>
      <c r="G45" s="63" t="s">
        <v>32</v>
      </c>
      <c r="H45" s="64" t="s">
        <v>32</v>
      </c>
      <c r="I45" s="61" t="s">
        <v>82</v>
      </c>
      <c r="J45" s="62" t="s">
        <v>32</v>
      </c>
      <c r="K45" s="62" t="s">
        <v>32</v>
      </c>
      <c r="L45" s="63" t="s">
        <v>32</v>
      </c>
      <c r="M45" s="62" t="s">
        <v>32</v>
      </c>
      <c r="N45" s="63" t="s">
        <v>32</v>
      </c>
      <c r="O45" s="64" t="s">
        <v>32</v>
      </c>
    </row>
    <row r="46" spans="1:15" x14ac:dyDescent="0.25">
      <c r="A46" s="81" t="s">
        <v>75</v>
      </c>
      <c r="B46" s="57" t="s">
        <v>78</v>
      </c>
      <c r="C46" s="58">
        <v>50</v>
      </c>
      <c r="D46" s="58">
        <v>43</v>
      </c>
      <c r="E46" s="59">
        <v>0.86</v>
      </c>
      <c r="F46" s="58">
        <v>41</v>
      </c>
      <c r="G46" s="59">
        <v>0.82</v>
      </c>
      <c r="H46" s="60">
        <v>3.6511627906976742</v>
      </c>
      <c r="I46" s="57" t="s">
        <v>78</v>
      </c>
      <c r="J46" s="58" t="s">
        <v>32</v>
      </c>
      <c r="K46" s="58" t="s">
        <v>32</v>
      </c>
      <c r="L46" s="59" t="s">
        <v>32</v>
      </c>
      <c r="M46" s="58" t="s">
        <v>32</v>
      </c>
      <c r="N46" s="59" t="s">
        <v>32</v>
      </c>
      <c r="O46" s="60" t="s">
        <v>32</v>
      </c>
    </row>
    <row r="47" spans="1:15" x14ac:dyDescent="0.25">
      <c r="A47" s="81"/>
      <c r="B47" s="57" t="s">
        <v>79</v>
      </c>
      <c r="C47" s="58">
        <v>61</v>
      </c>
      <c r="D47" s="58">
        <v>54</v>
      </c>
      <c r="E47" s="59">
        <v>0.88524590163934425</v>
      </c>
      <c r="F47" s="58">
        <v>47</v>
      </c>
      <c r="G47" s="59">
        <v>0.77049180327868849</v>
      </c>
      <c r="H47" s="60">
        <v>3.1296296296296298</v>
      </c>
      <c r="I47" s="57" t="s">
        <v>79</v>
      </c>
      <c r="J47" s="58">
        <v>2</v>
      </c>
      <c r="K47" s="58">
        <v>2</v>
      </c>
      <c r="L47" s="59">
        <v>1</v>
      </c>
      <c r="M47" s="58">
        <v>2</v>
      </c>
      <c r="N47" s="59">
        <v>1</v>
      </c>
      <c r="O47" s="60">
        <v>3.85</v>
      </c>
    </row>
    <row r="48" spans="1:15" x14ac:dyDescent="0.25">
      <c r="A48" s="81"/>
      <c r="B48" s="57" t="s">
        <v>80</v>
      </c>
      <c r="C48" s="58">
        <v>52</v>
      </c>
      <c r="D48" s="58">
        <v>44</v>
      </c>
      <c r="E48" s="59">
        <v>0.84615384615384615</v>
      </c>
      <c r="F48" s="58">
        <v>41</v>
      </c>
      <c r="G48" s="59">
        <v>0.78846153846153844</v>
      </c>
      <c r="H48" s="60">
        <v>3.2204545454545452</v>
      </c>
      <c r="I48" s="57" t="s">
        <v>80</v>
      </c>
      <c r="J48" s="58" t="s">
        <v>32</v>
      </c>
      <c r="K48" s="58" t="s">
        <v>32</v>
      </c>
      <c r="L48" s="59" t="s">
        <v>32</v>
      </c>
      <c r="M48" s="58" t="s">
        <v>32</v>
      </c>
      <c r="N48" s="59" t="s">
        <v>32</v>
      </c>
      <c r="O48" s="60" t="s">
        <v>32</v>
      </c>
    </row>
    <row r="49" spans="1:15" x14ac:dyDescent="0.25">
      <c r="A49" s="81"/>
      <c r="B49" s="57" t="s">
        <v>81</v>
      </c>
      <c r="C49" s="58">
        <v>28</v>
      </c>
      <c r="D49" s="58">
        <v>24</v>
      </c>
      <c r="E49" s="59">
        <v>0.8571428571428571</v>
      </c>
      <c r="F49" s="58">
        <v>23</v>
      </c>
      <c r="G49" s="59">
        <v>0.8214285714285714</v>
      </c>
      <c r="H49" s="60">
        <v>3.4333333333333336</v>
      </c>
      <c r="I49" s="57" t="s">
        <v>81</v>
      </c>
      <c r="J49" s="58">
        <v>5</v>
      </c>
      <c r="K49" s="58">
        <v>4</v>
      </c>
      <c r="L49" s="59">
        <v>0.8</v>
      </c>
      <c r="M49" s="58">
        <v>4</v>
      </c>
      <c r="N49" s="59">
        <v>0.8</v>
      </c>
      <c r="O49" s="60">
        <v>4</v>
      </c>
    </row>
    <row r="50" spans="1:15" x14ac:dyDescent="0.25">
      <c r="A50" s="81"/>
      <c r="B50" s="57" t="s">
        <v>82</v>
      </c>
      <c r="C50" s="58">
        <v>45</v>
      </c>
      <c r="D50" s="58">
        <v>42</v>
      </c>
      <c r="E50" s="59">
        <v>0.93333333333333335</v>
      </c>
      <c r="F50" s="58">
        <v>37</v>
      </c>
      <c r="G50" s="59">
        <v>0.82222222222222219</v>
      </c>
      <c r="H50" s="60">
        <v>3.2857142857142856</v>
      </c>
      <c r="I50" s="57" t="s">
        <v>82</v>
      </c>
      <c r="J50" s="58" t="s">
        <v>32</v>
      </c>
      <c r="K50" s="58" t="s">
        <v>32</v>
      </c>
      <c r="L50" s="59" t="s">
        <v>32</v>
      </c>
      <c r="M50" s="58" t="s">
        <v>32</v>
      </c>
      <c r="N50" s="59" t="s">
        <v>32</v>
      </c>
      <c r="O50" s="60" t="s">
        <v>32</v>
      </c>
    </row>
    <row r="51" spans="1:15" x14ac:dyDescent="0.25">
      <c r="A51" s="82" t="s">
        <v>48</v>
      </c>
      <c r="B51" s="61" t="s">
        <v>78</v>
      </c>
      <c r="C51" s="65">
        <v>11</v>
      </c>
      <c r="D51" s="62">
        <v>10</v>
      </c>
      <c r="E51" s="63">
        <v>0.90909090909090906</v>
      </c>
      <c r="F51" s="62">
        <v>10</v>
      </c>
      <c r="G51" s="63">
        <v>0.90909090909090906</v>
      </c>
      <c r="H51" s="64">
        <v>3.6</v>
      </c>
      <c r="I51" s="61" t="s">
        <v>78</v>
      </c>
      <c r="J51" s="65" t="s">
        <v>32</v>
      </c>
      <c r="K51" s="62" t="s">
        <v>32</v>
      </c>
      <c r="L51" s="63" t="s">
        <v>32</v>
      </c>
      <c r="M51" s="62" t="s">
        <v>32</v>
      </c>
      <c r="N51" s="63" t="s">
        <v>32</v>
      </c>
      <c r="O51" s="64" t="s">
        <v>32</v>
      </c>
    </row>
    <row r="52" spans="1:15" x14ac:dyDescent="0.25">
      <c r="A52" s="82"/>
      <c r="B52" s="61" t="s">
        <v>79</v>
      </c>
      <c r="C52" s="62">
        <v>7</v>
      </c>
      <c r="D52" s="62">
        <v>4</v>
      </c>
      <c r="E52" s="63">
        <v>0.5714285714285714</v>
      </c>
      <c r="F52" s="62">
        <v>4</v>
      </c>
      <c r="G52" s="63">
        <v>0.5714285714285714</v>
      </c>
      <c r="H52" s="64">
        <v>4</v>
      </c>
      <c r="I52" s="61" t="s">
        <v>79</v>
      </c>
      <c r="J52" s="62" t="s">
        <v>32</v>
      </c>
      <c r="K52" s="62" t="s">
        <v>32</v>
      </c>
      <c r="L52" s="63" t="s">
        <v>32</v>
      </c>
      <c r="M52" s="62" t="s">
        <v>32</v>
      </c>
      <c r="N52" s="63" t="s">
        <v>32</v>
      </c>
      <c r="O52" s="64" t="s">
        <v>32</v>
      </c>
    </row>
    <row r="53" spans="1:15" x14ac:dyDescent="0.25">
      <c r="A53" s="82"/>
      <c r="B53" s="61" t="s">
        <v>80</v>
      </c>
      <c r="C53" s="62">
        <v>9</v>
      </c>
      <c r="D53" s="62">
        <v>7</v>
      </c>
      <c r="E53" s="63">
        <v>0.77777777777777779</v>
      </c>
      <c r="F53" s="62">
        <v>4</v>
      </c>
      <c r="G53" s="63">
        <v>0.44444444444444442</v>
      </c>
      <c r="H53" s="64">
        <v>1.9571428571428571</v>
      </c>
      <c r="I53" s="61" t="s">
        <v>80</v>
      </c>
      <c r="J53" s="62" t="s">
        <v>32</v>
      </c>
      <c r="K53" s="62" t="s">
        <v>32</v>
      </c>
      <c r="L53" s="63" t="s">
        <v>32</v>
      </c>
      <c r="M53" s="62" t="s">
        <v>32</v>
      </c>
      <c r="N53" s="63" t="s">
        <v>32</v>
      </c>
      <c r="O53" s="64" t="s">
        <v>32</v>
      </c>
    </row>
    <row r="54" spans="1:15" x14ac:dyDescent="0.25">
      <c r="A54" s="82"/>
      <c r="B54" s="61" t="s">
        <v>81</v>
      </c>
      <c r="C54" s="62">
        <v>6</v>
      </c>
      <c r="D54" s="62">
        <v>5</v>
      </c>
      <c r="E54" s="63">
        <v>0.83333333333333337</v>
      </c>
      <c r="F54" s="62">
        <v>4</v>
      </c>
      <c r="G54" s="63">
        <v>0.66666666666666663</v>
      </c>
      <c r="H54" s="64">
        <v>2.08</v>
      </c>
      <c r="I54" s="61" t="s">
        <v>81</v>
      </c>
      <c r="J54" s="62">
        <v>2</v>
      </c>
      <c r="K54" s="62">
        <v>1</v>
      </c>
      <c r="L54" s="63">
        <v>0.5</v>
      </c>
      <c r="M54" s="62">
        <v>0</v>
      </c>
      <c r="N54" s="63">
        <v>0</v>
      </c>
      <c r="O54" s="64">
        <v>1</v>
      </c>
    </row>
    <row r="55" spans="1:15" x14ac:dyDescent="0.25">
      <c r="A55" s="82"/>
      <c r="B55" s="61" t="s">
        <v>82</v>
      </c>
      <c r="C55" s="62">
        <v>1</v>
      </c>
      <c r="D55" s="62">
        <v>0</v>
      </c>
      <c r="E55" s="63">
        <v>0</v>
      </c>
      <c r="F55" s="62">
        <v>0</v>
      </c>
      <c r="G55" s="63">
        <v>0</v>
      </c>
      <c r="H55" s="64" t="s">
        <v>32</v>
      </c>
      <c r="I55" s="61" t="s">
        <v>82</v>
      </c>
      <c r="J55" s="62" t="s">
        <v>32</v>
      </c>
      <c r="K55" s="62" t="s">
        <v>32</v>
      </c>
      <c r="L55" s="63" t="s">
        <v>32</v>
      </c>
      <c r="M55" s="62" t="s">
        <v>32</v>
      </c>
      <c r="N55" s="63" t="s">
        <v>32</v>
      </c>
      <c r="O55" s="64" t="s">
        <v>32</v>
      </c>
    </row>
    <row r="56" spans="1:15" x14ac:dyDescent="0.25">
      <c r="A56" s="81" t="s">
        <v>49</v>
      </c>
      <c r="B56" s="57" t="s">
        <v>78</v>
      </c>
      <c r="C56" s="58">
        <v>1</v>
      </c>
      <c r="D56" s="58">
        <v>1</v>
      </c>
      <c r="E56" s="59">
        <v>1</v>
      </c>
      <c r="F56" s="58">
        <v>1</v>
      </c>
      <c r="G56" s="59">
        <v>1</v>
      </c>
      <c r="H56" s="60">
        <v>4</v>
      </c>
      <c r="I56" s="57" t="s">
        <v>78</v>
      </c>
      <c r="J56" s="58" t="s">
        <v>32</v>
      </c>
      <c r="K56" s="58" t="s">
        <v>32</v>
      </c>
      <c r="L56" s="59" t="s">
        <v>32</v>
      </c>
      <c r="M56" s="58" t="s">
        <v>32</v>
      </c>
      <c r="N56" s="59" t="s">
        <v>32</v>
      </c>
      <c r="O56" s="60" t="s">
        <v>32</v>
      </c>
    </row>
    <row r="57" spans="1:15" x14ac:dyDescent="0.25">
      <c r="A57" s="81"/>
      <c r="B57" s="57" t="s">
        <v>79</v>
      </c>
      <c r="C57" s="58">
        <v>1</v>
      </c>
      <c r="D57" s="58">
        <v>1</v>
      </c>
      <c r="E57" s="59">
        <v>1</v>
      </c>
      <c r="F57" s="58">
        <v>1</v>
      </c>
      <c r="G57" s="59">
        <v>1</v>
      </c>
      <c r="H57" s="60">
        <v>4</v>
      </c>
      <c r="I57" s="57" t="s">
        <v>79</v>
      </c>
      <c r="J57" s="58" t="s">
        <v>32</v>
      </c>
      <c r="K57" s="58" t="s">
        <v>32</v>
      </c>
      <c r="L57" s="59" t="s">
        <v>32</v>
      </c>
      <c r="M57" s="58" t="s">
        <v>32</v>
      </c>
      <c r="N57" s="59" t="s">
        <v>32</v>
      </c>
      <c r="O57" s="60" t="s">
        <v>32</v>
      </c>
    </row>
    <row r="58" spans="1:15" x14ac:dyDescent="0.25">
      <c r="A58" s="81"/>
      <c r="B58" s="57" t="s">
        <v>80</v>
      </c>
      <c r="C58" s="58">
        <v>1</v>
      </c>
      <c r="D58" s="58">
        <v>1</v>
      </c>
      <c r="E58" s="59">
        <v>1</v>
      </c>
      <c r="F58" s="58">
        <v>1</v>
      </c>
      <c r="G58" s="59">
        <v>1</v>
      </c>
      <c r="H58" s="60">
        <v>2</v>
      </c>
      <c r="I58" s="57" t="s">
        <v>80</v>
      </c>
      <c r="J58" s="58" t="s">
        <v>32</v>
      </c>
      <c r="K58" s="58" t="s">
        <v>32</v>
      </c>
      <c r="L58" s="59" t="s">
        <v>32</v>
      </c>
      <c r="M58" s="58" t="s">
        <v>32</v>
      </c>
      <c r="N58" s="59" t="s">
        <v>32</v>
      </c>
      <c r="O58" s="60" t="s">
        <v>32</v>
      </c>
    </row>
    <row r="59" spans="1:15" x14ac:dyDescent="0.25">
      <c r="A59" s="81"/>
      <c r="B59" s="57" t="s">
        <v>81</v>
      </c>
      <c r="C59" s="58" t="s">
        <v>32</v>
      </c>
      <c r="D59" s="58" t="s">
        <v>32</v>
      </c>
      <c r="E59" s="59" t="s">
        <v>32</v>
      </c>
      <c r="F59" s="58" t="s">
        <v>32</v>
      </c>
      <c r="G59" s="59" t="s">
        <v>32</v>
      </c>
      <c r="H59" s="60" t="s">
        <v>32</v>
      </c>
      <c r="I59" s="57" t="s">
        <v>81</v>
      </c>
      <c r="J59" s="58" t="s">
        <v>32</v>
      </c>
      <c r="K59" s="58" t="s">
        <v>32</v>
      </c>
      <c r="L59" s="59" t="s">
        <v>32</v>
      </c>
      <c r="M59" s="58" t="s">
        <v>32</v>
      </c>
      <c r="N59" s="59" t="s">
        <v>32</v>
      </c>
      <c r="O59" s="60" t="s">
        <v>32</v>
      </c>
    </row>
    <row r="60" spans="1:15" x14ac:dyDescent="0.25">
      <c r="A60" s="81"/>
      <c r="B60" s="57" t="s">
        <v>82</v>
      </c>
      <c r="C60" s="58">
        <v>1</v>
      </c>
      <c r="D60" s="58">
        <v>1</v>
      </c>
      <c r="E60" s="59">
        <v>1</v>
      </c>
      <c r="F60" s="58">
        <v>1</v>
      </c>
      <c r="G60" s="59">
        <v>1</v>
      </c>
      <c r="H60" s="60">
        <v>4</v>
      </c>
      <c r="I60" s="57" t="s">
        <v>82</v>
      </c>
      <c r="J60" s="58" t="s">
        <v>32</v>
      </c>
      <c r="K60" s="58" t="s">
        <v>32</v>
      </c>
      <c r="L60" s="59" t="s">
        <v>32</v>
      </c>
      <c r="M60" s="58" t="s">
        <v>32</v>
      </c>
      <c r="N60" s="59" t="s">
        <v>32</v>
      </c>
      <c r="O60" s="60" t="s">
        <v>32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N11" sqref="N11"/>
    </sheetView>
  </sheetViews>
  <sheetFormatPr defaultRowHeight="15" x14ac:dyDescent="0.25"/>
  <cols>
    <col min="1" max="1" width="14" style="46" customWidth="1"/>
    <col min="2" max="8" width="14" style="26" customWidth="1"/>
  </cols>
  <sheetData>
    <row r="1" spans="1:8" ht="30" x14ac:dyDescent="0.25">
      <c r="A1" s="48" t="s">
        <v>0</v>
      </c>
      <c r="B1" s="9" t="s">
        <v>30</v>
      </c>
      <c r="C1" s="27" t="s">
        <v>67</v>
      </c>
      <c r="D1" s="27" t="s">
        <v>68</v>
      </c>
      <c r="E1" s="28" t="s">
        <v>69</v>
      </c>
      <c r="F1" s="27" t="s">
        <v>70</v>
      </c>
      <c r="G1" s="28" t="s">
        <v>31</v>
      </c>
      <c r="H1" s="29" t="s">
        <v>71</v>
      </c>
    </row>
    <row r="2" spans="1:8" x14ac:dyDescent="0.25">
      <c r="A2" s="71" t="s">
        <v>2</v>
      </c>
      <c r="B2" s="18" t="s">
        <v>78</v>
      </c>
      <c r="C2" s="20">
        <v>18</v>
      </c>
      <c r="D2" s="20">
        <v>17</v>
      </c>
      <c r="E2" s="30">
        <v>0.94444444444444442</v>
      </c>
      <c r="F2" s="20">
        <v>17</v>
      </c>
      <c r="G2" s="30">
        <v>0.94444444444444442</v>
      </c>
      <c r="H2" s="35">
        <v>3.8823529411764706</v>
      </c>
    </row>
    <row r="3" spans="1:8" x14ac:dyDescent="0.25">
      <c r="A3" s="71"/>
      <c r="B3" s="18" t="s">
        <v>79</v>
      </c>
      <c r="C3" s="20">
        <v>20</v>
      </c>
      <c r="D3" s="20">
        <v>16</v>
      </c>
      <c r="E3" s="30">
        <v>0.8</v>
      </c>
      <c r="F3" s="20">
        <v>15</v>
      </c>
      <c r="G3" s="30">
        <v>0.75</v>
      </c>
      <c r="H3" s="35">
        <v>3.625</v>
      </c>
    </row>
    <row r="4" spans="1:8" x14ac:dyDescent="0.25">
      <c r="A4" s="71"/>
      <c r="B4" s="18" t="s">
        <v>80</v>
      </c>
      <c r="C4" s="20">
        <v>22</v>
      </c>
      <c r="D4" s="20">
        <v>21</v>
      </c>
      <c r="E4" s="30">
        <v>0.95454545454545459</v>
      </c>
      <c r="F4" s="20">
        <v>19</v>
      </c>
      <c r="G4" s="30">
        <v>0.86363636363636365</v>
      </c>
      <c r="H4" s="35">
        <v>3.0047619047619052</v>
      </c>
    </row>
    <row r="5" spans="1:8" x14ac:dyDescent="0.25">
      <c r="A5" s="71"/>
      <c r="B5" s="18" t="s">
        <v>81</v>
      </c>
      <c r="C5" s="20">
        <v>13</v>
      </c>
      <c r="D5" s="20">
        <v>10</v>
      </c>
      <c r="E5" s="30">
        <v>0.76923076923076927</v>
      </c>
      <c r="F5" s="20">
        <v>10</v>
      </c>
      <c r="G5" s="30">
        <v>0.76923076923076927</v>
      </c>
      <c r="H5" s="35">
        <v>3.6400000000000006</v>
      </c>
    </row>
    <row r="6" spans="1:8" x14ac:dyDescent="0.25">
      <c r="A6" s="71"/>
      <c r="B6" s="18" t="s">
        <v>82</v>
      </c>
      <c r="C6" s="20">
        <v>14</v>
      </c>
      <c r="D6" s="20">
        <v>14</v>
      </c>
      <c r="E6" s="30">
        <v>1</v>
      </c>
      <c r="F6" s="20">
        <v>14</v>
      </c>
      <c r="G6" s="30">
        <v>1</v>
      </c>
      <c r="H6" s="35">
        <v>3.5928571428571434</v>
      </c>
    </row>
    <row r="7" spans="1:8" x14ac:dyDescent="0.25">
      <c r="A7" s="71" t="s">
        <v>3</v>
      </c>
      <c r="B7" s="18" t="s">
        <v>78</v>
      </c>
      <c r="C7" s="20">
        <v>87</v>
      </c>
      <c r="D7" s="20">
        <v>76</v>
      </c>
      <c r="E7" s="30">
        <v>0.87356321839080464</v>
      </c>
      <c r="F7" s="20">
        <v>69</v>
      </c>
      <c r="G7" s="30">
        <v>0.7931034482758621</v>
      </c>
      <c r="H7" s="35">
        <v>3.3421052631578947</v>
      </c>
    </row>
    <row r="8" spans="1:8" x14ac:dyDescent="0.25">
      <c r="A8" s="71"/>
      <c r="B8" s="18" t="s">
        <v>79</v>
      </c>
      <c r="C8" s="20">
        <v>83</v>
      </c>
      <c r="D8" s="20">
        <v>71</v>
      </c>
      <c r="E8" s="30">
        <v>0.85542168674698793</v>
      </c>
      <c r="F8" s="20">
        <v>57</v>
      </c>
      <c r="G8" s="30">
        <v>0.68674698795180722</v>
      </c>
      <c r="H8" s="35">
        <v>2.8549295774647887</v>
      </c>
    </row>
    <row r="9" spans="1:8" x14ac:dyDescent="0.25">
      <c r="A9" s="71"/>
      <c r="B9" s="18" t="s">
        <v>80</v>
      </c>
      <c r="C9" s="20">
        <v>74</v>
      </c>
      <c r="D9" s="20">
        <v>61</v>
      </c>
      <c r="E9" s="30">
        <v>0.82432432432432434</v>
      </c>
      <c r="F9" s="20">
        <v>49</v>
      </c>
      <c r="G9" s="30">
        <v>0.66216216216216217</v>
      </c>
      <c r="H9" s="35">
        <v>2.6983606557377051</v>
      </c>
    </row>
    <row r="10" spans="1:8" x14ac:dyDescent="0.25">
      <c r="A10" s="71"/>
      <c r="B10" s="18" t="s">
        <v>81</v>
      </c>
      <c r="C10" s="20">
        <v>53</v>
      </c>
      <c r="D10" s="20">
        <v>46</v>
      </c>
      <c r="E10" s="30">
        <v>0.86792452830188682</v>
      </c>
      <c r="F10" s="20">
        <v>40</v>
      </c>
      <c r="G10" s="30">
        <v>0.75471698113207553</v>
      </c>
      <c r="H10" s="35">
        <v>2.8891304347826079</v>
      </c>
    </row>
    <row r="11" spans="1:8" x14ac:dyDescent="0.25">
      <c r="A11" s="71"/>
      <c r="B11" s="18" t="s">
        <v>82</v>
      </c>
      <c r="C11" s="20">
        <v>54</v>
      </c>
      <c r="D11" s="20">
        <v>48</v>
      </c>
      <c r="E11" s="30">
        <v>0.88888888888888884</v>
      </c>
      <c r="F11" s="20">
        <v>43</v>
      </c>
      <c r="G11" s="30">
        <v>0.79629629629629628</v>
      </c>
      <c r="H11" s="35">
        <v>3.2916666666666665</v>
      </c>
    </row>
    <row r="12" spans="1:8" ht="30" x14ac:dyDescent="0.25">
      <c r="A12" s="48" t="s">
        <v>44</v>
      </c>
      <c r="B12" s="9" t="s">
        <v>30</v>
      </c>
      <c r="C12" s="27" t="s">
        <v>67</v>
      </c>
      <c r="D12" s="27" t="s">
        <v>68</v>
      </c>
      <c r="E12" s="28" t="s">
        <v>69</v>
      </c>
      <c r="F12" s="27" t="s">
        <v>70</v>
      </c>
      <c r="G12" s="28" t="s">
        <v>31</v>
      </c>
      <c r="H12" s="29" t="s">
        <v>71</v>
      </c>
    </row>
    <row r="13" spans="1:8" x14ac:dyDescent="0.25">
      <c r="A13" s="85" t="s">
        <v>45</v>
      </c>
      <c r="B13" s="18" t="s">
        <v>78</v>
      </c>
      <c r="C13" s="20">
        <v>4</v>
      </c>
      <c r="D13" s="20">
        <v>3</v>
      </c>
      <c r="E13" s="30">
        <v>0.75</v>
      </c>
      <c r="F13" s="20">
        <v>2</v>
      </c>
      <c r="G13" s="30">
        <v>0.5</v>
      </c>
      <c r="H13" s="35">
        <v>2.6666666666666665</v>
      </c>
    </row>
    <row r="14" spans="1:8" x14ac:dyDescent="0.25">
      <c r="A14" s="86"/>
      <c r="B14" s="18" t="s">
        <v>79</v>
      </c>
      <c r="C14" s="20">
        <v>1</v>
      </c>
      <c r="D14" s="20">
        <v>1</v>
      </c>
      <c r="E14" s="30">
        <v>1</v>
      </c>
      <c r="F14" s="20">
        <v>1</v>
      </c>
      <c r="G14" s="30">
        <v>1</v>
      </c>
      <c r="H14" s="35">
        <v>4</v>
      </c>
    </row>
    <row r="15" spans="1:8" x14ac:dyDescent="0.25">
      <c r="A15" s="86"/>
      <c r="B15" s="18" t="s">
        <v>80</v>
      </c>
      <c r="C15" s="20">
        <v>3</v>
      </c>
      <c r="D15" s="20">
        <v>3</v>
      </c>
      <c r="E15" s="30">
        <v>1</v>
      </c>
      <c r="F15" s="20">
        <v>3</v>
      </c>
      <c r="G15" s="30">
        <v>1</v>
      </c>
      <c r="H15" s="35">
        <v>3.0333333333333337</v>
      </c>
    </row>
    <row r="16" spans="1:8" x14ac:dyDescent="0.25">
      <c r="A16" s="86"/>
      <c r="B16" s="18" t="s">
        <v>81</v>
      </c>
      <c r="C16" s="20">
        <v>3</v>
      </c>
      <c r="D16" s="20">
        <v>3</v>
      </c>
      <c r="E16" s="30">
        <v>1</v>
      </c>
      <c r="F16" s="20">
        <v>3</v>
      </c>
      <c r="G16" s="30">
        <v>1</v>
      </c>
      <c r="H16" s="35">
        <v>2.9</v>
      </c>
    </row>
    <row r="17" spans="1:8" x14ac:dyDescent="0.25">
      <c r="A17" s="87"/>
      <c r="B17" s="18" t="s">
        <v>82</v>
      </c>
      <c r="C17" s="20">
        <v>4</v>
      </c>
      <c r="D17" s="20">
        <v>2</v>
      </c>
      <c r="E17" s="30">
        <v>0.5</v>
      </c>
      <c r="F17" s="20">
        <v>2</v>
      </c>
      <c r="G17" s="30">
        <v>0.5</v>
      </c>
      <c r="H17" s="35">
        <v>3.5</v>
      </c>
    </row>
    <row r="18" spans="1:8" x14ac:dyDescent="0.25">
      <c r="A18" s="72" t="s">
        <v>46</v>
      </c>
      <c r="B18" s="18" t="s">
        <v>78</v>
      </c>
      <c r="C18" s="20">
        <v>1</v>
      </c>
      <c r="D18" s="20">
        <v>1</v>
      </c>
      <c r="E18" s="30">
        <v>1</v>
      </c>
      <c r="F18" s="20">
        <v>1</v>
      </c>
      <c r="G18" s="30">
        <v>1</v>
      </c>
      <c r="H18" s="35">
        <v>4</v>
      </c>
    </row>
    <row r="19" spans="1:8" x14ac:dyDescent="0.25">
      <c r="A19" s="72"/>
      <c r="B19" s="18" t="s">
        <v>79</v>
      </c>
      <c r="C19" s="36" t="s">
        <v>32</v>
      </c>
      <c r="D19" s="36" t="s">
        <v>32</v>
      </c>
      <c r="E19" s="30" t="s">
        <v>32</v>
      </c>
      <c r="F19" s="36" t="s">
        <v>32</v>
      </c>
      <c r="G19" s="30" t="s">
        <v>32</v>
      </c>
      <c r="H19" s="37" t="s">
        <v>32</v>
      </c>
    </row>
    <row r="20" spans="1:8" x14ac:dyDescent="0.25">
      <c r="A20" s="72"/>
      <c r="B20" s="18" t="s">
        <v>80</v>
      </c>
      <c r="C20" s="20">
        <v>1</v>
      </c>
      <c r="D20" s="20">
        <v>1</v>
      </c>
      <c r="E20" s="30">
        <v>1</v>
      </c>
      <c r="F20" s="20">
        <v>1</v>
      </c>
      <c r="G20" s="30">
        <v>1</v>
      </c>
      <c r="H20" s="35">
        <v>2</v>
      </c>
    </row>
    <row r="21" spans="1:8" x14ac:dyDescent="0.25">
      <c r="A21" s="72"/>
      <c r="B21" s="18" t="s">
        <v>81</v>
      </c>
      <c r="C21" s="20" t="s">
        <v>32</v>
      </c>
      <c r="D21" s="20" t="s">
        <v>32</v>
      </c>
      <c r="E21" s="30" t="s">
        <v>32</v>
      </c>
      <c r="F21" s="20" t="s">
        <v>32</v>
      </c>
      <c r="G21" s="30" t="s">
        <v>32</v>
      </c>
      <c r="H21" s="35" t="s">
        <v>32</v>
      </c>
    </row>
    <row r="22" spans="1:8" x14ac:dyDescent="0.25">
      <c r="A22" s="72"/>
      <c r="B22" s="18" t="s">
        <v>82</v>
      </c>
      <c r="C22" s="20" t="s">
        <v>32</v>
      </c>
      <c r="D22" s="20" t="s">
        <v>32</v>
      </c>
      <c r="E22" s="30" t="s">
        <v>32</v>
      </c>
      <c r="F22" s="20" t="s">
        <v>32</v>
      </c>
      <c r="G22" s="30" t="s">
        <v>32</v>
      </c>
      <c r="H22" s="35" t="s">
        <v>32</v>
      </c>
    </row>
    <row r="23" spans="1:8" x14ac:dyDescent="0.25">
      <c r="A23" s="71" t="s">
        <v>9</v>
      </c>
      <c r="B23" s="18" t="s">
        <v>78</v>
      </c>
      <c r="C23" s="20">
        <v>1</v>
      </c>
      <c r="D23" s="20">
        <v>1</v>
      </c>
      <c r="E23" s="30">
        <v>1</v>
      </c>
      <c r="F23" s="20">
        <v>0</v>
      </c>
      <c r="G23" s="30">
        <v>0</v>
      </c>
      <c r="H23" s="35">
        <v>0</v>
      </c>
    </row>
    <row r="24" spans="1:8" x14ac:dyDescent="0.25">
      <c r="A24" s="71"/>
      <c r="B24" s="18" t="s">
        <v>79</v>
      </c>
      <c r="C24" s="36">
        <v>3</v>
      </c>
      <c r="D24" s="36">
        <v>3</v>
      </c>
      <c r="E24" s="30">
        <v>1</v>
      </c>
      <c r="F24" s="36">
        <v>3</v>
      </c>
      <c r="G24" s="30">
        <v>1</v>
      </c>
      <c r="H24" s="37">
        <v>3.6666666666666665</v>
      </c>
    </row>
    <row r="25" spans="1:8" x14ac:dyDescent="0.25">
      <c r="A25" s="71"/>
      <c r="B25" s="18" t="s">
        <v>80</v>
      </c>
      <c r="C25" s="20">
        <v>2</v>
      </c>
      <c r="D25" s="20">
        <v>2</v>
      </c>
      <c r="E25" s="30">
        <v>1</v>
      </c>
      <c r="F25" s="20">
        <v>2</v>
      </c>
      <c r="G25" s="30">
        <v>1</v>
      </c>
      <c r="H25" s="35">
        <v>3.7000000000000006</v>
      </c>
    </row>
    <row r="26" spans="1:8" x14ac:dyDescent="0.25">
      <c r="A26" s="71"/>
      <c r="B26" s="18" t="s">
        <v>81</v>
      </c>
      <c r="C26" s="20">
        <v>2</v>
      </c>
      <c r="D26" s="20">
        <v>2</v>
      </c>
      <c r="E26" s="30">
        <v>1</v>
      </c>
      <c r="F26" s="20">
        <v>1</v>
      </c>
      <c r="G26" s="30">
        <v>0.5</v>
      </c>
      <c r="H26" s="35">
        <v>1.8500000000000003</v>
      </c>
    </row>
    <row r="27" spans="1:8" x14ac:dyDescent="0.25">
      <c r="A27" s="71"/>
      <c r="B27" s="18" t="s">
        <v>82</v>
      </c>
      <c r="C27" s="20">
        <v>1</v>
      </c>
      <c r="D27" s="20">
        <v>1</v>
      </c>
      <c r="E27" s="30">
        <v>1</v>
      </c>
      <c r="F27" s="20">
        <v>1</v>
      </c>
      <c r="G27" s="30">
        <v>1</v>
      </c>
      <c r="H27" s="35">
        <v>3</v>
      </c>
    </row>
    <row r="28" spans="1:8" x14ac:dyDescent="0.25">
      <c r="A28" s="71" t="s">
        <v>10</v>
      </c>
      <c r="B28" s="18" t="s">
        <v>78</v>
      </c>
      <c r="C28" s="20">
        <v>4</v>
      </c>
      <c r="D28" s="20">
        <v>4</v>
      </c>
      <c r="E28" s="30">
        <v>1</v>
      </c>
      <c r="F28" s="20">
        <v>4</v>
      </c>
      <c r="G28" s="30">
        <v>1</v>
      </c>
      <c r="H28" s="35">
        <v>4</v>
      </c>
    </row>
    <row r="29" spans="1:8" x14ac:dyDescent="0.25">
      <c r="A29" s="71"/>
      <c r="B29" s="18" t="s">
        <v>79</v>
      </c>
      <c r="C29" s="20">
        <v>2</v>
      </c>
      <c r="D29" s="20">
        <v>1</v>
      </c>
      <c r="E29" s="30">
        <v>0.5</v>
      </c>
      <c r="F29" s="20">
        <v>0</v>
      </c>
      <c r="G29" s="30">
        <v>0</v>
      </c>
      <c r="H29" s="35">
        <v>0</v>
      </c>
    </row>
    <row r="30" spans="1:8" x14ac:dyDescent="0.25">
      <c r="A30" s="71"/>
      <c r="B30" s="18" t="s">
        <v>80</v>
      </c>
      <c r="C30" s="20">
        <v>4</v>
      </c>
      <c r="D30" s="20">
        <v>3</v>
      </c>
      <c r="E30" s="30">
        <v>0.75</v>
      </c>
      <c r="F30" s="20">
        <v>2</v>
      </c>
      <c r="G30" s="30">
        <v>0.5</v>
      </c>
      <c r="H30" s="35">
        <v>2.3333333333333335</v>
      </c>
    </row>
    <row r="31" spans="1:8" x14ac:dyDescent="0.25">
      <c r="A31" s="71"/>
      <c r="B31" s="18" t="s">
        <v>81</v>
      </c>
      <c r="C31" s="20">
        <v>21</v>
      </c>
      <c r="D31" s="20">
        <v>18</v>
      </c>
      <c r="E31" s="30">
        <v>0.8571428571428571</v>
      </c>
      <c r="F31" s="20">
        <v>16</v>
      </c>
      <c r="G31" s="30">
        <v>0.76190476190476186</v>
      </c>
      <c r="H31" s="35">
        <v>2.822222222222222</v>
      </c>
    </row>
    <row r="32" spans="1:8" x14ac:dyDescent="0.25">
      <c r="A32" s="71"/>
      <c r="B32" s="18" t="s">
        <v>82</v>
      </c>
      <c r="C32" s="20">
        <v>1</v>
      </c>
      <c r="D32" s="20">
        <v>1</v>
      </c>
      <c r="E32" s="30">
        <v>1</v>
      </c>
      <c r="F32" s="20">
        <v>1</v>
      </c>
      <c r="G32" s="30">
        <v>1</v>
      </c>
      <c r="H32" s="35">
        <v>3</v>
      </c>
    </row>
    <row r="33" spans="1:8" x14ac:dyDescent="0.25">
      <c r="A33" s="71" t="s">
        <v>11</v>
      </c>
      <c r="B33" s="18" t="s">
        <v>78</v>
      </c>
      <c r="C33" s="20">
        <v>32</v>
      </c>
      <c r="D33" s="20">
        <v>29</v>
      </c>
      <c r="E33" s="30">
        <v>0.90625</v>
      </c>
      <c r="F33" s="20">
        <v>27</v>
      </c>
      <c r="G33" s="30">
        <v>0.84375</v>
      </c>
      <c r="H33" s="35">
        <v>3.2758620689655173</v>
      </c>
    </row>
    <row r="34" spans="1:8" x14ac:dyDescent="0.25">
      <c r="A34" s="71"/>
      <c r="B34" s="18" t="s">
        <v>79</v>
      </c>
      <c r="C34" s="20">
        <v>27</v>
      </c>
      <c r="D34" s="20">
        <v>22</v>
      </c>
      <c r="E34" s="30">
        <v>0.81481481481481477</v>
      </c>
      <c r="F34" s="20">
        <v>15</v>
      </c>
      <c r="G34" s="30">
        <v>0.55555555555555558</v>
      </c>
      <c r="H34" s="35">
        <v>2.3181818181818183</v>
      </c>
    </row>
    <row r="35" spans="1:8" x14ac:dyDescent="0.25">
      <c r="A35" s="71"/>
      <c r="B35" s="18" t="s">
        <v>80</v>
      </c>
      <c r="C35" s="20">
        <v>24</v>
      </c>
      <c r="D35" s="20">
        <v>21</v>
      </c>
      <c r="E35" s="30">
        <v>0.875</v>
      </c>
      <c r="F35" s="20">
        <v>14</v>
      </c>
      <c r="G35" s="30">
        <v>0.58333333333333337</v>
      </c>
      <c r="H35" s="35">
        <v>2.1333333333333337</v>
      </c>
    </row>
    <row r="36" spans="1:8" x14ac:dyDescent="0.25">
      <c r="A36" s="71"/>
      <c r="B36" s="18" t="s">
        <v>81</v>
      </c>
      <c r="C36" s="20" t="s">
        <v>32</v>
      </c>
      <c r="D36" s="20" t="s">
        <v>32</v>
      </c>
      <c r="E36" s="30" t="s">
        <v>32</v>
      </c>
      <c r="F36" s="20" t="s">
        <v>32</v>
      </c>
      <c r="G36" s="30" t="s">
        <v>32</v>
      </c>
      <c r="H36" s="35" t="s">
        <v>32</v>
      </c>
    </row>
    <row r="37" spans="1:8" x14ac:dyDescent="0.25">
      <c r="A37" s="71"/>
      <c r="B37" s="18" t="s">
        <v>82</v>
      </c>
      <c r="C37" s="20">
        <v>17</v>
      </c>
      <c r="D37" s="20">
        <v>17</v>
      </c>
      <c r="E37" s="30">
        <v>1</v>
      </c>
      <c r="F37" s="20">
        <v>17</v>
      </c>
      <c r="G37" s="30">
        <v>1</v>
      </c>
      <c r="H37" s="35">
        <v>3.6058823529411761</v>
      </c>
    </row>
    <row r="38" spans="1:8" x14ac:dyDescent="0.25">
      <c r="A38" s="71" t="s">
        <v>12</v>
      </c>
      <c r="B38" s="18" t="s">
        <v>78</v>
      </c>
      <c r="C38" s="20">
        <v>1</v>
      </c>
      <c r="D38" s="20">
        <v>1</v>
      </c>
      <c r="E38" s="30">
        <v>1</v>
      </c>
      <c r="F38" s="20">
        <v>0</v>
      </c>
      <c r="G38" s="30">
        <v>0</v>
      </c>
      <c r="H38" s="35">
        <v>0</v>
      </c>
    </row>
    <row r="39" spans="1:8" x14ac:dyDescent="0.25">
      <c r="A39" s="71"/>
      <c r="B39" s="18" t="s">
        <v>79</v>
      </c>
      <c r="C39" s="20" t="s">
        <v>32</v>
      </c>
      <c r="D39" s="20" t="s">
        <v>32</v>
      </c>
      <c r="E39" s="30" t="s">
        <v>32</v>
      </c>
      <c r="F39" s="20" t="s">
        <v>32</v>
      </c>
      <c r="G39" s="30" t="s">
        <v>32</v>
      </c>
      <c r="H39" s="35" t="s">
        <v>32</v>
      </c>
    </row>
    <row r="40" spans="1:8" x14ac:dyDescent="0.25">
      <c r="A40" s="71"/>
      <c r="B40" s="18" t="s">
        <v>80</v>
      </c>
      <c r="C40" s="20" t="s">
        <v>32</v>
      </c>
      <c r="D40" s="20" t="s">
        <v>32</v>
      </c>
      <c r="E40" s="30" t="s">
        <v>32</v>
      </c>
      <c r="F40" s="20" t="s">
        <v>32</v>
      </c>
      <c r="G40" s="30" t="s">
        <v>32</v>
      </c>
      <c r="H40" s="35" t="s">
        <v>32</v>
      </c>
    </row>
    <row r="41" spans="1:8" x14ac:dyDescent="0.25">
      <c r="A41" s="71"/>
      <c r="B41" s="18" t="s">
        <v>81</v>
      </c>
      <c r="C41" s="20" t="s">
        <v>32</v>
      </c>
      <c r="D41" s="20" t="s">
        <v>32</v>
      </c>
      <c r="E41" s="30" t="s">
        <v>32</v>
      </c>
      <c r="F41" s="20" t="s">
        <v>32</v>
      </c>
      <c r="G41" s="30" t="s">
        <v>32</v>
      </c>
      <c r="H41" s="35" t="s">
        <v>32</v>
      </c>
    </row>
    <row r="42" spans="1:8" x14ac:dyDescent="0.25">
      <c r="A42" s="71"/>
      <c r="B42" s="18" t="s">
        <v>82</v>
      </c>
      <c r="C42" s="20" t="s">
        <v>32</v>
      </c>
      <c r="D42" s="20" t="s">
        <v>32</v>
      </c>
      <c r="E42" s="30" t="s">
        <v>32</v>
      </c>
      <c r="F42" s="20" t="s">
        <v>32</v>
      </c>
      <c r="G42" s="30" t="s">
        <v>32</v>
      </c>
      <c r="H42" s="35" t="s">
        <v>32</v>
      </c>
    </row>
    <row r="43" spans="1:8" x14ac:dyDescent="0.25">
      <c r="A43" s="72" t="s">
        <v>47</v>
      </c>
      <c r="B43" s="18" t="s">
        <v>78</v>
      </c>
      <c r="C43" s="20">
        <v>50</v>
      </c>
      <c r="D43" s="20">
        <v>43</v>
      </c>
      <c r="E43" s="30">
        <v>0.86</v>
      </c>
      <c r="F43" s="20">
        <v>41</v>
      </c>
      <c r="G43" s="30">
        <v>0.82</v>
      </c>
      <c r="H43" s="35">
        <v>3.6511627906976742</v>
      </c>
    </row>
    <row r="44" spans="1:8" x14ac:dyDescent="0.25">
      <c r="A44" s="72"/>
      <c r="B44" s="18" t="s">
        <v>79</v>
      </c>
      <c r="C44" s="20">
        <v>63</v>
      </c>
      <c r="D44" s="20">
        <v>56</v>
      </c>
      <c r="E44" s="30">
        <v>0.88888888888888884</v>
      </c>
      <c r="F44" s="20">
        <v>49</v>
      </c>
      <c r="G44" s="30">
        <v>0.77777777777777779</v>
      </c>
      <c r="H44" s="35">
        <v>3.1553571428571425</v>
      </c>
    </row>
    <row r="45" spans="1:8" x14ac:dyDescent="0.25">
      <c r="A45" s="72"/>
      <c r="B45" s="18" t="s">
        <v>80</v>
      </c>
      <c r="C45" s="20">
        <v>52</v>
      </c>
      <c r="D45" s="20">
        <v>44</v>
      </c>
      <c r="E45" s="30">
        <v>0.84615384615384615</v>
      </c>
      <c r="F45" s="20">
        <v>41</v>
      </c>
      <c r="G45" s="30">
        <v>0.78846153846153844</v>
      </c>
      <c r="H45" s="35">
        <v>3.2204545454545452</v>
      </c>
    </row>
    <row r="46" spans="1:8" x14ac:dyDescent="0.25">
      <c r="A46" s="72"/>
      <c r="B46" s="18" t="s">
        <v>81</v>
      </c>
      <c r="C46" s="20">
        <v>33</v>
      </c>
      <c r="D46" s="20">
        <v>28</v>
      </c>
      <c r="E46" s="30">
        <v>0.84848484848484851</v>
      </c>
      <c r="F46" s="20">
        <v>27</v>
      </c>
      <c r="G46" s="30">
        <v>0.81818181818181823</v>
      </c>
      <c r="H46" s="35">
        <v>3.5142857142857142</v>
      </c>
    </row>
    <row r="47" spans="1:8" x14ac:dyDescent="0.25">
      <c r="A47" s="72"/>
      <c r="B47" s="18" t="s">
        <v>82</v>
      </c>
      <c r="C47" s="20">
        <v>45</v>
      </c>
      <c r="D47" s="20">
        <v>42</v>
      </c>
      <c r="E47" s="30">
        <v>0.93333333333333335</v>
      </c>
      <c r="F47" s="20">
        <v>37</v>
      </c>
      <c r="G47" s="30">
        <v>0.82222222222222219</v>
      </c>
      <c r="H47" s="35">
        <v>3.2857142857142856</v>
      </c>
    </row>
    <row r="48" spans="1:8" x14ac:dyDescent="0.25">
      <c r="A48" s="72" t="s">
        <v>48</v>
      </c>
      <c r="B48" s="18" t="s">
        <v>78</v>
      </c>
      <c r="C48" s="20">
        <v>11</v>
      </c>
      <c r="D48" s="20">
        <v>10</v>
      </c>
      <c r="E48" s="30">
        <v>0.90909090909090906</v>
      </c>
      <c r="F48" s="20">
        <v>10</v>
      </c>
      <c r="G48" s="30">
        <v>0.90909090909090906</v>
      </c>
      <c r="H48" s="35">
        <v>3.6</v>
      </c>
    </row>
    <row r="49" spans="1:8" x14ac:dyDescent="0.25">
      <c r="A49" s="72"/>
      <c r="B49" s="18" t="s">
        <v>79</v>
      </c>
      <c r="C49" s="20">
        <v>7</v>
      </c>
      <c r="D49" s="20">
        <v>4</v>
      </c>
      <c r="E49" s="30">
        <v>0.5714285714285714</v>
      </c>
      <c r="F49" s="20">
        <v>4</v>
      </c>
      <c r="G49" s="30">
        <v>0.5714285714285714</v>
      </c>
      <c r="H49" s="35">
        <v>4</v>
      </c>
    </row>
    <row r="50" spans="1:8" x14ac:dyDescent="0.25">
      <c r="A50" s="72"/>
      <c r="B50" s="18" t="s">
        <v>80</v>
      </c>
      <c r="C50" s="20">
        <v>9</v>
      </c>
      <c r="D50" s="20">
        <v>7</v>
      </c>
      <c r="E50" s="30">
        <v>0.77777777777777779</v>
      </c>
      <c r="F50" s="20">
        <v>4</v>
      </c>
      <c r="G50" s="30">
        <v>0.44444444444444442</v>
      </c>
      <c r="H50" s="35">
        <v>1.9571428571428571</v>
      </c>
    </row>
    <row r="51" spans="1:8" x14ac:dyDescent="0.25">
      <c r="A51" s="72"/>
      <c r="B51" s="18" t="s">
        <v>81</v>
      </c>
      <c r="C51" s="20">
        <v>8</v>
      </c>
      <c r="D51" s="20">
        <v>6</v>
      </c>
      <c r="E51" s="30">
        <v>0.75</v>
      </c>
      <c r="F51" s="20">
        <v>4</v>
      </c>
      <c r="G51" s="30">
        <v>0.5</v>
      </c>
      <c r="H51" s="35">
        <v>1.9000000000000001</v>
      </c>
    </row>
    <row r="52" spans="1:8" x14ac:dyDescent="0.25">
      <c r="A52" s="72"/>
      <c r="B52" s="18" t="s">
        <v>82</v>
      </c>
      <c r="C52" s="20">
        <v>1</v>
      </c>
      <c r="D52" s="20">
        <v>0</v>
      </c>
      <c r="E52" s="30">
        <v>0</v>
      </c>
      <c r="F52" s="20">
        <v>0</v>
      </c>
      <c r="G52" s="30">
        <v>0</v>
      </c>
      <c r="H52" s="35" t="s">
        <v>32</v>
      </c>
    </row>
    <row r="53" spans="1:8" x14ac:dyDescent="0.25">
      <c r="A53" s="72" t="s">
        <v>49</v>
      </c>
      <c r="B53" s="18" t="s">
        <v>78</v>
      </c>
      <c r="C53" s="20">
        <v>1</v>
      </c>
      <c r="D53" s="20">
        <v>1</v>
      </c>
      <c r="E53" s="30">
        <v>1</v>
      </c>
      <c r="F53" s="20">
        <v>1</v>
      </c>
      <c r="G53" s="30">
        <v>1</v>
      </c>
      <c r="H53" s="35">
        <v>4</v>
      </c>
    </row>
    <row r="54" spans="1:8" x14ac:dyDescent="0.25">
      <c r="A54" s="72"/>
      <c r="B54" s="18" t="s">
        <v>79</v>
      </c>
      <c r="C54" s="20">
        <v>1</v>
      </c>
      <c r="D54" s="20">
        <v>1</v>
      </c>
      <c r="E54" s="30">
        <v>1</v>
      </c>
      <c r="F54" s="20">
        <v>1</v>
      </c>
      <c r="G54" s="30">
        <v>1</v>
      </c>
      <c r="H54" s="35">
        <v>4</v>
      </c>
    </row>
    <row r="55" spans="1:8" x14ac:dyDescent="0.25">
      <c r="A55" s="72"/>
      <c r="B55" s="18" t="s">
        <v>80</v>
      </c>
      <c r="C55" s="20">
        <v>1</v>
      </c>
      <c r="D55" s="20">
        <v>1</v>
      </c>
      <c r="E55" s="30">
        <v>1</v>
      </c>
      <c r="F55" s="20">
        <v>1</v>
      </c>
      <c r="G55" s="30">
        <v>1</v>
      </c>
      <c r="H55" s="35">
        <v>2</v>
      </c>
    </row>
    <row r="56" spans="1:8" x14ac:dyDescent="0.25">
      <c r="A56" s="72"/>
      <c r="B56" s="18" t="s">
        <v>81</v>
      </c>
      <c r="C56" s="20" t="s">
        <v>32</v>
      </c>
      <c r="D56" s="20" t="s">
        <v>32</v>
      </c>
      <c r="E56" s="30" t="s">
        <v>32</v>
      </c>
      <c r="F56" s="20" t="s">
        <v>32</v>
      </c>
      <c r="G56" s="30" t="s">
        <v>32</v>
      </c>
      <c r="H56" s="35" t="s">
        <v>32</v>
      </c>
    </row>
    <row r="57" spans="1:8" x14ac:dyDescent="0.25">
      <c r="A57" s="72"/>
      <c r="B57" s="18" t="s">
        <v>82</v>
      </c>
      <c r="C57" s="20">
        <v>1</v>
      </c>
      <c r="D57" s="20">
        <v>1</v>
      </c>
      <c r="E57" s="30">
        <v>1</v>
      </c>
      <c r="F57" s="20">
        <v>1</v>
      </c>
      <c r="G57" s="30">
        <v>1</v>
      </c>
      <c r="H57" s="35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N11" sqref="N11"/>
    </sheetView>
  </sheetViews>
  <sheetFormatPr defaultRowHeight="15" x14ac:dyDescent="0.25"/>
  <cols>
    <col min="1" max="1" width="23.28515625" customWidth="1"/>
  </cols>
  <sheetData>
    <row r="1" spans="1:6" x14ac:dyDescent="0.25">
      <c r="A1" s="88" t="s">
        <v>35</v>
      </c>
      <c r="B1" s="89"/>
      <c r="C1" s="89"/>
      <c r="D1" s="89"/>
      <c r="E1" s="89"/>
      <c r="F1" s="89"/>
    </row>
    <row r="2" spans="1:6" x14ac:dyDescent="0.25">
      <c r="A2" s="90" t="s">
        <v>72</v>
      </c>
      <c r="B2" s="91" t="s">
        <v>73</v>
      </c>
      <c r="C2" s="91"/>
      <c r="D2" s="91"/>
      <c r="E2" s="91"/>
      <c r="F2" s="91"/>
    </row>
    <row r="3" spans="1:6" x14ac:dyDescent="0.25">
      <c r="A3" s="90"/>
      <c r="B3" s="55" t="s">
        <v>61</v>
      </c>
      <c r="C3" s="55" t="s">
        <v>62</v>
      </c>
      <c r="D3" s="55" t="s">
        <v>63</v>
      </c>
      <c r="E3" s="55" t="s">
        <v>64</v>
      </c>
      <c r="F3" s="55" t="s">
        <v>76</v>
      </c>
    </row>
    <row r="4" spans="1:6" x14ac:dyDescent="0.25">
      <c r="A4" s="47" t="s">
        <v>60</v>
      </c>
      <c r="B4" s="4">
        <v>6</v>
      </c>
      <c r="C4" s="4">
        <v>5</v>
      </c>
      <c r="D4" s="4">
        <v>4</v>
      </c>
      <c r="E4" s="4">
        <v>1</v>
      </c>
      <c r="F4" s="4">
        <v>6</v>
      </c>
    </row>
    <row r="5" spans="1:6" x14ac:dyDescent="0.25">
      <c r="A5" s="47" t="s">
        <v>65</v>
      </c>
      <c r="B5" s="4">
        <v>6</v>
      </c>
      <c r="C5" s="4">
        <v>6</v>
      </c>
      <c r="D5" s="4">
        <v>2</v>
      </c>
      <c r="E5" s="4">
        <v>10</v>
      </c>
      <c r="F5" s="4">
        <v>11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N11" sqref="N11"/>
    </sheetView>
  </sheetViews>
  <sheetFormatPr defaultRowHeight="15" x14ac:dyDescent="0.25"/>
  <cols>
    <col min="1" max="1" width="15.42578125" style="46" customWidth="1"/>
    <col min="2" max="11" width="11.7109375" style="26" customWidth="1"/>
  </cols>
  <sheetData>
    <row r="1" spans="1:11" ht="45" x14ac:dyDescent="0.25">
      <c r="A1" s="44" t="s">
        <v>30</v>
      </c>
      <c r="B1" s="27" t="s">
        <v>50</v>
      </c>
      <c r="C1" s="27" t="s">
        <v>51</v>
      </c>
      <c r="D1" s="27" t="s">
        <v>52</v>
      </c>
      <c r="E1" s="27" t="s">
        <v>53</v>
      </c>
      <c r="F1" s="27" t="s">
        <v>54</v>
      </c>
      <c r="G1" s="27" t="s">
        <v>55</v>
      </c>
      <c r="H1" s="27" t="s">
        <v>56</v>
      </c>
      <c r="I1" s="27" t="s">
        <v>57</v>
      </c>
      <c r="J1" s="27" t="s">
        <v>58</v>
      </c>
      <c r="K1" s="27" t="s">
        <v>59</v>
      </c>
    </row>
    <row r="2" spans="1:11" x14ac:dyDescent="0.25">
      <c r="A2" s="57" t="s">
        <v>78</v>
      </c>
      <c r="B2" s="38">
        <v>6</v>
      </c>
      <c r="C2" s="39">
        <v>774.00000000000011</v>
      </c>
      <c r="D2" s="40">
        <v>387.38738738738743</v>
      </c>
      <c r="E2" s="39">
        <v>25.8</v>
      </c>
      <c r="F2" s="39">
        <v>1.998</v>
      </c>
      <c r="G2" s="41">
        <v>0.99899999999999989</v>
      </c>
      <c r="H2" s="40">
        <v>12.912912912912914</v>
      </c>
      <c r="I2" s="38">
        <v>129</v>
      </c>
      <c r="J2" s="38">
        <v>155</v>
      </c>
      <c r="K2" s="42">
        <v>0.83225806451612905</v>
      </c>
    </row>
    <row r="3" spans="1:11" x14ac:dyDescent="0.25">
      <c r="A3" s="57" t="s">
        <v>79</v>
      </c>
      <c r="B3" s="38">
        <v>6</v>
      </c>
      <c r="C3" s="39">
        <v>780</v>
      </c>
      <c r="D3" s="40">
        <v>390.39039039039039</v>
      </c>
      <c r="E3" s="39">
        <v>26</v>
      </c>
      <c r="F3" s="39">
        <v>1.998</v>
      </c>
      <c r="G3" s="41">
        <v>1.232</v>
      </c>
      <c r="H3" s="40">
        <v>13.013013013013014</v>
      </c>
      <c r="I3" s="38">
        <v>130</v>
      </c>
      <c r="J3" s="38">
        <v>155</v>
      </c>
      <c r="K3" s="42">
        <v>0.83870967741935487</v>
      </c>
    </row>
    <row r="4" spans="1:11" x14ac:dyDescent="0.25">
      <c r="A4" s="57" t="s">
        <v>80</v>
      </c>
      <c r="B4" s="38">
        <v>5</v>
      </c>
      <c r="C4" s="41">
        <v>726</v>
      </c>
      <c r="D4" s="43">
        <v>435.64356435643566</v>
      </c>
      <c r="E4" s="41">
        <v>24.2</v>
      </c>
      <c r="F4" s="41">
        <v>1.6664999999999999</v>
      </c>
      <c r="G4" s="41">
        <v>0.66659999999999986</v>
      </c>
      <c r="H4" s="43">
        <v>14.521452145214521</v>
      </c>
      <c r="I4" s="38">
        <v>121</v>
      </c>
      <c r="J4" s="38">
        <v>130</v>
      </c>
      <c r="K4" s="42">
        <v>0.93076923076923079</v>
      </c>
    </row>
    <row r="5" spans="1:11" x14ac:dyDescent="0.25">
      <c r="A5" s="57" t="s">
        <v>81</v>
      </c>
      <c r="B5" s="38">
        <v>4</v>
      </c>
      <c r="C5" s="39">
        <v>408.00000000000006</v>
      </c>
      <c r="D5" s="40">
        <v>408.04080408040807</v>
      </c>
      <c r="E5" s="39">
        <v>13.600000000000001</v>
      </c>
      <c r="F5" s="39">
        <v>0.99990000000000001</v>
      </c>
      <c r="G5" s="41">
        <v>0.19999999999999996</v>
      </c>
      <c r="H5" s="40">
        <v>13.601360136013602</v>
      </c>
      <c r="I5" s="38">
        <v>75</v>
      </c>
      <c r="J5" s="38">
        <v>104</v>
      </c>
      <c r="K5" s="42">
        <v>0.72115384615384615</v>
      </c>
    </row>
    <row r="6" spans="1:11" x14ac:dyDescent="0.25">
      <c r="A6" s="57" t="s">
        <v>82</v>
      </c>
      <c r="B6" s="38">
        <v>5</v>
      </c>
      <c r="C6" s="39">
        <v>552</v>
      </c>
      <c r="D6" s="40">
        <v>331.23312331233126</v>
      </c>
      <c r="E6" s="39">
        <v>18.399999999999999</v>
      </c>
      <c r="F6" s="39">
        <v>1.6664999999999999</v>
      </c>
      <c r="G6" s="41">
        <v>1.6664999999999999</v>
      </c>
      <c r="H6" s="40">
        <v>11.041104110411041</v>
      </c>
      <c r="I6" s="38">
        <v>92</v>
      </c>
      <c r="J6" s="38">
        <v>136</v>
      </c>
      <c r="K6" s="42">
        <v>0.67647058823529416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2017-09-26T21:45:19Z</cp:lastPrinted>
  <dcterms:created xsi:type="dcterms:W3CDTF">2017-09-01T23:41:32Z</dcterms:created>
  <dcterms:modified xsi:type="dcterms:W3CDTF">2018-08-30T18:44:21Z</dcterms:modified>
</cp:coreProperties>
</file>