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L33" i="1"/>
  <c r="L30" i="1"/>
  <c r="L29" i="1"/>
  <c r="L28" i="1"/>
  <c r="L27" i="1"/>
  <c r="L26" i="1"/>
  <c r="L23" i="1"/>
  <c r="L22" i="1"/>
  <c r="L21" i="1"/>
  <c r="L20" i="1"/>
  <c r="L18" i="1"/>
  <c r="L17" i="1"/>
  <c r="L16" i="1"/>
  <c r="L15" i="1"/>
  <c r="L14" i="1"/>
  <c r="L13" i="1"/>
  <c r="L12" i="1"/>
  <c r="L11" i="1"/>
  <c r="L10" i="1"/>
  <c r="L9" i="1"/>
  <c r="L7" i="1"/>
  <c r="L6" i="1"/>
  <c r="L5" i="1"/>
  <c r="K34" i="1"/>
  <c r="K33" i="1"/>
  <c r="K30" i="1"/>
  <c r="K29" i="1"/>
  <c r="K28" i="1"/>
  <c r="K27" i="1"/>
  <c r="K26" i="1"/>
  <c r="K23" i="1"/>
  <c r="K22" i="1"/>
  <c r="K21" i="1"/>
  <c r="K20" i="1"/>
  <c r="K17" i="1"/>
  <c r="K16" i="1"/>
  <c r="K15" i="1"/>
  <c r="K14" i="1"/>
  <c r="K13" i="1"/>
  <c r="K12" i="1"/>
  <c r="K11" i="1"/>
  <c r="K10" i="1"/>
  <c r="K9" i="1"/>
  <c r="K6" i="1"/>
  <c r="K5" i="1"/>
  <c r="K4" i="1"/>
  <c r="K7" i="1"/>
  <c r="I34" i="1"/>
  <c r="I33" i="1"/>
  <c r="I30" i="1"/>
  <c r="I29" i="1"/>
  <c r="I28" i="1"/>
  <c r="I27" i="1"/>
  <c r="I26" i="1"/>
  <c r="I23" i="1"/>
  <c r="I22" i="1"/>
  <c r="I21" i="1"/>
  <c r="I20" i="1"/>
  <c r="I17" i="1"/>
  <c r="I16" i="1"/>
  <c r="I15" i="1"/>
  <c r="I14" i="1"/>
  <c r="I13" i="1"/>
  <c r="I12" i="1"/>
  <c r="I11" i="1"/>
  <c r="I10" i="1"/>
  <c r="I9" i="1"/>
  <c r="I6" i="1"/>
  <c r="I5" i="1"/>
  <c r="I4" i="1"/>
  <c r="I7" i="1"/>
  <c r="G34" i="1"/>
  <c r="G33" i="1"/>
  <c r="G30" i="1"/>
  <c r="G29" i="1"/>
  <c r="G28" i="1"/>
  <c r="G27" i="1"/>
  <c r="G26" i="1"/>
  <c r="G23" i="1"/>
  <c r="G22" i="1"/>
  <c r="G21" i="1"/>
  <c r="G20" i="1"/>
  <c r="G17" i="1"/>
  <c r="G16" i="1"/>
  <c r="G15" i="1"/>
  <c r="G13" i="1"/>
  <c r="G12" i="1"/>
  <c r="G11" i="1"/>
  <c r="G10" i="1"/>
  <c r="G9" i="1"/>
  <c r="G6" i="1"/>
  <c r="G5" i="1"/>
  <c r="G4" i="1"/>
  <c r="G7" i="1"/>
  <c r="E34" i="1"/>
  <c r="E33" i="1"/>
  <c r="E30" i="1"/>
  <c r="E29" i="1"/>
  <c r="E28" i="1"/>
  <c r="E27" i="1"/>
  <c r="E26" i="1"/>
  <c r="E23" i="1"/>
  <c r="E22" i="1"/>
  <c r="E21" i="1"/>
  <c r="E20" i="1"/>
  <c r="E17" i="1"/>
  <c r="E16" i="1"/>
  <c r="E15" i="1"/>
  <c r="E14" i="1"/>
  <c r="E13" i="1"/>
  <c r="E12" i="1"/>
  <c r="E11" i="1"/>
  <c r="E10" i="1"/>
  <c r="E9" i="1"/>
  <c r="E6" i="1"/>
  <c r="E5" i="1"/>
  <c r="E4" i="1"/>
  <c r="E7" i="1"/>
  <c r="C34" i="1"/>
  <c r="C33" i="1"/>
  <c r="C30" i="1"/>
  <c r="C29" i="1"/>
  <c r="C28" i="1"/>
  <c r="C27" i="1"/>
  <c r="C26" i="1"/>
  <c r="C23" i="1"/>
  <c r="C22" i="1"/>
  <c r="C21" i="1"/>
  <c r="C20" i="1"/>
  <c r="C17" i="1"/>
  <c r="C16" i="1"/>
  <c r="C15" i="1"/>
  <c r="C14" i="1"/>
  <c r="C13" i="1"/>
  <c r="C12" i="1"/>
  <c r="C11" i="1"/>
  <c r="C10" i="1"/>
  <c r="C9" i="1"/>
  <c r="C6" i="1"/>
  <c r="C5" i="1"/>
  <c r="C4" i="1"/>
  <c r="C7" i="1"/>
  <c r="H35" i="1" l="1"/>
  <c r="I35" i="1" s="1"/>
  <c r="F35" i="1"/>
  <c r="G35" i="1" s="1"/>
  <c r="D35" i="1"/>
  <c r="E35" i="1" s="1"/>
  <c r="B35" i="1"/>
  <c r="H31" i="1"/>
  <c r="I31" i="1" s="1"/>
  <c r="F31" i="1"/>
  <c r="G31" i="1" s="1"/>
  <c r="D31" i="1"/>
  <c r="E31" i="1" s="1"/>
  <c r="B31" i="1"/>
  <c r="H24" i="1"/>
  <c r="I24" i="1" s="1"/>
  <c r="F24" i="1"/>
  <c r="G24" i="1" s="1"/>
  <c r="D24" i="1"/>
  <c r="E24" i="1" s="1"/>
  <c r="B24" i="1"/>
  <c r="H18" i="1"/>
  <c r="I18" i="1" s="1"/>
  <c r="F18" i="1"/>
  <c r="G18" i="1" s="1"/>
  <c r="D18" i="1"/>
  <c r="E18" i="1" s="1"/>
  <c r="B18" i="1"/>
  <c r="C18" i="1" s="1"/>
  <c r="H7" i="1"/>
  <c r="F7" i="1"/>
  <c r="D7" i="1"/>
  <c r="B7" i="1"/>
  <c r="C35" i="1" l="1"/>
  <c r="L35" i="1"/>
  <c r="L31" i="1"/>
  <c r="C31" i="1"/>
  <c r="C24" i="1"/>
  <c r="J35" i="1"/>
  <c r="K35" i="1" s="1"/>
  <c r="J31" i="1"/>
  <c r="K31" i="1" s="1"/>
  <c r="J24" i="1"/>
  <c r="K24" i="1" s="1"/>
  <c r="J18" i="1"/>
  <c r="K18" i="1" s="1"/>
  <c r="J7" i="1"/>
  <c r="L4" i="1"/>
  <c r="L24" i="1" l="1"/>
</calcChain>
</file>

<file path=xl/sharedStrings.xml><?xml version="1.0" encoding="utf-8"?>
<sst xmlns="http://schemas.openxmlformats.org/spreadsheetml/2006/main" count="1135" uniqueCount="103">
  <si>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</si>
  <si>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</si>
  <si>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</si>
  <si>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</si>
  <si>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</si>
  <si>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</si>
  <si>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</si>
  <si>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</si>
  <si>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</si>
  <si>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</si>
  <si>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</si>
  <si>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</si>
  <si>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</si>
  <si>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</si>
  <si>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</si>
  <si>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</si>
  <si>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</si>
  <si>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</si>
  <si>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</si>
  <si>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</si>
  <si>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</si>
  <si>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</si>
  <si>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</si>
  <si>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</si>
  <si>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</si>
  <si>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</si>
  <si>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</si>
  <si>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</si>
  <si>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</si>
  <si>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</si>
  <si>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</si>
  <si>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</si>
  <si>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</si>
  <si>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</si>
  <si>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Child Development</t>
  </si>
  <si>
    <t>Child Development
Success and Retention Rates by Course</t>
  </si>
  <si>
    <t>CD-106 : Practicum: Observation &amp; Exp</t>
  </si>
  <si>
    <t>CD-123 : Programs-Curric Young Children</t>
  </si>
  <si>
    <t>CD-124 : Infant &amp; Toddler Development</t>
  </si>
  <si>
    <t>CD-125 : Child Growth and Development</t>
  </si>
  <si>
    <t>CD-126 : Art for Child Development</t>
  </si>
  <si>
    <t>CD-127 : Science &amp; Math for Child Dev</t>
  </si>
  <si>
    <t>CD-128 : Music &amp; Movement for Child Dev</t>
  </si>
  <si>
    <t>CD-129 : Language &amp; Literature for CD</t>
  </si>
  <si>
    <t>CD-130 : Curric: Design &amp; Implement</t>
  </si>
  <si>
    <t>CD-131 : Child, Family and Community</t>
  </si>
  <si>
    <t>CD-132 : Field Experience Seminar</t>
  </si>
  <si>
    <t>CD-133 : Field Exp: Student Teaching</t>
  </si>
  <si>
    <t>CD-134 : Health, Safety &amp; Nutrition</t>
  </si>
  <si>
    <t>CD-138 : Admin of CD Programs II</t>
  </si>
  <si>
    <t>CD-141 : Work w/Children-Special Needs</t>
  </si>
  <si>
    <t>CD-153 : Teaching in a Diverse Society</t>
  </si>
  <si>
    <t>CD-170 : Practicum: Infants &amp; Toddlers</t>
  </si>
  <si>
    <t>CD-210 : Children Challenging Behaviors</t>
  </si>
  <si>
    <t>On-Campus</t>
  </si>
  <si>
    <t>Less Than 50% Online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</si>
  <si>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</si>
  <si>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</si>
  <si>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</si>
  <si>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</si>
  <si>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</si>
  <si>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</si>
  <si>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</si>
  <si>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</si>
  <si>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</si>
  <si>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</si>
  <si>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</si>
  <si>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</si>
  <si>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</si>
  <si>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</si>
  <si>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</si>
  <si>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</si>
  <si>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</si>
  <si>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</si>
  <si>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</si>
  <si>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</si>
  <si>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</si>
  <si>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</si>
  <si>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Degrees Awarded</t>
  </si>
  <si>
    <t>Location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</si>
  <si>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</si>
  <si>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</si>
  <si>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</si>
  <si>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</si>
  <si>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</si>
  <si>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</si>
  <si>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Awards</t>
  </si>
  <si>
    <t>Academic Year</t>
  </si>
  <si>
    <t>CD-136 : Adult Supervision</t>
  </si>
  <si>
    <t>Online</t>
  </si>
  <si>
    <t>White                    
Non-Hispanic</t>
  </si>
  <si>
    <t>2017-18</t>
  </si>
  <si>
    <t>Spring 2014</t>
  </si>
  <si>
    <t>Spring 2015</t>
  </si>
  <si>
    <t>Spring 2016</t>
  </si>
  <si>
    <t>Spring 2017</t>
  </si>
  <si>
    <t>Spring 2018</t>
  </si>
  <si>
    <t>Child Development-Spring
Student Characteristics</t>
  </si>
  <si>
    <t>CD-101 : Parent Education</t>
  </si>
  <si>
    <t>CD-115 : Changing American Family</t>
  </si>
  <si>
    <t>CD-137 : Admin of Cd Programs I</t>
  </si>
  <si>
    <t>CD-143 : Planning: Infant/Toddler Care</t>
  </si>
  <si>
    <t>CD-199 : Special Studies/Projects 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</si>
</sst>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G38" sqref="G38"/>
    </sheetView>
  </sheetViews>
  <sheetFormatPr defaultRowHeight="15" x14ac:dyDescent="0.25"/>
  <cols>
    <col min="1" max="1" width="30" style="35" customWidth="1"/>
    <col min="2" max="12" width="8.28515625" style="9" customWidth="1"/>
  </cols>
  <sheetData>
    <row r="1" spans="1:12" x14ac:dyDescent="0.25">
      <c r="A1" s="53" t="s">
        <v>97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30" x14ac:dyDescent="0.25">
      <c r="A3" s="29" t="s">
        <v>0</v>
      </c>
      <c r="B3" s="56" t="s">
        <v>92</v>
      </c>
      <c r="C3" s="57"/>
      <c r="D3" s="56" t="s">
        <v>93</v>
      </c>
      <c r="E3" s="57"/>
      <c r="F3" s="56" t="s">
        <v>94</v>
      </c>
      <c r="G3" s="57"/>
      <c r="H3" s="56" t="s">
        <v>95</v>
      </c>
      <c r="I3" s="57"/>
      <c r="J3" s="56" t="s">
        <v>96</v>
      </c>
      <c r="K3" s="57"/>
      <c r="L3" s="4" t="s">
        <v>1</v>
      </c>
    </row>
    <row r="4" spans="1:12" x14ac:dyDescent="0.25">
      <c r="A4" s="30" t="s">
        <v>2</v>
      </c>
      <c r="B4" s="5">
        <v>446</v>
      </c>
      <c r="C4" s="6">
        <f t="shared" ref="C4:C6" si="0">B4/496</f>
        <v>0.89919354838709675</v>
      </c>
      <c r="D4" s="5">
        <v>438</v>
      </c>
      <c r="E4" s="6">
        <f t="shared" ref="E4:E6" si="1">D4/500</f>
        <v>0.876</v>
      </c>
      <c r="F4" s="5">
        <v>435</v>
      </c>
      <c r="G4" s="6">
        <f t="shared" ref="G4:G6" si="2">F4/481</f>
        <v>0.90436590436590436</v>
      </c>
      <c r="H4" s="5">
        <v>474</v>
      </c>
      <c r="I4" s="6">
        <f t="shared" ref="I4:I6" si="3">H4/503</f>
        <v>0.94234592445328036</v>
      </c>
      <c r="J4" s="5">
        <v>492</v>
      </c>
      <c r="K4" s="6">
        <f t="shared" ref="K4:K6" si="4">J4/537</f>
        <v>0.91620111731843579</v>
      </c>
      <c r="L4" s="6">
        <f>(J4-B4)/B4</f>
        <v>0.1031390134529148</v>
      </c>
    </row>
    <row r="5" spans="1:12" x14ac:dyDescent="0.25">
      <c r="A5" s="30" t="s">
        <v>3</v>
      </c>
      <c r="B5" s="5">
        <v>47</v>
      </c>
      <c r="C5" s="6">
        <f t="shared" si="0"/>
        <v>9.4758064516129031E-2</v>
      </c>
      <c r="D5" s="5">
        <v>58</v>
      </c>
      <c r="E5" s="6">
        <f t="shared" si="1"/>
        <v>0.11600000000000001</v>
      </c>
      <c r="F5" s="5">
        <v>43</v>
      </c>
      <c r="G5" s="6">
        <f t="shared" si="2"/>
        <v>8.9397089397089402E-2</v>
      </c>
      <c r="H5" s="5">
        <v>27</v>
      </c>
      <c r="I5" s="6">
        <f t="shared" si="3"/>
        <v>5.3677932405566599E-2</v>
      </c>
      <c r="J5" s="5">
        <v>39</v>
      </c>
      <c r="K5" s="6">
        <f t="shared" si="4"/>
        <v>7.2625698324022353E-2</v>
      </c>
      <c r="L5" s="6">
        <f t="shared" ref="L5:L7" si="5">(J5-B5)/B5</f>
        <v>-0.1702127659574468</v>
      </c>
    </row>
    <row r="6" spans="1:12" x14ac:dyDescent="0.25">
      <c r="A6" s="30" t="s">
        <v>4</v>
      </c>
      <c r="B6" s="5">
        <v>3</v>
      </c>
      <c r="C6" s="6">
        <f t="shared" si="0"/>
        <v>6.0483870967741934E-3</v>
      </c>
      <c r="D6" s="5">
        <v>4</v>
      </c>
      <c r="E6" s="6">
        <f t="shared" si="1"/>
        <v>8.0000000000000002E-3</v>
      </c>
      <c r="F6" s="5">
        <v>3</v>
      </c>
      <c r="G6" s="6">
        <f t="shared" si="2"/>
        <v>6.2370062370062374E-3</v>
      </c>
      <c r="H6" s="5">
        <v>2</v>
      </c>
      <c r="I6" s="6">
        <f t="shared" si="3"/>
        <v>3.9761431411530811E-3</v>
      </c>
      <c r="J6" s="5">
        <v>6</v>
      </c>
      <c r="K6" s="6">
        <f t="shared" si="4"/>
        <v>1.11731843575419E-2</v>
      </c>
      <c r="L6" s="6">
        <f t="shared" si="5"/>
        <v>1</v>
      </c>
    </row>
    <row r="7" spans="1:12" x14ac:dyDescent="0.25">
      <c r="A7" s="31" t="s">
        <v>5</v>
      </c>
      <c r="B7" s="5">
        <f t="shared" ref="B7" si="6">SUM(B4:B6)</f>
        <v>496</v>
      </c>
      <c r="C7" s="6">
        <f>B7/496</f>
        <v>1</v>
      </c>
      <c r="D7" s="5">
        <f t="shared" ref="D7" si="7">SUM(D4:D6)</f>
        <v>500</v>
      </c>
      <c r="E7" s="6">
        <f>D7/500</f>
        <v>1</v>
      </c>
      <c r="F7" s="5">
        <f t="shared" ref="F7" si="8">SUM(F4:F6)</f>
        <v>481</v>
      </c>
      <c r="G7" s="6">
        <f>F7/481</f>
        <v>1</v>
      </c>
      <c r="H7" s="5">
        <f>SUM(H4:H6)</f>
        <v>503</v>
      </c>
      <c r="I7" s="6">
        <f>H7/503</f>
        <v>1</v>
      </c>
      <c r="J7" s="5">
        <f>SUM(J4:J6)</f>
        <v>537</v>
      </c>
      <c r="K7" s="6">
        <f>J7/537</f>
        <v>1</v>
      </c>
      <c r="L7" s="6">
        <f t="shared" si="5"/>
        <v>8.2661290322580641E-2</v>
      </c>
    </row>
    <row r="8" spans="1:12" ht="30" x14ac:dyDescent="0.25">
      <c r="A8" s="29" t="s">
        <v>6</v>
      </c>
      <c r="B8" s="56" t="s">
        <v>92</v>
      </c>
      <c r="C8" s="57"/>
      <c r="D8" s="56" t="s">
        <v>93</v>
      </c>
      <c r="E8" s="57"/>
      <c r="F8" s="56" t="s">
        <v>94</v>
      </c>
      <c r="G8" s="57"/>
      <c r="H8" s="56" t="s">
        <v>95</v>
      </c>
      <c r="I8" s="57"/>
      <c r="J8" s="56" t="s">
        <v>96</v>
      </c>
      <c r="K8" s="57"/>
      <c r="L8" s="4" t="s">
        <v>1</v>
      </c>
    </row>
    <row r="9" spans="1:12" x14ac:dyDescent="0.25">
      <c r="A9" s="30" t="s">
        <v>7</v>
      </c>
      <c r="B9" s="5">
        <v>38</v>
      </c>
      <c r="C9" s="6">
        <f t="shared" ref="C9:C18" si="9">B9/496</f>
        <v>7.6612903225806453E-2</v>
      </c>
      <c r="D9" s="5">
        <v>26</v>
      </c>
      <c r="E9" s="6">
        <f t="shared" ref="E9:E18" si="10">D9/500</f>
        <v>5.1999999999999998E-2</v>
      </c>
      <c r="F9" s="5">
        <v>28</v>
      </c>
      <c r="G9" s="6">
        <f t="shared" ref="G9:G18" si="11">F9/481</f>
        <v>5.8212058212058215E-2</v>
      </c>
      <c r="H9" s="5">
        <v>26</v>
      </c>
      <c r="I9" s="6">
        <f t="shared" ref="I9:I18" si="12">H9/503</f>
        <v>5.168986083499006E-2</v>
      </c>
      <c r="J9" s="5">
        <v>28</v>
      </c>
      <c r="K9" s="6">
        <f t="shared" ref="K9:K18" si="13">J9/537</f>
        <v>5.2141527001862198E-2</v>
      </c>
      <c r="L9" s="6">
        <f t="shared" ref="L9:L18" si="14">(J9-B9)/B9</f>
        <v>-0.26315789473684209</v>
      </c>
    </row>
    <row r="10" spans="1:12" x14ac:dyDescent="0.25">
      <c r="A10" s="30" t="s">
        <v>8</v>
      </c>
      <c r="B10" s="5">
        <v>8</v>
      </c>
      <c r="C10" s="6">
        <f t="shared" si="9"/>
        <v>1.6129032258064516E-2</v>
      </c>
      <c r="D10" s="5">
        <v>4</v>
      </c>
      <c r="E10" s="6">
        <f t="shared" si="10"/>
        <v>8.0000000000000002E-3</v>
      </c>
      <c r="F10" s="5">
        <v>2</v>
      </c>
      <c r="G10" s="6">
        <f t="shared" si="11"/>
        <v>4.1580041580041582E-3</v>
      </c>
      <c r="H10" s="5">
        <v>3</v>
      </c>
      <c r="I10" s="6">
        <f t="shared" si="12"/>
        <v>5.9642147117296221E-3</v>
      </c>
      <c r="J10" s="5">
        <v>1</v>
      </c>
      <c r="K10" s="6">
        <f t="shared" si="13"/>
        <v>1.8621973929236499E-3</v>
      </c>
      <c r="L10" s="6">
        <f t="shared" si="14"/>
        <v>-0.875</v>
      </c>
    </row>
    <row r="11" spans="1:12" x14ac:dyDescent="0.25">
      <c r="A11" s="30" t="s">
        <v>10</v>
      </c>
      <c r="B11" s="5">
        <v>18</v>
      </c>
      <c r="C11" s="6">
        <f t="shared" si="9"/>
        <v>3.6290322580645164E-2</v>
      </c>
      <c r="D11" s="5">
        <v>17</v>
      </c>
      <c r="E11" s="6">
        <f t="shared" si="10"/>
        <v>3.4000000000000002E-2</v>
      </c>
      <c r="F11" s="5">
        <v>17</v>
      </c>
      <c r="G11" s="6">
        <f t="shared" si="11"/>
        <v>3.5343035343035345E-2</v>
      </c>
      <c r="H11" s="5">
        <v>20</v>
      </c>
      <c r="I11" s="6">
        <f t="shared" si="12"/>
        <v>3.9761431411530816E-2</v>
      </c>
      <c r="J11" s="5">
        <v>10</v>
      </c>
      <c r="K11" s="6">
        <f t="shared" si="13"/>
        <v>1.86219739292365E-2</v>
      </c>
      <c r="L11" s="6">
        <f t="shared" si="14"/>
        <v>-0.44444444444444442</v>
      </c>
    </row>
    <row r="12" spans="1:12" x14ac:dyDescent="0.25">
      <c r="A12" s="30" t="s">
        <v>11</v>
      </c>
      <c r="B12" s="5">
        <v>9</v>
      </c>
      <c r="C12" s="6">
        <f t="shared" si="9"/>
        <v>1.8145161290322582E-2</v>
      </c>
      <c r="D12" s="5">
        <v>14</v>
      </c>
      <c r="E12" s="6">
        <f t="shared" si="10"/>
        <v>2.8000000000000001E-2</v>
      </c>
      <c r="F12" s="5">
        <v>8</v>
      </c>
      <c r="G12" s="6">
        <f t="shared" si="11"/>
        <v>1.6632016632016633E-2</v>
      </c>
      <c r="H12" s="5">
        <v>2</v>
      </c>
      <c r="I12" s="6">
        <f t="shared" si="12"/>
        <v>3.9761431411530811E-3</v>
      </c>
      <c r="J12" s="5">
        <v>6</v>
      </c>
      <c r="K12" s="6">
        <f t="shared" si="13"/>
        <v>1.11731843575419E-2</v>
      </c>
      <c r="L12" s="6">
        <f t="shared" si="14"/>
        <v>-0.33333333333333331</v>
      </c>
    </row>
    <row r="13" spans="1:12" x14ac:dyDescent="0.25">
      <c r="A13" s="30" t="s">
        <v>12</v>
      </c>
      <c r="B13" s="5">
        <v>153</v>
      </c>
      <c r="C13" s="6">
        <f t="shared" si="9"/>
        <v>0.30846774193548387</v>
      </c>
      <c r="D13" s="5">
        <v>168</v>
      </c>
      <c r="E13" s="6">
        <f t="shared" si="10"/>
        <v>0.33600000000000002</v>
      </c>
      <c r="F13" s="5">
        <v>173</v>
      </c>
      <c r="G13" s="6">
        <f t="shared" si="11"/>
        <v>0.35966735966735969</v>
      </c>
      <c r="H13" s="5">
        <v>163</v>
      </c>
      <c r="I13" s="6">
        <f t="shared" si="12"/>
        <v>0.32405566600397612</v>
      </c>
      <c r="J13" s="5">
        <v>158</v>
      </c>
      <c r="K13" s="6">
        <f t="shared" si="13"/>
        <v>0.29422718808193671</v>
      </c>
      <c r="L13" s="6">
        <f t="shared" si="14"/>
        <v>3.2679738562091505E-2</v>
      </c>
    </row>
    <row r="14" spans="1:12" x14ac:dyDescent="0.25">
      <c r="A14" s="30" t="s">
        <v>13</v>
      </c>
      <c r="B14" s="5">
        <v>3</v>
      </c>
      <c r="C14" s="6">
        <f t="shared" si="9"/>
        <v>6.0483870967741934E-3</v>
      </c>
      <c r="D14" s="5">
        <v>1</v>
      </c>
      <c r="E14" s="6">
        <f t="shared" si="10"/>
        <v>2E-3</v>
      </c>
      <c r="F14" s="19" t="s">
        <v>9</v>
      </c>
      <c r="G14" s="19" t="s">
        <v>9</v>
      </c>
      <c r="H14" s="5">
        <v>3</v>
      </c>
      <c r="I14" s="6">
        <f t="shared" si="12"/>
        <v>5.9642147117296221E-3</v>
      </c>
      <c r="J14" s="5">
        <v>2</v>
      </c>
      <c r="K14" s="6">
        <f t="shared" si="13"/>
        <v>3.7243947858472998E-3</v>
      </c>
      <c r="L14" s="6">
        <f t="shared" si="14"/>
        <v>-0.33333333333333331</v>
      </c>
    </row>
    <row r="15" spans="1:12" x14ac:dyDescent="0.25">
      <c r="A15" s="30" t="s">
        <v>14</v>
      </c>
      <c r="B15" s="5">
        <v>207</v>
      </c>
      <c r="C15" s="6">
        <f t="shared" si="9"/>
        <v>0.41733870967741937</v>
      </c>
      <c r="D15" s="5">
        <v>211</v>
      </c>
      <c r="E15" s="6">
        <f t="shared" si="10"/>
        <v>0.42199999999999999</v>
      </c>
      <c r="F15" s="5">
        <v>208</v>
      </c>
      <c r="G15" s="6">
        <f t="shared" si="11"/>
        <v>0.43243243243243246</v>
      </c>
      <c r="H15" s="5">
        <v>238</v>
      </c>
      <c r="I15" s="6">
        <f t="shared" si="12"/>
        <v>0.47316103379721669</v>
      </c>
      <c r="J15" s="5">
        <v>284</v>
      </c>
      <c r="K15" s="6">
        <f t="shared" si="13"/>
        <v>0.52886405959031657</v>
      </c>
      <c r="L15" s="6">
        <f t="shared" si="14"/>
        <v>0.3719806763285024</v>
      </c>
    </row>
    <row r="16" spans="1:12" x14ac:dyDescent="0.25">
      <c r="A16" s="30" t="s">
        <v>15</v>
      </c>
      <c r="B16" s="5">
        <v>41</v>
      </c>
      <c r="C16" s="6">
        <f t="shared" si="9"/>
        <v>8.2661290322580641E-2</v>
      </c>
      <c r="D16" s="5">
        <v>44</v>
      </c>
      <c r="E16" s="6">
        <f t="shared" si="10"/>
        <v>8.7999999999999995E-2</v>
      </c>
      <c r="F16" s="5">
        <v>34</v>
      </c>
      <c r="G16" s="6">
        <f t="shared" si="11"/>
        <v>7.068607068607069E-2</v>
      </c>
      <c r="H16" s="5">
        <v>43</v>
      </c>
      <c r="I16" s="6">
        <f t="shared" si="12"/>
        <v>8.5487077534791248E-2</v>
      </c>
      <c r="J16" s="5">
        <v>41</v>
      </c>
      <c r="K16" s="6">
        <f t="shared" si="13"/>
        <v>7.6350093109869649E-2</v>
      </c>
      <c r="L16" s="6">
        <f t="shared" si="14"/>
        <v>0</v>
      </c>
    </row>
    <row r="17" spans="1:12" x14ac:dyDescent="0.25">
      <c r="A17" s="30" t="s">
        <v>16</v>
      </c>
      <c r="B17" s="5">
        <v>19</v>
      </c>
      <c r="C17" s="6">
        <f t="shared" si="9"/>
        <v>3.8306451612903226E-2</v>
      </c>
      <c r="D17" s="5">
        <v>15</v>
      </c>
      <c r="E17" s="6">
        <f t="shared" si="10"/>
        <v>0.03</v>
      </c>
      <c r="F17" s="5">
        <v>11</v>
      </c>
      <c r="G17" s="6">
        <f t="shared" si="11"/>
        <v>2.286902286902287E-2</v>
      </c>
      <c r="H17" s="5">
        <v>5</v>
      </c>
      <c r="I17" s="6">
        <f t="shared" si="12"/>
        <v>9.9403578528827041E-3</v>
      </c>
      <c r="J17" s="5">
        <v>7</v>
      </c>
      <c r="K17" s="6">
        <f t="shared" si="13"/>
        <v>1.3035381750465549E-2</v>
      </c>
      <c r="L17" s="6">
        <f t="shared" si="14"/>
        <v>-0.63157894736842102</v>
      </c>
    </row>
    <row r="18" spans="1:12" x14ac:dyDescent="0.25">
      <c r="A18" s="32" t="s">
        <v>5</v>
      </c>
      <c r="B18" s="7">
        <f t="shared" ref="B18" si="15">SUM(B9:B17)</f>
        <v>496</v>
      </c>
      <c r="C18" s="6">
        <f t="shared" si="9"/>
        <v>1</v>
      </c>
      <c r="D18" s="7">
        <f t="shared" ref="D18" si="16">SUM(D9:D17)</f>
        <v>500</v>
      </c>
      <c r="E18" s="6">
        <f t="shared" si="10"/>
        <v>1</v>
      </c>
      <c r="F18" s="7">
        <f t="shared" ref="F18" si="17">SUM(F9:F17)</f>
        <v>481</v>
      </c>
      <c r="G18" s="6">
        <f t="shared" si="11"/>
        <v>1</v>
      </c>
      <c r="H18" s="7">
        <f t="shared" ref="H18" si="18">SUM(H9:H17)</f>
        <v>503</v>
      </c>
      <c r="I18" s="6">
        <f t="shared" si="12"/>
        <v>1</v>
      </c>
      <c r="J18" s="7">
        <f t="shared" ref="J18" si="19">SUM(J9:J17)</f>
        <v>537</v>
      </c>
      <c r="K18" s="6">
        <f t="shared" si="13"/>
        <v>1</v>
      </c>
      <c r="L18" s="8">
        <f t="shared" si="14"/>
        <v>8.2661290322580641E-2</v>
      </c>
    </row>
    <row r="19" spans="1:12" ht="30" x14ac:dyDescent="0.25">
      <c r="A19" s="29" t="s">
        <v>17</v>
      </c>
      <c r="B19" s="56" t="s">
        <v>92</v>
      </c>
      <c r="C19" s="57"/>
      <c r="D19" s="56" t="s">
        <v>93</v>
      </c>
      <c r="E19" s="57"/>
      <c r="F19" s="56" t="s">
        <v>94</v>
      </c>
      <c r="G19" s="57"/>
      <c r="H19" s="56" t="s">
        <v>95</v>
      </c>
      <c r="I19" s="57"/>
      <c r="J19" s="56" t="s">
        <v>96</v>
      </c>
      <c r="K19" s="57"/>
      <c r="L19" s="4" t="s">
        <v>1</v>
      </c>
    </row>
    <row r="20" spans="1:12" x14ac:dyDescent="0.25">
      <c r="A20" s="30" t="s">
        <v>18</v>
      </c>
      <c r="B20" s="5">
        <v>32</v>
      </c>
      <c r="C20" s="6">
        <f t="shared" ref="C20:C24" si="20">B20/496</f>
        <v>6.4516129032258063E-2</v>
      </c>
      <c r="D20" s="5">
        <v>55</v>
      </c>
      <c r="E20" s="6">
        <f t="shared" ref="E20:E24" si="21">D20/500</f>
        <v>0.11</v>
      </c>
      <c r="F20" s="5">
        <v>44</v>
      </c>
      <c r="G20" s="6">
        <f t="shared" ref="G20:G24" si="22">F20/481</f>
        <v>9.1476091476091481E-2</v>
      </c>
      <c r="H20" s="5">
        <v>42</v>
      </c>
      <c r="I20" s="6">
        <f t="shared" ref="I20:I24" si="23">H20/503</f>
        <v>8.3499005964214709E-2</v>
      </c>
      <c r="J20" s="5">
        <v>43</v>
      </c>
      <c r="K20" s="6">
        <f t="shared" ref="K20:K24" si="24">J20/537</f>
        <v>8.0074487895716945E-2</v>
      </c>
      <c r="L20" s="6">
        <f t="shared" ref="L20:L24" si="25">(J20-B20)/B20</f>
        <v>0.34375</v>
      </c>
    </row>
    <row r="21" spans="1:12" x14ac:dyDescent="0.25">
      <c r="A21" s="30" t="s">
        <v>19</v>
      </c>
      <c r="B21" s="5">
        <v>194</v>
      </c>
      <c r="C21" s="6">
        <f t="shared" si="20"/>
        <v>0.3911290322580645</v>
      </c>
      <c r="D21" s="5">
        <v>205</v>
      </c>
      <c r="E21" s="6">
        <f t="shared" si="21"/>
        <v>0.41</v>
      </c>
      <c r="F21" s="5">
        <v>186</v>
      </c>
      <c r="G21" s="6">
        <f t="shared" si="22"/>
        <v>0.38669438669438672</v>
      </c>
      <c r="H21" s="5">
        <v>169</v>
      </c>
      <c r="I21" s="6">
        <f t="shared" si="23"/>
        <v>0.3359840954274354</v>
      </c>
      <c r="J21" s="5">
        <v>153</v>
      </c>
      <c r="K21" s="6">
        <f t="shared" si="24"/>
        <v>0.28491620111731841</v>
      </c>
      <c r="L21" s="6">
        <f t="shared" si="25"/>
        <v>-0.21134020618556701</v>
      </c>
    </row>
    <row r="22" spans="1:12" x14ac:dyDescent="0.25">
      <c r="A22" s="30" t="s">
        <v>20</v>
      </c>
      <c r="B22" s="5">
        <v>186</v>
      </c>
      <c r="C22" s="6">
        <f t="shared" si="20"/>
        <v>0.375</v>
      </c>
      <c r="D22" s="5">
        <v>156</v>
      </c>
      <c r="E22" s="6">
        <f t="shared" si="21"/>
        <v>0.312</v>
      </c>
      <c r="F22" s="5">
        <v>164</v>
      </c>
      <c r="G22" s="6">
        <f t="shared" si="22"/>
        <v>0.34095634095634098</v>
      </c>
      <c r="H22" s="5">
        <v>190</v>
      </c>
      <c r="I22" s="6">
        <f t="shared" si="23"/>
        <v>0.37773359840954274</v>
      </c>
      <c r="J22" s="5">
        <v>216</v>
      </c>
      <c r="K22" s="6">
        <f t="shared" si="24"/>
        <v>0.4022346368715084</v>
      </c>
      <c r="L22" s="6">
        <f t="shared" si="25"/>
        <v>0.16129032258064516</v>
      </c>
    </row>
    <row r="23" spans="1:12" x14ac:dyDescent="0.25">
      <c r="A23" s="30" t="s">
        <v>21</v>
      </c>
      <c r="B23" s="5">
        <v>84</v>
      </c>
      <c r="C23" s="6">
        <f t="shared" si="20"/>
        <v>0.16935483870967741</v>
      </c>
      <c r="D23" s="5">
        <v>84</v>
      </c>
      <c r="E23" s="6">
        <f t="shared" si="21"/>
        <v>0.16800000000000001</v>
      </c>
      <c r="F23" s="5">
        <v>87</v>
      </c>
      <c r="G23" s="6">
        <f t="shared" si="22"/>
        <v>0.18087318087318088</v>
      </c>
      <c r="H23" s="5">
        <v>102</v>
      </c>
      <c r="I23" s="6">
        <f t="shared" si="23"/>
        <v>0.20278330019880716</v>
      </c>
      <c r="J23" s="5">
        <v>125</v>
      </c>
      <c r="K23" s="6">
        <f t="shared" si="24"/>
        <v>0.23277467411545624</v>
      </c>
      <c r="L23" s="6">
        <f t="shared" si="25"/>
        <v>0.48809523809523808</v>
      </c>
    </row>
    <row r="24" spans="1:12" x14ac:dyDescent="0.25">
      <c r="A24" s="32" t="s">
        <v>5</v>
      </c>
      <c r="B24" s="7">
        <f t="shared" ref="B24" si="26">SUM(B20:B23)</f>
        <v>496</v>
      </c>
      <c r="C24" s="6">
        <f t="shared" si="20"/>
        <v>1</v>
      </c>
      <c r="D24" s="7">
        <f t="shared" ref="D24" si="27">SUM(D20:D23)</f>
        <v>500</v>
      </c>
      <c r="E24" s="6">
        <f t="shared" si="21"/>
        <v>1</v>
      </c>
      <c r="F24" s="7">
        <f t="shared" ref="F24" si="28">SUM(F20:F23)</f>
        <v>481</v>
      </c>
      <c r="G24" s="6">
        <f t="shared" si="22"/>
        <v>1</v>
      </c>
      <c r="H24" s="7">
        <f t="shared" ref="H24" si="29">SUM(H20:H23)</f>
        <v>503</v>
      </c>
      <c r="I24" s="6">
        <f t="shared" si="23"/>
        <v>1</v>
      </c>
      <c r="J24" s="7">
        <f t="shared" ref="J24" si="30">SUM(J20:J23)</f>
        <v>537</v>
      </c>
      <c r="K24" s="6">
        <f t="shared" si="24"/>
        <v>1</v>
      </c>
      <c r="L24" s="8">
        <f t="shared" si="25"/>
        <v>8.2661290322580641E-2</v>
      </c>
    </row>
    <row r="25" spans="1:12" ht="30" x14ac:dyDescent="0.25">
      <c r="A25" s="33" t="s">
        <v>22</v>
      </c>
      <c r="B25" s="56" t="s">
        <v>92</v>
      </c>
      <c r="C25" s="57"/>
      <c r="D25" s="56" t="s">
        <v>93</v>
      </c>
      <c r="E25" s="57"/>
      <c r="F25" s="56" t="s">
        <v>94</v>
      </c>
      <c r="G25" s="57"/>
      <c r="H25" s="56" t="s">
        <v>95</v>
      </c>
      <c r="I25" s="57"/>
      <c r="J25" s="56" t="s">
        <v>96</v>
      </c>
      <c r="K25" s="57"/>
      <c r="L25" s="4" t="s">
        <v>1</v>
      </c>
    </row>
    <row r="26" spans="1:12" x14ac:dyDescent="0.25">
      <c r="A26" s="30" t="s">
        <v>23</v>
      </c>
      <c r="B26" s="5">
        <v>199</v>
      </c>
      <c r="C26" s="6">
        <f t="shared" ref="C26:C31" si="31">B26/496</f>
        <v>0.40120967741935482</v>
      </c>
      <c r="D26" s="5">
        <v>194</v>
      </c>
      <c r="E26" s="6">
        <f t="shared" ref="E26:E31" si="32">D26/500</f>
        <v>0.38800000000000001</v>
      </c>
      <c r="F26" s="5">
        <v>197</v>
      </c>
      <c r="G26" s="6">
        <f t="shared" ref="G26:G31" si="33">F26/481</f>
        <v>0.40956340956340959</v>
      </c>
      <c r="H26" s="5">
        <v>200</v>
      </c>
      <c r="I26" s="6">
        <f t="shared" ref="I26:I31" si="34">H26/503</f>
        <v>0.39761431411530818</v>
      </c>
      <c r="J26" s="5">
        <v>212</v>
      </c>
      <c r="K26" s="6">
        <f t="shared" ref="K26:K31" si="35">J26/537</f>
        <v>0.39478584729981381</v>
      </c>
      <c r="L26" s="6">
        <f t="shared" ref="L26:L31" si="36">(J26-B26)/B26</f>
        <v>6.5326633165829151E-2</v>
      </c>
    </row>
    <row r="27" spans="1:12" x14ac:dyDescent="0.25">
      <c r="A27" s="30" t="s">
        <v>24</v>
      </c>
      <c r="B27" s="5">
        <v>40</v>
      </c>
      <c r="C27" s="6">
        <f t="shared" si="31"/>
        <v>8.0645161290322578E-2</v>
      </c>
      <c r="D27" s="5">
        <v>58</v>
      </c>
      <c r="E27" s="6">
        <f t="shared" si="32"/>
        <v>0.11600000000000001</v>
      </c>
      <c r="F27" s="5">
        <v>49</v>
      </c>
      <c r="G27" s="6">
        <f t="shared" si="33"/>
        <v>0.10187110187110188</v>
      </c>
      <c r="H27" s="5">
        <v>50</v>
      </c>
      <c r="I27" s="6">
        <f t="shared" si="34"/>
        <v>9.9403578528827044E-2</v>
      </c>
      <c r="J27" s="5">
        <v>40</v>
      </c>
      <c r="K27" s="6">
        <f t="shared" si="35"/>
        <v>7.4487895716946001E-2</v>
      </c>
      <c r="L27" s="6">
        <f t="shared" si="36"/>
        <v>0</v>
      </c>
    </row>
    <row r="28" spans="1:12" x14ac:dyDescent="0.25">
      <c r="A28" s="30" t="s">
        <v>25</v>
      </c>
      <c r="B28" s="5">
        <v>98</v>
      </c>
      <c r="C28" s="6">
        <f t="shared" si="31"/>
        <v>0.19758064516129031</v>
      </c>
      <c r="D28" s="5">
        <v>145</v>
      </c>
      <c r="E28" s="6">
        <f t="shared" si="32"/>
        <v>0.28999999999999998</v>
      </c>
      <c r="F28" s="5">
        <v>154</v>
      </c>
      <c r="G28" s="6">
        <f t="shared" si="33"/>
        <v>0.32016632016632018</v>
      </c>
      <c r="H28" s="5">
        <v>167</v>
      </c>
      <c r="I28" s="6">
        <f t="shared" si="34"/>
        <v>0.33200795228628233</v>
      </c>
      <c r="J28" s="5">
        <v>202</v>
      </c>
      <c r="K28" s="6">
        <f t="shared" si="35"/>
        <v>0.37616387337057727</v>
      </c>
      <c r="L28" s="6">
        <f t="shared" si="36"/>
        <v>1.0612244897959184</v>
      </c>
    </row>
    <row r="29" spans="1:12" x14ac:dyDescent="0.25">
      <c r="A29" s="30" t="s">
        <v>26</v>
      </c>
      <c r="B29" s="5">
        <v>15</v>
      </c>
      <c r="C29" s="6">
        <f t="shared" si="31"/>
        <v>3.0241935483870969E-2</v>
      </c>
      <c r="D29" s="5">
        <v>23</v>
      </c>
      <c r="E29" s="6">
        <f t="shared" si="32"/>
        <v>4.5999999999999999E-2</v>
      </c>
      <c r="F29" s="5">
        <v>14</v>
      </c>
      <c r="G29" s="6">
        <f t="shared" si="33"/>
        <v>2.9106029106029108E-2</v>
      </c>
      <c r="H29" s="5">
        <v>23</v>
      </c>
      <c r="I29" s="6">
        <f t="shared" si="34"/>
        <v>4.5725646123260438E-2</v>
      </c>
      <c r="J29" s="5">
        <v>23</v>
      </c>
      <c r="K29" s="6">
        <f t="shared" si="35"/>
        <v>4.2830540037243951E-2</v>
      </c>
      <c r="L29" s="6">
        <f t="shared" si="36"/>
        <v>0.53333333333333333</v>
      </c>
    </row>
    <row r="30" spans="1:12" x14ac:dyDescent="0.25">
      <c r="A30" s="30" t="s">
        <v>27</v>
      </c>
      <c r="B30" s="5">
        <v>144</v>
      </c>
      <c r="C30" s="6">
        <f t="shared" si="31"/>
        <v>0.29032258064516131</v>
      </c>
      <c r="D30" s="5">
        <v>80</v>
      </c>
      <c r="E30" s="6">
        <f t="shared" si="32"/>
        <v>0.16</v>
      </c>
      <c r="F30" s="5">
        <v>67</v>
      </c>
      <c r="G30" s="6">
        <f t="shared" si="33"/>
        <v>0.1392931392931393</v>
      </c>
      <c r="H30" s="5">
        <v>63</v>
      </c>
      <c r="I30" s="6">
        <f t="shared" si="34"/>
        <v>0.12524850894632206</v>
      </c>
      <c r="J30" s="5">
        <v>60</v>
      </c>
      <c r="K30" s="6">
        <f t="shared" si="35"/>
        <v>0.11173184357541899</v>
      </c>
      <c r="L30" s="6">
        <f t="shared" si="36"/>
        <v>-0.58333333333333337</v>
      </c>
    </row>
    <row r="31" spans="1:12" x14ac:dyDescent="0.25">
      <c r="A31" s="32" t="s">
        <v>5</v>
      </c>
      <c r="B31" s="7">
        <f t="shared" ref="B31" si="37">SUM(B26:B30)</f>
        <v>496</v>
      </c>
      <c r="C31" s="6">
        <f t="shared" si="31"/>
        <v>1</v>
      </c>
      <c r="D31" s="7">
        <f t="shared" ref="D31" si="38">SUM(D26:D30)</f>
        <v>500</v>
      </c>
      <c r="E31" s="6">
        <f t="shared" si="32"/>
        <v>1</v>
      </c>
      <c r="F31" s="7">
        <f t="shared" ref="F31" si="39">SUM(F26:F30)</f>
        <v>481</v>
      </c>
      <c r="G31" s="6">
        <f t="shared" si="33"/>
        <v>1</v>
      </c>
      <c r="H31" s="7">
        <f t="shared" ref="H31" si="40">SUM(H26:H30)</f>
        <v>503</v>
      </c>
      <c r="I31" s="6">
        <f t="shared" si="34"/>
        <v>1</v>
      </c>
      <c r="J31" s="7">
        <f t="shared" ref="J31" si="41">SUM(J26:J30)</f>
        <v>537</v>
      </c>
      <c r="K31" s="6">
        <f t="shared" si="35"/>
        <v>1</v>
      </c>
      <c r="L31" s="8">
        <f t="shared" si="36"/>
        <v>8.2661290322580641E-2</v>
      </c>
    </row>
    <row r="32" spans="1:12" ht="30" x14ac:dyDescent="0.25">
      <c r="A32" s="29" t="s">
        <v>28</v>
      </c>
      <c r="B32" s="56" t="s">
        <v>92</v>
      </c>
      <c r="C32" s="57"/>
      <c r="D32" s="56" t="s">
        <v>93</v>
      </c>
      <c r="E32" s="57"/>
      <c r="F32" s="56" t="s">
        <v>94</v>
      </c>
      <c r="G32" s="57"/>
      <c r="H32" s="56" t="s">
        <v>95</v>
      </c>
      <c r="I32" s="57"/>
      <c r="J32" s="56" t="s">
        <v>96</v>
      </c>
      <c r="K32" s="57"/>
      <c r="L32" s="4" t="s">
        <v>1</v>
      </c>
    </row>
    <row r="33" spans="1:12" ht="30" x14ac:dyDescent="0.25">
      <c r="A33" s="34" t="s">
        <v>85</v>
      </c>
      <c r="B33" s="5">
        <v>393</v>
      </c>
      <c r="C33" s="6">
        <f t="shared" ref="C33:C35" si="42">B33/496</f>
        <v>0.79233870967741937</v>
      </c>
      <c r="D33" s="5">
        <v>362</v>
      </c>
      <c r="E33" s="6">
        <f t="shared" ref="E33:E35" si="43">D33/500</f>
        <v>0.72399999999999998</v>
      </c>
      <c r="F33" s="5">
        <v>362</v>
      </c>
      <c r="G33" s="6">
        <f t="shared" ref="G33:G35" si="44">F33/481</f>
        <v>0.75259875259875264</v>
      </c>
      <c r="H33" s="5">
        <v>362</v>
      </c>
      <c r="I33" s="6">
        <f t="shared" ref="I33:I35" si="45">H33/503</f>
        <v>0.71968190854870773</v>
      </c>
      <c r="J33" s="5">
        <v>339</v>
      </c>
      <c r="K33" s="6">
        <f t="shared" ref="K33:K35" si="46">J33/537</f>
        <v>0.63128491620111726</v>
      </c>
      <c r="L33" s="6">
        <f t="shared" ref="L33:L35" si="47">(J33-B33)/B33</f>
        <v>-0.13740458015267176</v>
      </c>
    </row>
    <row r="34" spans="1:12" x14ac:dyDescent="0.25">
      <c r="A34" s="30" t="s">
        <v>29</v>
      </c>
      <c r="B34" s="5">
        <v>103</v>
      </c>
      <c r="C34" s="6">
        <f t="shared" si="42"/>
        <v>0.20766129032258066</v>
      </c>
      <c r="D34" s="5">
        <v>138</v>
      </c>
      <c r="E34" s="6">
        <f t="shared" si="43"/>
        <v>0.27600000000000002</v>
      </c>
      <c r="F34" s="5">
        <v>119</v>
      </c>
      <c r="G34" s="6">
        <f t="shared" si="44"/>
        <v>0.24740124740124741</v>
      </c>
      <c r="H34" s="5">
        <v>141</v>
      </c>
      <c r="I34" s="6">
        <f t="shared" si="45"/>
        <v>0.28031809145129227</v>
      </c>
      <c r="J34" s="5">
        <v>198</v>
      </c>
      <c r="K34" s="6">
        <f t="shared" si="46"/>
        <v>0.36871508379888268</v>
      </c>
      <c r="L34" s="6">
        <f t="shared" si="47"/>
        <v>0.92233009708737868</v>
      </c>
    </row>
    <row r="35" spans="1:12" x14ac:dyDescent="0.25">
      <c r="A35" s="32" t="s">
        <v>5</v>
      </c>
      <c r="B35" s="7">
        <f t="shared" ref="B35" si="48">SUM(B33:B34)</f>
        <v>496</v>
      </c>
      <c r="C35" s="6">
        <f t="shared" si="42"/>
        <v>1</v>
      </c>
      <c r="D35" s="7">
        <f t="shared" ref="D35" si="49">SUM(D33:D34)</f>
        <v>500</v>
      </c>
      <c r="E35" s="6">
        <f t="shared" si="43"/>
        <v>1</v>
      </c>
      <c r="F35" s="7">
        <f t="shared" ref="F35" si="50">SUM(F33:F34)</f>
        <v>481</v>
      </c>
      <c r="G35" s="6">
        <f t="shared" si="44"/>
        <v>1</v>
      </c>
      <c r="H35" s="7">
        <f t="shared" ref="H35" si="51">SUM(H33:H34)</f>
        <v>503</v>
      </c>
      <c r="I35" s="6">
        <f t="shared" si="45"/>
        <v>1</v>
      </c>
      <c r="J35" s="7">
        <f t="shared" ref="J35" si="52">SUM(J33:J34)</f>
        <v>537</v>
      </c>
      <c r="K35" s="6">
        <f t="shared" si="46"/>
        <v>1</v>
      </c>
      <c r="L35" s="8">
        <f t="shared" si="47"/>
        <v>8.2661290322580641E-2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5"/>
  <sheetViews>
    <sheetView workbookViewId="0">
      <selection activeCell="L14" sqref="L14"/>
    </sheetView>
  </sheetViews>
  <sheetFormatPr defaultRowHeight="15" x14ac:dyDescent="0.25"/>
  <cols>
    <col min="1" max="1" width="38.140625" style="35" customWidth="1"/>
    <col min="2" max="2" width="18.5703125" style="9" customWidth="1"/>
    <col min="3" max="4" width="13.140625" style="9" customWidth="1"/>
    <col min="5" max="5" width="13.140625" style="17" customWidth="1"/>
    <col min="6" max="6" width="13.140625" style="9" customWidth="1"/>
    <col min="7" max="7" width="13.140625" style="17" customWidth="1"/>
    <col min="8" max="8" width="13.140625" style="18" customWidth="1"/>
  </cols>
  <sheetData>
    <row r="1" spans="1:8" x14ac:dyDescent="0.25">
      <c r="A1" s="53" t="s">
        <v>35</v>
      </c>
      <c r="B1" s="53"/>
      <c r="C1" s="53"/>
      <c r="D1" s="53"/>
      <c r="E1" s="53"/>
      <c r="F1" s="53"/>
      <c r="G1" s="53"/>
      <c r="H1" s="53"/>
    </row>
    <row r="2" spans="1:8" x14ac:dyDescent="0.25">
      <c r="A2" s="59"/>
      <c r="B2" s="59"/>
      <c r="C2" s="59"/>
      <c r="D2" s="59"/>
      <c r="E2" s="59"/>
      <c r="F2" s="59"/>
      <c r="G2" s="59"/>
      <c r="H2" s="59"/>
    </row>
    <row r="3" spans="1:8" ht="30" x14ac:dyDescent="0.25">
      <c r="A3" s="38" t="s">
        <v>30</v>
      </c>
      <c r="B3" s="2" t="s">
        <v>31</v>
      </c>
      <c r="C3" s="10" t="s">
        <v>80</v>
      </c>
      <c r="D3" s="10" t="s">
        <v>81</v>
      </c>
      <c r="E3" s="11" t="s">
        <v>82</v>
      </c>
      <c r="F3" s="10" t="s">
        <v>83</v>
      </c>
      <c r="G3" s="11" t="s">
        <v>32</v>
      </c>
      <c r="H3" s="12" t="s">
        <v>84</v>
      </c>
    </row>
    <row r="4" spans="1:8" x14ac:dyDescent="0.25">
      <c r="A4" s="60" t="s">
        <v>34</v>
      </c>
      <c r="B4" s="3" t="s">
        <v>92</v>
      </c>
      <c r="C4" s="5">
        <v>733</v>
      </c>
      <c r="D4" s="5">
        <v>614</v>
      </c>
      <c r="E4" s="13">
        <v>0.83765347885402452</v>
      </c>
      <c r="F4" s="5">
        <v>541</v>
      </c>
      <c r="G4" s="13">
        <v>0.73806275579809</v>
      </c>
      <c r="H4" s="14" t="s">
        <v>9</v>
      </c>
    </row>
    <row r="5" spans="1:8" x14ac:dyDescent="0.25">
      <c r="A5" s="61"/>
      <c r="B5" s="3" t="s">
        <v>93</v>
      </c>
      <c r="C5" s="5">
        <v>700</v>
      </c>
      <c r="D5" s="5">
        <v>607</v>
      </c>
      <c r="E5" s="13">
        <v>0.8671428571428571</v>
      </c>
      <c r="F5" s="5">
        <v>537</v>
      </c>
      <c r="G5" s="13">
        <v>0.76714285714285713</v>
      </c>
      <c r="H5" s="16" t="s">
        <v>9</v>
      </c>
    </row>
    <row r="6" spans="1:8" x14ac:dyDescent="0.25">
      <c r="A6" s="61"/>
      <c r="B6" s="3" t="s">
        <v>94</v>
      </c>
      <c r="C6" s="5">
        <v>700</v>
      </c>
      <c r="D6" s="5">
        <v>640</v>
      </c>
      <c r="E6" s="13">
        <v>0.91428571428571426</v>
      </c>
      <c r="F6" s="5">
        <v>589</v>
      </c>
      <c r="G6" s="13">
        <v>0.84142857142857141</v>
      </c>
      <c r="H6" s="16" t="s">
        <v>9</v>
      </c>
    </row>
    <row r="7" spans="1:8" x14ac:dyDescent="0.25">
      <c r="A7" s="61"/>
      <c r="B7" s="3" t="s">
        <v>95</v>
      </c>
      <c r="C7" s="5">
        <v>777</v>
      </c>
      <c r="D7" s="5">
        <v>704</v>
      </c>
      <c r="E7" s="13">
        <v>0.90604890604890609</v>
      </c>
      <c r="F7" s="5">
        <v>640</v>
      </c>
      <c r="G7" s="13">
        <v>0.82368082368082363</v>
      </c>
      <c r="H7" s="16" t="s">
        <v>9</v>
      </c>
    </row>
    <row r="8" spans="1:8" x14ac:dyDescent="0.25">
      <c r="A8" s="62"/>
      <c r="B8" s="3" t="s">
        <v>96</v>
      </c>
      <c r="C8" s="5">
        <v>894</v>
      </c>
      <c r="D8" s="5">
        <v>837</v>
      </c>
      <c r="E8" s="13">
        <v>0.93624161073825507</v>
      </c>
      <c r="F8" s="5">
        <v>760</v>
      </c>
      <c r="G8" s="13">
        <v>0.85011185682326618</v>
      </c>
      <c r="H8" s="16" t="s">
        <v>9</v>
      </c>
    </row>
    <row r="10" spans="1:8" ht="30" x14ac:dyDescent="0.25">
      <c r="A10" s="29" t="s">
        <v>33</v>
      </c>
      <c r="B10" s="42" t="s">
        <v>31</v>
      </c>
      <c r="C10" s="10" t="s">
        <v>80</v>
      </c>
      <c r="D10" s="10" t="s">
        <v>81</v>
      </c>
      <c r="E10" s="11" t="s">
        <v>82</v>
      </c>
      <c r="F10" s="10" t="s">
        <v>83</v>
      </c>
      <c r="G10" s="11" t="s">
        <v>32</v>
      </c>
      <c r="H10" s="12" t="s">
        <v>84</v>
      </c>
    </row>
    <row r="11" spans="1:8" x14ac:dyDescent="0.25">
      <c r="A11" s="58" t="s">
        <v>98</v>
      </c>
      <c r="B11" s="3" t="s">
        <v>95</v>
      </c>
      <c r="C11" s="5">
        <v>42</v>
      </c>
      <c r="D11" s="5">
        <v>27</v>
      </c>
      <c r="E11" s="15">
        <v>0.6428571428571429</v>
      </c>
      <c r="F11" s="5">
        <v>9</v>
      </c>
      <c r="G11" s="15">
        <v>0.21428571428571427</v>
      </c>
      <c r="H11" s="16">
        <v>1.2592592592592593</v>
      </c>
    </row>
    <row r="12" spans="1:8" x14ac:dyDescent="0.25">
      <c r="A12" s="58"/>
      <c r="B12" s="3" t="s">
        <v>96</v>
      </c>
      <c r="C12" s="5">
        <v>35</v>
      </c>
      <c r="D12" s="5">
        <v>26</v>
      </c>
      <c r="E12" s="15">
        <v>0.74285714285714288</v>
      </c>
      <c r="F12" s="5">
        <v>17</v>
      </c>
      <c r="G12" s="15">
        <v>0.48571428571428571</v>
      </c>
      <c r="H12" s="16">
        <v>2.3333333333333335</v>
      </c>
    </row>
    <row r="13" spans="1:8" x14ac:dyDescent="0.25">
      <c r="A13" s="58"/>
      <c r="B13" s="3" t="s">
        <v>94</v>
      </c>
      <c r="C13" s="5">
        <v>34</v>
      </c>
      <c r="D13" s="5">
        <v>31</v>
      </c>
      <c r="E13" s="15">
        <v>0.91176470588235292</v>
      </c>
      <c r="F13" s="5">
        <v>23</v>
      </c>
      <c r="G13" s="15">
        <v>0.67647058823529416</v>
      </c>
      <c r="H13" s="16">
        <v>2.7</v>
      </c>
    </row>
    <row r="14" spans="1:8" x14ac:dyDescent="0.25">
      <c r="A14" s="58"/>
      <c r="B14" s="3" t="s">
        <v>95</v>
      </c>
      <c r="C14" s="5">
        <v>16</v>
      </c>
      <c r="D14" s="5">
        <v>14</v>
      </c>
      <c r="E14" s="15">
        <v>0.875</v>
      </c>
      <c r="F14" s="5">
        <v>7</v>
      </c>
      <c r="G14" s="15">
        <v>0.4375</v>
      </c>
      <c r="H14" s="16">
        <v>1.7857142857142858</v>
      </c>
    </row>
    <row r="15" spans="1:8" x14ac:dyDescent="0.25">
      <c r="A15" s="58"/>
      <c r="B15" s="3" t="s">
        <v>96</v>
      </c>
      <c r="C15" s="5">
        <v>19</v>
      </c>
      <c r="D15" s="5">
        <v>17</v>
      </c>
      <c r="E15" s="15">
        <v>0.89473684210526316</v>
      </c>
      <c r="F15" s="5">
        <v>10</v>
      </c>
      <c r="G15" s="15">
        <v>0.52631578947368418</v>
      </c>
      <c r="H15" s="16">
        <v>2.1764705882352939</v>
      </c>
    </row>
    <row r="16" spans="1:8" ht="30" x14ac:dyDescent="0.25">
      <c r="A16" s="39"/>
      <c r="B16" s="2" t="s">
        <v>31</v>
      </c>
      <c r="C16" s="10" t="s">
        <v>80</v>
      </c>
      <c r="D16" s="10" t="s">
        <v>81</v>
      </c>
      <c r="E16" s="11" t="s">
        <v>82</v>
      </c>
      <c r="F16" s="10" t="s">
        <v>83</v>
      </c>
      <c r="G16" s="11" t="s">
        <v>32</v>
      </c>
      <c r="H16" s="12" t="s">
        <v>84</v>
      </c>
    </row>
    <row r="17" spans="1:8" x14ac:dyDescent="0.25">
      <c r="A17" s="58" t="s">
        <v>36</v>
      </c>
      <c r="B17" s="3" t="s">
        <v>92</v>
      </c>
      <c r="C17" s="5">
        <v>24</v>
      </c>
      <c r="D17" s="5">
        <v>23</v>
      </c>
      <c r="E17" s="15">
        <v>0.95833333333333337</v>
      </c>
      <c r="F17" s="5">
        <v>22</v>
      </c>
      <c r="G17" s="15">
        <v>0.91666666666666663</v>
      </c>
      <c r="H17" s="16">
        <v>3.652173913043478</v>
      </c>
    </row>
    <row r="18" spans="1:8" x14ac:dyDescent="0.25">
      <c r="A18" s="58"/>
      <c r="B18" s="3" t="s">
        <v>93</v>
      </c>
      <c r="C18" s="5">
        <v>19</v>
      </c>
      <c r="D18" s="5">
        <v>15</v>
      </c>
      <c r="E18" s="15">
        <v>0.78947368421052633</v>
      </c>
      <c r="F18" s="5">
        <v>13</v>
      </c>
      <c r="G18" s="15">
        <v>0.68421052631578949</v>
      </c>
      <c r="H18" s="16">
        <v>3.0714285714285716</v>
      </c>
    </row>
    <row r="19" spans="1:8" x14ac:dyDescent="0.25">
      <c r="A19" s="58"/>
      <c r="B19" s="3" t="s">
        <v>94</v>
      </c>
      <c r="C19" s="5">
        <v>21</v>
      </c>
      <c r="D19" s="5">
        <v>19</v>
      </c>
      <c r="E19" s="15">
        <v>0.90476190476190477</v>
      </c>
      <c r="F19" s="5">
        <v>19</v>
      </c>
      <c r="G19" s="15">
        <v>0.90476190476190477</v>
      </c>
      <c r="H19" s="16">
        <v>3.4736842105263159</v>
      </c>
    </row>
    <row r="20" spans="1:8" x14ac:dyDescent="0.25">
      <c r="A20" s="58"/>
      <c r="B20" s="3" t="s">
        <v>95</v>
      </c>
      <c r="C20" s="5">
        <v>20</v>
      </c>
      <c r="D20" s="5">
        <v>19</v>
      </c>
      <c r="E20" s="15">
        <v>0.95</v>
      </c>
      <c r="F20" s="5">
        <v>17</v>
      </c>
      <c r="G20" s="15">
        <v>0.85</v>
      </c>
      <c r="H20" s="16">
        <v>3.3684210526315788</v>
      </c>
    </row>
    <row r="21" spans="1:8" x14ac:dyDescent="0.25">
      <c r="A21" s="58"/>
      <c r="B21" s="3" t="s">
        <v>96</v>
      </c>
      <c r="C21" s="5">
        <v>25</v>
      </c>
      <c r="D21" s="5">
        <v>24</v>
      </c>
      <c r="E21" s="15">
        <v>0.96</v>
      </c>
      <c r="F21" s="5">
        <v>24</v>
      </c>
      <c r="G21" s="15">
        <v>0.96</v>
      </c>
      <c r="H21" s="16">
        <v>3.7916666666666665</v>
      </c>
    </row>
    <row r="22" spans="1:8" ht="30" x14ac:dyDescent="0.25">
      <c r="A22" s="39"/>
      <c r="B22" s="42" t="s">
        <v>31</v>
      </c>
      <c r="C22" s="10" t="s">
        <v>80</v>
      </c>
      <c r="D22" s="10" t="s">
        <v>81</v>
      </c>
      <c r="E22" s="11" t="s">
        <v>82</v>
      </c>
      <c r="F22" s="10" t="s">
        <v>83</v>
      </c>
      <c r="G22" s="11" t="s">
        <v>32</v>
      </c>
      <c r="H22" s="12" t="s">
        <v>84</v>
      </c>
    </row>
    <row r="23" spans="1:8" x14ac:dyDescent="0.25">
      <c r="A23" s="63" t="s">
        <v>99</v>
      </c>
      <c r="B23" s="3" t="s">
        <v>92</v>
      </c>
      <c r="C23" s="5">
        <v>31</v>
      </c>
      <c r="D23" s="5">
        <v>25</v>
      </c>
      <c r="E23" s="15">
        <v>0.80645161290322576</v>
      </c>
      <c r="F23" s="5">
        <v>18</v>
      </c>
      <c r="G23" s="15">
        <v>0.58064516129032262</v>
      </c>
      <c r="H23" s="16">
        <v>2.6919999999999997</v>
      </c>
    </row>
    <row r="24" spans="1:8" x14ac:dyDescent="0.25">
      <c r="A24" s="64"/>
      <c r="B24" s="3" t="s">
        <v>93</v>
      </c>
      <c r="C24" s="5">
        <v>46</v>
      </c>
      <c r="D24" s="5">
        <v>38</v>
      </c>
      <c r="E24" s="15">
        <v>0.82608695652173914</v>
      </c>
      <c r="F24" s="5">
        <v>34</v>
      </c>
      <c r="G24" s="15">
        <v>0.73913043478260865</v>
      </c>
      <c r="H24" s="16">
        <v>3.263157894736842</v>
      </c>
    </row>
    <row r="25" spans="1:8" x14ac:dyDescent="0.25">
      <c r="A25" s="64"/>
      <c r="B25" s="3" t="s">
        <v>94</v>
      </c>
      <c r="C25" s="3">
        <v>44</v>
      </c>
      <c r="D25" s="3">
        <v>42</v>
      </c>
      <c r="E25" s="15">
        <v>0.95454545454545459</v>
      </c>
      <c r="F25" s="3">
        <v>40</v>
      </c>
      <c r="G25" s="15">
        <v>0.90909090909090906</v>
      </c>
      <c r="H25" s="16">
        <v>3.3095238095238093</v>
      </c>
    </row>
    <row r="26" spans="1:8" x14ac:dyDescent="0.25">
      <c r="A26" s="64"/>
      <c r="B26" s="3" t="s">
        <v>95</v>
      </c>
      <c r="C26" s="5">
        <v>35</v>
      </c>
      <c r="D26" s="5">
        <v>30</v>
      </c>
      <c r="E26" s="15">
        <v>0.8571428571428571</v>
      </c>
      <c r="F26" s="5">
        <v>28</v>
      </c>
      <c r="G26" s="15">
        <v>0.8</v>
      </c>
      <c r="H26" s="16">
        <v>2.9666666666666668</v>
      </c>
    </row>
    <row r="27" spans="1:8" x14ac:dyDescent="0.25">
      <c r="A27" s="65"/>
      <c r="B27" s="3" t="s">
        <v>96</v>
      </c>
      <c r="C27" s="5">
        <v>43</v>
      </c>
      <c r="D27" s="5">
        <v>39</v>
      </c>
      <c r="E27" s="15">
        <v>0.90697674418604646</v>
      </c>
      <c r="F27" s="5">
        <v>36</v>
      </c>
      <c r="G27" s="15">
        <v>0.83720930232558144</v>
      </c>
      <c r="H27" s="16">
        <v>3.1923076923076925</v>
      </c>
    </row>
    <row r="28" spans="1:8" ht="30" x14ac:dyDescent="0.25">
      <c r="A28" s="39"/>
      <c r="B28" s="42" t="s">
        <v>31</v>
      </c>
      <c r="C28" s="10" t="s">
        <v>80</v>
      </c>
      <c r="D28" s="10" t="s">
        <v>81</v>
      </c>
      <c r="E28" s="11" t="s">
        <v>82</v>
      </c>
      <c r="F28" s="10" t="s">
        <v>83</v>
      </c>
      <c r="G28" s="11" t="s">
        <v>32</v>
      </c>
      <c r="H28" s="12" t="s">
        <v>84</v>
      </c>
    </row>
    <row r="29" spans="1:8" x14ac:dyDescent="0.25">
      <c r="A29" s="63" t="s">
        <v>37</v>
      </c>
      <c r="B29" s="3" t="s">
        <v>92</v>
      </c>
      <c r="C29" s="5">
        <v>23</v>
      </c>
      <c r="D29" s="5">
        <v>23</v>
      </c>
      <c r="E29" s="15">
        <v>1</v>
      </c>
      <c r="F29" s="5">
        <v>22</v>
      </c>
      <c r="G29" s="15">
        <v>0.95652173913043481</v>
      </c>
      <c r="H29" s="16">
        <v>3.2173913043478262</v>
      </c>
    </row>
    <row r="30" spans="1:8" x14ac:dyDescent="0.25">
      <c r="A30" s="64"/>
      <c r="B30" s="3" t="s">
        <v>93</v>
      </c>
      <c r="C30" s="5">
        <v>19</v>
      </c>
      <c r="D30" s="5">
        <v>16</v>
      </c>
      <c r="E30" s="15">
        <v>0.84210526315789469</v>
      </c>
      <c r="F30" s="5">
        <v>16</v>
      </c>
      <c r="G30" s="15">
        <v>0.84210526315789469</v>
      </c>
      <c r="H30" s="16">
        <v>3.5</v>
      </c>
    </row>
    <row r="31" spans="1:8" x14ac:dyDescent="0.25">
      <c r="A31" s="64"/>
      <c r="B31" s="3" t="s">
        <v>94</v>
      </c>
      <c r="C31" s="3">
        <v>44</v>
      </c>
      <c r="D31" s="3">
        <v>43</v>
      </c>
      <c r="E31" s="15">
        <v>0.97727272727272729</v>
      </c>
      <c r="F31" s="3">
        <v>40</v>
      </c>
      <c r="G31" s="15">
        <v>0.90909090909090906</v>
      </c>
      <c r="H31" s="16">
        <v>3.4883720930232558</v>
      </c>
    </row>
    <row r="32" spans="1:8" x14ac:dyDescent="0.25">
      <c r="A32" s="64"/>
      <c r="B32" s="3" t="s">
        <v>95</v>
      </c>
      <c r="C32" s="5">
        <v>25</v>
      </c>
      <c r="D32" s="5">
        <v>25</v>
      </c>
      <c r="E32" s="15">
        <v>1</v>
      </c>
      <c r="F32" s="5">
        <v>24</v>
      </c>
      <c r="G32" s="15">
        <v>0.96</v>
      </c>
      <c r="H32" s="16">
        <v>3.6</v>
      </c>
    </row>
    <row r="33" spans="1:8" x14ac:dyDescent="0.25">
      <c r="A33" s="65"/>
      <c r="B33" s="3" t="s">
        <v>96</v>
      </c>
      <c r="C33" s="5">
        <v>42</v>
      </c>
      <c r="D33" s="5">
        <v>42</v>
      </c>
      <c r="E33" s="15">
        <v>1</v>
      </c>
      <c r="F33" s="5">
        <v>42</v>
      </c>
      <c r="G33" s="15">
        <v>1</v>
      </c>
      <c r="H33" s="16">
        <v>3.4309523809523808</v>
      </c>
    </row>
    <row r="34" spans="1:8" ht="30" x14ac:dyDescent="0.25">
      <c r="A34" s="39"/>
      <c r="B34" s="2" t="s">
        <v>31</v>
      </c>
      <c r="C34" s="10" t="s">
        <v>80</v>
      </c>
      <c r="D34" s="10" t="s">
        <v>81</v>
      </c>
      <c r="E34" s="11" t="s">
        <v>82</v>
      </c>
      <c r="F34" s="10" t="s">
        <v>83</v>
      </c>
      <c r="G34" s="11" t="s">
        <v>32</v>
      </c>
      <c r="H34" s="12" t="s">
        <v>84</v>
      </c>
    </row>
    <row r="35" spans="1:8" x14ac:dyDescent="0.25">
      <c r="A35" s="58" t="s">
        <v>38</v>
      </c>
      <c r="B35" s="3" t="s">
        <v>92</v>
      </c>
      <c r="C35" s="5">
        <v>35</v>
      </c>
      <c r="D35" s="5">
        <v>28</v>
      </c>
      <c r="E35" s="15">
        <v>0.8</v>
      </c>
      <c r="F35" s="5">
        <v>27</v>
      </c>
      <c r="G35" s="15">
        <v>0.77142857142857146</v>
      </c>
      <c r="H35" s="16">
        <v>3.4285714285714284</v>
      </c>
    </row>
    <row r="36" spans="1:8" x14ac:dyDescent="0.25">
      <c r="A36" s="58"/>
      <c r="B36" s="3" t="s">
        <v>93</v>
      </c>
      <c r="C36" s="5" t="s">
        <v>9</v>
      </c>
      <c r="D36" s="5" t="s">
        <v>9</v>
      </c>
      <c r="E36" s="15" t="s">
        <v>9</v>
      </c>
      <c r="F36" s="5" t="s">
        <v>9</v>
      </c>
      <c r="G36" s="15" t="s">
        <v>9</v>
      </c>
      <c r="H36" s="16" t="s">
        <v>9</v>
      </c>
    </row>
    <row r="37" spans="1:8" x14ac:dyDescent="0.25">
      <c r="A37" s="58"/>
      <c r="B37" s="3" t="s">
        <v>94</v>
      </c>
      <c r="C37" s="5" t="s">
        <v>9</v>
      </c>
      <c r="D37" s="5" t="s">
        <v>9</v>
      </c>
      <c r="E37" s="15" t="s">
        <v>9</v>
      </c>
      <c r="F37" s="5" t="s">
        <v>9</v>
      </c>
      <c r="G37" s="15" t="s">
        <v>9</v>
      </c>
      <c r="H37" s="16" t="s">
        <v>9</v>
      </c>
    </row>
    <row r="38" spans="1:8" x14ac:dyDescent="0.25">
      <c r="A38" s="58"/>
      <c r="B38" s="3" t="s">
        <v>95</v>
      </c>
      <c r="C38" s="5">
        <v>24</v>
      </c>
      <c r="D38" s="5">
        <v>22</v>
      </c>
      <c r="E38" s="15">
        <v>0.91666666666666663</v>
      </c>
      <c r="F38" s="5">
        <v>22</v>
      </c>
      <c r="G38" s="15">
        <v>0.91666666666666663</v>
      </c>
      <c r="H38" s="16">
        <v>3.5318181818181817</v>
      </c>
    </row>
    <row r="39" spans="1:8" x14ac:dyDescent="0.25">
      <c r="A39" s="58"/>
      <c r="B39" s="3" t="s">
        <v>96</v>
      </c>
      <c r="C39" s="5" t="s">
        <v>9</v>
      </c>
      <c r="D39" s="5" t="s">
        <v>9</v>
      </c>
      <c r="E39" s="15" t="s">
        <v>9</v>
      </c>
      <c r="F39" s="5" t="s">
        <v>9</v>
      </c>
      <c r="G39" s="15" t="s">
        <v>9</v>
      </c>
      <c r="H39" s="16" t="s">
        <v>9</v>
      </c>
    </row>
    <row r="40" spans="1:8" ht="30" x14ac:dyDescent="0.25">
      <c r="A40" s="39"/>
      <c r="B40" s="2" t="s">
        <v>31</v>
      </c>
      <c r="C40" s="10" t="s">
        <v>80</v>
      </c>
      <c r="D40" s="10" t="s">
        <v>81</v>
      </c>
      <c r="E40" s="11" t="s">
        <v>82</v>
      </c>
      <c r="F40" s="10" t="s">
        <v>83</v>
      </c>
      <c r="G40" s="11" t="s">
        <v>32</v>
      </c>
      <c r="H40" s="12" t="s">
        <v>84</v>
      </c>
    </row>
    <row r="41" spans="1:8" x14ac:dyDescent="0.25">
      <c r="A41" s="58" t="s">
        <v>39</v>
      </c>
      <c r="B41" s="3" t="s">
        <v>92</v>
      </c>
      <c r="C41" s="5">
        <v>141</v>
      </c>
      <c r="D41" s="5">
        <v>108</v>
      </c>
      <c r="E41" s="15">
        <v>0.76595744680851063</v>
      </c>
      <c r="F41" s="5">
        <v>90</v>
      </c>
      <c r="G41" s="15">
        <v>0.63829787234042556</v>
      </c>
      <c r="H41" s="16">
        <v>2.6396039603960397</v>
      </c>
    </row>
    <row r="42" spans="1:8" x14ac:dyDescent="0.25">
      <c r="A42" s="58"/>
      <c r="B42" s="3" t="s">
        <v>93</v>
      </c>
      <c r="C42" s="5">
        <v>197</v>
      </c>
      <c r="D42" s="5">
        <v>156</v>
      </c>
      <c r="E42" s="15">
        <v>0.79187817258883253</v>
      </c>
      <c r="F42" s="5">
        <v>131</v>
      </c>
      <c r="G42" s="15">
        <v>0.6649746192893401</v>
      </c>
      <c r="H42" s="16">
        <v>2.6516129032258067</v>
      </c>
    </row>
    <row r="43" spans="1:8" x14ac:dyDescent="0.25">
      <c r="A43" s="58"/>
      <c r="B43" s="3" t="s">
        <v>94</v>
      </c>
      <c r="C43" s="5">
        <v>152</v>
      </c>
      <c r="D43" s="5">
        <v>131</v>
      </c>
      <c r="E43" s="15">
        <v>0.86184210526315785</v>
      </c>
      <c r="F43" s="5">
        <v>116</v>
      </c>
      <c r="G43" s="15">
        <v>0.76315789473684215</v>
      </c>
      <c r="H43" s="16">
        <v>2.9923664122137406</v>
      </c>
    </row>
    <row r="44" spans="1:8" x14ac:dyDescent="0.25">
      <c r="A44" s="58"/>
      <c r="B44" s="3" t="s">
        <v>95</v>
      </c>
      <c r="C44" s="5">
        <v>157</v>
      </c>
      <c r="D44" s="5">
        <v>138</v>
      </c>
      <c r="E44" s="15">
        <v>0.87898089171974525</v>
      </c>
      <c r="F44" s="5">
        <v>115</v>
      </c>
      <c r="G44" s="15">
        <v>0.73248407643312097</v>
      </c>
      <c r="H44" s="16">
        <v>2.6452554744525552</v>
      </c>
    </row>
    <row r="45" spans="1:8" x14ac:dyDescent="0.25">
      <c r="A45" s="58"/>
      <c r="B45" s="3" t="s">
        <v>96</v>
      </c>
      <c r="C45" s="5">
        <v>154</v>
      </c>
      <c r="D45" s="5">
        <v>132</v>
      </c>
      <c r="E45" s="15">
        <v>0.8571428571428571</v>
      </c>
      <c r="F45" s="5">
        <v>100</v>
      </c>
      <c r="G45" s="15">
        <v>0.64935064935064934</v>
      </c>
      <c r="H45" s="16">
        <v>2.1477272727272729</v>
      </c>
    </row>
    <row r="46" spans="1:8" ht="30" x14ac:dyDescent="0.25">
      <c r="A46" s="39"/>
      <c r="B46" s="2" t="s">
        <v>31</v>
      </c>
      <c r="C46" s="10" t="s">
        <v>80</v>
      </c>
      <c r="D46" s="10" t="s">
        <v>81</v>
      </c>
      <c r="E46" s="11" t="s">
        <v>82</v>
      </c>
      <c r="F46" s="10" t="s">
        <v>83</v>
      </c>
      <c r="G46" s="11" t="s">
        <v>32</v>
      </c>
      <c r="H46" s="12" t="s">
        <v>84</v>
      </c>
    </row>
    <row r="47" spans="1:8" x14ac:dyDescent="0.25">
      <c r="A47" s="58" t="s">
        <v>40</v>
      </c>
      <c r="B47" s="3" t="s">
        <v>92</v>
      </c>
      <c r="C47" s="5">
        <v>30</v>
      </c>
      <c r="D47" s="5">
        <v>27</v>
      </c>
      <c r="E47" s="15">
        <v>0.9</v>
      </c>
      <c r="F47" s="5">
        <v>26</v>
      </c>
      <c r="G47" s="15">
        <v>0.8666666666666667</v>
      </c>
      <c r="H47" s="16">
        <v>3.0370370370370372</v>
      </c>
    </row>
    <row r="48" spans="1:8" x14ac:dyDescent="0.25">
      <c r="A48" s="58"/>
      <c r="B48" s="3" t="s">
        <v>93</v>
      </c>
      <c r="C48" s="5">
        <v>33</v>
      </c>
      <c r="D48" s="5">
        <v>31</v>
      </c>
      <c r="E48" s="15">
        <v>0.93939393939393945</v>
      </c>
      <c r="F48" s="5">
        <v>30</v>
      </c>
      <c r="G48" s="15">
        <v>0.90909090909090906</v>
      </c>
      <c r="H48" s="16">
        <v>3.2580645161290325</v>
      </c>
    </row>
    <row r="49" spans="1:8" x14ac:dyDescent="0.25">
      <c r="A49" s="58"/>
      <c r="B49" s="3" t="s">
        <v>94</v>
      </c>
      <c r="C49" s="5">
        <v>35</v>
      </c>
      <c r="D49" s="5">
        <v>29</v>
      </c>
      <c r="E49" s="15">
        <v>0.82857142857142863</v>
      </c>
      <c r="F49" s="5">
        <v>29</v>
      </c>
      <c r="G49" s="15">
        <v>0.82857142857142863</v>
      </c>
      <c r="H49" s="16">
        <v>2.8275862068965516</v>
      </c>
    </row>
    <row r="50" spans="1:8" x14ac:dyDescent="0.25">
      <c r="A50" s="58"/>
      <c r="B50" s="3" t="s">
        <v>95</v>
      </c>
      <c r="C50" s="5">
        <v>30</v>
      </c>
      <c r="D50" s="5">
        <v>30</v>
      </c>
      <c r="E50" s="15">
        <v>1</v>
      </c>
      <c r="F50" s="5">
        <v>30</v>
      </c>
      <c r="G50" s="15">
        <v>1</v>
      </c>
      <c r="H50" s="16">
        <v>3.1</v>
      </c>
    </row>
    <row r="51" spans="1:8" x14ac:dyDescent="0.25">
      <c r="A51" s="58"/>
      <c r="B51" s="3" t="s">
        <v>96</v>
      </c>
      <c r="C51" s="5">
        <v>30</v>
      </c>
      <c r="D51" s="5">
        <v>29</v>
      </c>
      <c r="E51" s="15">
        <v>0.96666666666666667</v>
      </c>
      <c r="F51" s="5">
        <v>28</v>
      </c>
      <c r="G51" s="15">
        <v>0.93333333333333335</v>
      </c>
      <c r="H51" s="16">
        <v>3.4482758620689653</v>
      </c>
    </row>
    <row r="52" spans="1:8" ht="30" x14ac:dyDescent="0.25">
      <c r="A52" s="39"/>
      <c r="B52" s="2" t="s">
        <v>31</v>
      </c>
      <c r="C52" s="10" t="s">
        <v>80</v>
      </c>
      <c r="D52" s="10" t="s">
        <v>81</v>
      </c>
      <c r="E52" s="11" t="s">
        <v>82</v>
      </c>
      <c r="F52" s="10" t="s">
        <v>83</v>
      </c>
      <c r="G52" s="11" t="s">
        <v>32</v>
      </c>
      <c r="H52" s="12" t="s">
        <v>84</v>
      </c>
    </row>
    <row r="53" spans="1:8" x14ac:dyDescent="0.25">
      <c r="A53" s="58" t="s">
        <v>41</v>
      </c>
      <c r="B53" s="3" t="s">
        <v>92</v>
      </c>
      <c r="C53" s="5">
        <v>36</v>
      </c>
      <c r="D53" s="5">
        <v>34</v>
      </c>
      <c r="E53" s="15">
        <v>0.94444444444444442</v>
      </c>
      <c r="F53" s="5">
        <v>33</v>
      </c>
      <c r="G53" s="15">
        <v>0.91666666666666663</v>
      </c>
      <c r="H53" s="16">
        <v>3.1176470588235294</v>
      </c>
    </row>
    <row r="54" spans="1:8" x14ac:dyDescent="0.25">
      <c r="A54" s="58"/>
      <c r="B54" s="3" t="s">
        <v>93</v>
      </c>
      <c r="C54" s="5">
        <v>36</v>
      </c>
      <c r="D54" s="5">
        <v>34</v>
      </c>
      <c r="E54" s="15">
        <v>0.94444444444444442</v>
      </c>
      <c r="F54" s="5">
        <v>32</v>
      </c>
      <c r="G54" s="15">
        <v>0.88888888888888884</v>
      </c>
      <c r="H54" s="16">
        <v>2.8823529411764706</v>
      </c>
    </row>
    <row r="55" spans="1:8" x14ac:dyDescent="0.25">
      <c r="A55" s="58"/>
      <c r="B55" s="3" t="s">
        <v>94</v>
      </c>
      <c r="C55" s="5">
        <v>21</v>
      </c>
      <c r="D55" s="5">
        <v>19</v>
      </c>
      <c r="E55" s="15">
        <v>0.90476190476190477</v>
      </c>
      <c r="F55" s="5">
        <v>17</v>
      </c>
      <c r="G55" s="15">
        <v>0.80952380952380953</v>
      </c>
      <c r="H55" s="16">
        <v>3.2941176470588234</v>
      </c>
    </row>
    <row r="56" spans="1:8" x14ac:dyDescent="0.25">
      <c r="A56" s="58"/>
      <c r="B56" s="3" t="s">
        <v>95</v>
      </c>
      <c r="C56" s="5">
        <v>22</v>
      </c>
      <c r="D56" s="5">
        <v>22</v>
      </c>
      <c r="E56" s="15">
        <v>1</v>
      </c>
      <c r="F56" s="5">
        <v>22</v>
      </c>
      <c r="G56" s="15">
        <v>1</v>
      </c>
      <c r="H56" s="16">
        <v>3.1818181818181817</v>
      </c>
    </row>
    <row r="57" spans="1:8" x14ac:dyDescent="0.25">
      <c r="A57" s="58"/>
      <c r="B57" s="3" t="s">
        <v>96</v>
      </c>
      <c r="C57" s="5">
        <v>47</v>
      </c>
      <c r="D57" s="5">
        <v>46</v>
      </c>
      <c r="E57" s="15">
        <v>0.97872340425531912</v>
      </c>
      <c r="F57" s="5">
        <v>46</v>
      </c>
      <c r="G57" s="15">
        <v>0.97872340425531912</v>
      </c>
      <c r="H57" s="16">
        <v>3.1777777777777776</v>
      </c>
    </row>
    <row r="58" spans="1:8" ht="30" x14ac:dyDescent="0.25">
      <c r="A58" s="29"/>
      <c r="B58" s="2" t="s">
        <v>31</v>
      </c>
      <c r="C58" s="10" t="s">
        <v>80</v>
      </c>
      <c r="D58" s="10" t="s">
        <v>81</v>
      </c>
      <c r="E58" s="11" t="s">
        <v>82</v>
      </c>
      <c r="F58" s="10" t="s">
        <v>83</v>
      </c>
      <c r="G58" s="11" t="s">
        <v>32</v>
      </c>
      <c r="H58" s="12" t="s">
        <v>84</v>
      </c>
    </row>
    <row r="59" spans="1:8" x14ac:dyDescent="0.25">
      <c r="A59" s="58" t="s">
        <v>42</v>
      </c>
      <c r="B59" s="3" t="s">
        <v>92</v>
      </c>
      <c r="C59" s="5">
        <v>32</v>
      </c>
      <c r="D59" s="5">
        <v>29</v>
      </c>
      <c r="E59" s="15">
        <v>0.90625</v>
      </c>
      <c r="F59" s="5">
        <v>27</v>
      </c>
      <c r="G59" s="15">
        <v>0.84375</v>
      </c>
      <c r="H59" s="16">
        <v>3.2413793103448274</v>
      </c>
    </row>
    <row r="60" spans="1:8" x14ac:dyDescent="0.25">
      <c r="A60" s="58"/>
      <c r="B60" s="3" t="s">
        <v>93</v>
      </c>
      <c r="C60" s="5">
        <v>19</v>
      </c>
      <c r="D60" s="5">
        <v>19</v>
      </c>
      <c r="E60" s="15">
        <v>1</v>
      </c>
      <c r="F60" s="5">
        <v>18</v>
      </c>
      <c r="G60" s="15">
        <v>0.94736842105263153</v>
      </c>
      <c r="H60" s="16">
        <v>3.2105263157894739</v>
      </c>
    </row>
    <row r="61" spans="1:8" x14ac:dyDescent="0.25">
      <c r="A61" s="58"/>
      <c r="B61" s="3" t="s">
        <v>94</v>
      </c>
      <c r="C61" s="5">
        <v>30</v>
      </c>
      <c r="D61" s="5">
        <v>30</v>
      </c>
      <c r="E61" s="15">
        <v>1</v>
      </c>
      <c r="F61" s="5">
        <v>27</v>
      </c>
      <c r="G61" s="15">
        <v>0.9</v>
      </c>
      <c r="H61" s="16">
        <v>3.0333333333333332</v>
      </c>
    </row>
    <row r="62" spans="1:8" x14ac:dyDescent="0.25">
      <c r="A62" s="58"/>
      <c r="B62" s="3" t="s">
        <v>95</v>
      </c>
      <c r="C62" s="5">
        <v>27</v>
      </c>
      <c r="D62" s="5">
        <v>22</v>
      </c>
      <c r="E62" s="15">
        <v>0.81481481481481477</v>
      </c>
      <c r="F62" s="5">
        <v>20</v>
      </c>
      <c r="G62" s="15">
        <v>0.7407407407407407</v>
      </c>
      <c r="H62" s="16">
        <v>2.9090909090909092</v>
      </c>
    </row>
    <row r="63" spans="1:8" x14ac:dyDescent="0.25">
      <c r="A63" s="58"/>
      <c r="B63" s="3" t="s">
        <v>96</v>
      </c>
      <c r="C63" s="5">
        <v>31</v>
      </c>
      <c r="D63" s="5">
        <v>30</v>
      </c>
      <c r="E63" s="15">
        <v>0.967741935483871</v>
      </c>
      <c r="F63" s="5">
        <v>29</v>
      </c>
      <c r="G63" s="15">
        <v>0.93548387096774188</v>
      </c>
      <c r="H63" s="16">
        <v>3.4333333333333331</v>
      </c>
    </row>
    <row r="64" spans="1:8" ht="30" x14ac:dyDescent="0.25">
      <c r="A64" s="39"/>
      <c r="B64" s="2" t="s">
        <v>31</v>
      </c>
      <c r="C64" s="10" t="s">
        <v>80</v>
      </c>
      <c r="D64" s="10" t="s">
        <v>81</v>
      </c>
      <c r="E64" s="11" t="s">
        <v>82</v>
      </c>
      <c r="F64" s="10" t="s">
        <v>83</v>
      </c>
      <c r="G64" s="11" t="s">
        <v>32</v>
      </c>
      <c r="H64" s="12" t="s">
        <v>84</v>
      </c>
    </row>
    <row r="65" spans="1:8" x14ac:dyDescent="0.25">
      <c r="A65" s="58" t="s">
        <v>43</v>
      </c>
      <c r="B65" s="3" t="s">
        <v>92</v>
      </c>
      <c r="C65" s="5">
        <v>34</v>
      </c>
      <c r="D65" s="5">
        <v>33</v>
      </c>
      <c r="E65" s="15">
        <v>0.97058823529411764</v>
      </c>
      <c r="F65" s="5">
        <v>30</v>
      </c>
      <c r="G65" s="15">
        <v>0.88235294117647056</v>
      </c>
      <c r="H65" s="16">
        <v>2.606060606060606</v>
      </c>
    </row>
    <row r="66" spans="1:8" x14ac:dyDescent="0.25">
      <c r="A66" s="58"/>
      <c r="B66" s="3" t="s">
        <v>93</v>
      </c>
      <c r="C66" s="5">
        <v>32</v>
      </c>
      <c r="D66" s="5">
        <v>30</v>
      </c>
      <c r="E66" s="15">
        <v>0.9375</v>
      </c>
      <c r="F66" s="5">
        <v>28</v>
      </c>
      <c r="G66" s="15">
        <v>0.875</v>
      </c>
      <c r="H66" s="16">
        <v>2.9666666666666668</v>
      </c>
    </row>
    <row r="67" spans="1:8" x14ac:dyDescent="0.25">
      <c r="A67" s="58"/>
      <c r="B67" s="3" t="s">
        <v>94</v>
      </c>
      <c r="C67" s="5">
        <v>35</v>
      </c>
      <c r="D67" s="5">
        <v>33</v>
      </c>
      <c r="E67" s="15">
        <v>0.94285714285714284</v>
      </c>
      <c r="F67" s="5">
        <v>32</v>
      </c>
      <c r="G67" s="15">
        <v>0.91428571428571426</v>
      </c>
      <c r="H67" s="16">
        <v>3.3636363636363638</v>
      </c>
    </row>
    <row r="68" spans="1:8" x14ac:dyDescent="0.25">
      <c r="A68" s="58"/>
      <c r="B68" s="3" t="s">
        <v>95</v>
      </c>
      <c r="C68" s="5">
        <v>35</v>
      </c>
      <c r="D68" s="5">
        <v>27</v>
      </c>
      <c r="E68" s="15">
        <v>0.77142857142857146</v>
      </c>
      <c r="F68" s="5">
        <v>22</v>
      </c>
      <c r="G68" s="15">
        <v>0.62857142857142856</v>
      </c>
      <c r="H68" s="16">
        <v>2.8518518518518516</v>
      </c>
    </row>
    <row r="69" spans="1:8" x14ac:dyDescent="0.25">
      <c r="A69" s="58"/>
      <c r="B69" s="3" t="s">
        <v>96</v>
      </c>
      <c r="C69" s="5">
        <v>88</v>
      </c>
      <c r="D69" s="5">
        <v>87</v>
      </c>
      <c r="E69" s="15">
        <v>0.98863636363636365</v>
      </c>
      <c r="F69" s="5">
        <v>85</v>
      </c>
      <c r="G69" s="15">
        <v>0.96590909090909094</v>
      </c>
      <c r="H69" s="16">
        <v>3.2873563218390807</v>
      </c>
    </row>
    <row r="70" spans="1:8" ht="30" x14ac:dyDescent="0.25">
      <c r="A70" s="39"/>
      <c r="B70" s="2" t="s">
        <v>31</v>
      </c>
      <c r="C70" s="10" t="s">
        <v>80</v>
      </c>
      <c r="D70" s="10" t="s">
        <v>81</v>
      </c>
      <c r="E70" s="11" t="s">
        <v>82</v>
      </c>
      <c r="F70" s="10" t="s">
        <v>83</v>
      </c>
      <c r="G70" s="11" t="s">
        <v>32</v>
      </c>
      <c r="H70" s="12" t="s">
        <v>84</v>
      </c>
    </row>
    <row r="71" spans="1:8" x14ac:dyDescent="0.25">
      <c r="A71" s="58" t="s">
        <v>44</v>
      </c>
      <c r="B71" s="3" t="s">
        <v>92</v>
      </c>
      <c r="C71" s="5" t="s">
        <v>9</v>
      </c>
      <c r="D71" s="5" t="s">
        <v>9</v>
      </c>
      <c r="E71" s="15" t="s">
        <v>9</v>
      </c>
      <c r="F71" s="5" t="s">
        <v>9</v>
      </c>
      <c r="G71" s="15" t="s">
        <v>9</v>
      </c>
      <c r="H71" s="16" t="s">
        <v>9</v>
      </c>
    </row>
    <row r="72" spans="1:8" x14ac:dyDescent="0.25">
      <c r="A72" s="58"/>
      <c r="B72" s="3" t="s">
        <v>93</v>
      </c>
      <c r="C72" s="5" t="s">
        <v>9</v>
      </c>
      <c r="D72" s="5" t="s">
        <v>9</v>
      </c>
      <c r="E72" s="15" t="s">
        <v>9</v>
      </c>
      <c r="F72" s="5" t="s">
        <v>9</v>
      </c>
      <c r="G72" s="15" t="s">
        <v>9</v>
      </c>
      <c r="H72" s="16" t="s">
        <v>9</v>
      </c>
    </row>
    <row r="73" spans="1:8" x14ac:dyDescent="0.25">
      <c r="A73" s="58"/>
      <c r="B73" s="3" t="s">
        <v>94</v>
      </c>
      <c r="C73" s="3" t="s">
        <v>9</v>
      </c>
      <c r="D73" s="3" t="s">
        <v>9</v>
      </c>
      <c r="E73" s="15" t="s">
        <v>9</v>
      </c>
      <c r="F73" s="3" t="s">
        <v>9</v>
      </c>
      <c r="G73" s="15" t="s">
        <v>9</v>
      </c>
      <c r="H73" s="16" t="s">
        <v>9</v>
      </c>
    </row>
    <row r="74" spans="1:8" x14ac:dyDescent="0.25">
      <c r="A74" s="58"/>
      <c r="B74" s="3" t="s">
        <v>95</v>
      </c>
      <c r="C74" s="5">
        <v>24</v>
      </c>
      <c r="D74" s="5">
        <v>24</v>
      </c>
      <c r="E74" s="15">
        <v>1</v>
      </c>
      <c r="F74" s="5">
        <v>23</v>
      </c>
      <c r="G74" s="15">
        <v>0.95833333333333337</v>
      </c>
      <c r="H74" s="16">
        <v>3</v>
      </c>
    </row>
    <row r="75" spans="1:8" x14ac:dyDescent="0.25">
      <c r="A75" s="58"/>
      <c r="B75" s="3" t="s">
        <v>96</v>
      </c>
      <c r="C75" s="5">
        <v>33</v>
      </c>
      <c r="D75" s="5">
        <v>33</v>
      </c>
      <c r="E75" s="15">
        <v>1</v>
      </c>
      <c r="F75" s="5">
        <v>33</v>
      </c>
      <c r="G75" s="15">
        <v>1</v>
      </c>
      <c r="H75" s="16">
        <v>2.6969696969696968</v>
      </c>
    </row>
    <row r="76" spans="1:8" ht="30" x14ac:dyDescent="0.25">
      <c r="A76" s="39"/>
      <c r="B76" s="2" t="s">
        <v>31</v>
      </c>
      <c r="C76" s="10" t="s">
        <v>80</v>
      </c>
      <c r="D76" s="10" t="s">
        <v>81</v>
      </c>
      <c r="E76" s="11" t="s">
        <v>82</v>
      </c>
      <c r="F76" s="10" t="s">
        <v>83</v>
      </c>
      <c r="G76" s="11" t="s">
        <v>32</v>
      </c>
      <c r="H76" s="12" t="s">
        <v>84</v>
      </c>
    </row>
    <row r="77" spans="1:8" x14ac:dyDescent="0.25">
      <c r="A77" s="58" t="s">
        <v>45</v>
      </c>
      <c r="B77" s="3" t="s">
        <v>92</v>
      </c>
      <c r="C77" s="5">
        <v>80</v>
      </c>
      <c r="D77" s="5">
        <v>59</v>
      </c>
      <c r="E77" s="15">
        <v>0.73750000000000004</v>
      </c>
      <c r="F77" s="5">
        <v>54</v>
      </c>
      <c r="G77" s="15">
        <v>0.67500000000000004</v>
      </c>
      <c r="H77" s="16">
        <v>2.6271186440677967</v>
      </c>
    </row>
    <row r="78" spans="1:8" x14ac:dyDescent="0.25">
      <c r="A78" s="58"/>
      <c r="B78" s="3" t="s">
        <v>93</v>
      </c>
      <c r="C78" s="5">
        <v>83</v>
      </c>
      <c r="D78" s="5">
        <v>73</v>
      </c>
      <c r="E78" s="15">
        <v>0.87951807228915657</v>
      </c>
      <c r="F78" s="5">
        <v>60</v>
      </c>
      <c r="G78" s="15">
        <v>0.72289156626506024</v>
      </c>
      <c r="H78" s="16">
        <v>2.563380281690141</v>
      </c>
    </row>
    <row r="79" spans="1:8" x14ac:dyDescent="0.25">
      <c r="A79" s="58"/>
      <c r="B79" s="3" t="s">
        <v>94</v>
      </c>
      <c r="C79" s="5">
        <v>71</v>
      </c>
      <c r="D79" s="5">
        <v>66</v>
      </c>
      <c r="E79" s="15">
        <v>0.92957746478873238</v>
      </c>
      <c r="F79" s="5">
        <v>61</v>
      </c>
      <c r="G79" s="15">
        <v>0.85915492957746475</v>
      </c>
      <c r="H79" s="16">
        <v>3.1212121212121211</v>
      </c>
    </row>
    <row r="80" spans="1:8" x14ac:dyDescent="0.25">
      <c r="A80" s="58"/>
      <c r="B80" s="3" t="s">
        <v>95</v>
      </c>
      <c r="C80" s="5">
        <v>109</v>
      </c>
      <c r="D80" s="5">
        <v>92</v>
      </c>
      <c r="E80" s="15">
        <v>0.84403669724770647</v>
      </c>
      <c r="F80" s="5">
        <v>87</v>
      </c>
      <c r="G80" s="15">
        <v>0.79816513761467889</v>
      </c>
      <c r="H80" s="16">
        <v>3.1630434782608696</v>
      </c>
    </row>
    <row r="81" spans="1:8" x14ac:dyDescent="0.25">
      <c r="A81" s="58"/>
      <c r="B81" s="3" t="s">
        <v>96</v>
      </c>
      <c r="C81" s="5">
        <v>108</v>
      </c>
      <c r="D81" s="5">
        <v>100</v>
      </c>
      <c r="E81" s="15">
        <v>0.92592592592592593</v>
      </c>
      <c r="F81" s="5">
        <v>89</v>
      </c>
      <c r="G81" s="15">
        <v>0.82407407407407407</v>
      </c>
      <c r="H81" s="16">
        <v>3.0173469387755101</v>
      </c>
    </row>
    <row r="82" spans="1:8" ht="30" x14ac:dyDescent="0.25">
      <c r="A82" s="39"/>
      <c r="B82" s="2" t="s">
        <v>31</v>
      </c>
      <c r="C82" s="10" t="s">
        <v>80</v>
      </c>
      <c r="D82" s="10" t="s">
        <v>81</v>
      </c>
      <c r="E82" s="11" t="s">
        <v>82</v>
      </c>
      <c r="F82" s="10" t="s">
        <v>83</v>
      </c>
      <c r="G82" s="11" t="s">
        <v>32</v>
      </c>
      <c r="H82" s="12" t="s">
        <v>84</v>
      </c>
    </row>
    <row r="83" spans="1:8" x14ac:dyDescent="0.25">
      <c r="A83" s="58" t="s">
        <v>46</v>
      </c>
      <c r="B83" s="3" t="s">
        <v>92</v>
      </c>
      <c r="C83" s="5">
        <v>21</v>
      </c>
      <c r="D83" s="5">
        <v>21</v>
      </c>
      <c r="E83" s="15">
        <v>1</v>
      </c>
      <c r="F83" s="5">
        <v>21</v>
      </c>
      <c r="G83" s="15">
        <v>1</v>
      </c>
      <c r="H83" s="16">
        <v>3.4285714285714284</v>
      </c>
    </row>
    <row r="84" spans="1:8" x14ac:dyDescent="0.25">
      <c r="A84" s="58"/>
      <c r="B84" s="3" t="s">
        <v>93</v>
      </c>
      <c r="C84" s="5">
        <v>17</v>
      </c>
      <c r="D84" s="5">
        <v>17</v>
      </c>
      <c r="E84" s="15">
        <v>1</v>
      </c>
      <c r="F84" s="5">
        <v>16</v>
      </c>
      <c r="G84" s="15">
        <v>0.94117647058823528</v>
      </c>
      <c r="H84" s="16">
        <v>3.75</v>
      </c>
    </row>
    <row r="85" spans="1:8" x14ac:dyDescent="0.25">
      <c r="A85" s="58"/>
      <c r="B85" s="3" t="s">
        <v>94</v>
      </c>
      <c r="C85" s="5">
        <v>21</v>
      </c>
      <c r="D85" s="5">
        <v>21</v>
      </c>
      <c r="E85" s="15">
        <v>1</v>
      </c>
      <c r="F85" s="5">
        <v>21</v>
      </c>
      <c r="G85" s="15">
        <v>1</v>
      </c>
      <c r="H85" s="16">
        <v>3.2857142857142856</v>
      </c>
    </row>
    <row r="86" spans="1:8" x14ac:dyDescent="0.25">
      <c r="A86" s="58"/>
      <c r="B86" s="3" t="s">
        <v>95</v>
      </c>
      <c r="C86" s="5">
        <v>19</v>
      </c>
      <c r="D86" s="5">
        <v>19</v>
      </c>
      <c r="E86" s="15">
        <v>1</v>
      </c>
      <c r="F86" s="5">
        <v>19</v>
      </c>
      <c r="G86" s="15">
        <v>1</v>
      </c>
      <c r="H86" s="16">
        <v>3.4210526315789473</v>
      </c>
    </row>
    <row r="87" spans="1:8" x14ac:dyDescent="0.25">
      <c r="A87" s="58"/>
      <c r="B87" s="3" t="s">
        <v>96</v>
      </c>
      <c r="C87" s="5">
        <v>17</v>
      </c>
      <c r="D87" s="5">
        <v>16</v>
      </c>
      <c r="E87" s="15">
        <v>0.94117647058823528</v>
      </c>
      <c r="F87" s="5">
        <v>16</v>
      </c>
      <c r="G87" s="15">
        <v>0.94117647058823528</v>
      </c>
      <c r="H87" s="16">
        <v>4</v>
      </c>
    </row>
    <row r="88" spans="1:8" ht="30" x14ac:dyDescent="0.25">
      <c r="A88" s="39"/>
      <c r="B88" s="2" t="s">
        <v>31</v>
      </c>
      <c r="C88" s="10" t="s">
        <v>80</v>
      </c>
      <c r="D88" s="10" t="s">
        <v>81</v>
      </c>
      <c r="E88" s="11" t="s">
        <v>82</v>
      </c>
      <c r="F88" s="10" t="s">
        <v>83</v>
      </c>
      <c r="G88" s="11" t="s">
        <v>32</v>
      </c>
      <c r="H88" s="12" t="s">
        <v>84</v>
      </c>
    </row>
    <row r="89" spans="1:8" x14ac:dyDescent="0.25">
      <c r="A89" s="58" t="s">
        <v>47</v>
      </c>
      <c r="B89" s="3" t="s">
        <v>92</v>
      </c>
      <c r="C89" s="5">
        <v>19</v>
      </c>
      <c r="D89" s="5">
        <v>19</v>
      </c>
      <c r="E89" s="15">
        <v>1</v>
      </c>
      <c r="F89" s="5">
        <v>19</v>
      </c>
      <c r="G89" s="15">
        <v>1</v>
      </c>
      <c r="H89" s="16">
        <v>3.5789473684210527</v>
      </c>
    </row>
    <row r="90" spans="1:8" x14ac:dyDescent="0.25">
      <c r="A90" s="58"/>
      <c r="B90" s="3" t="s">
        <v>93</v>
      </c>
      <c r="C90" s="5">
        <v>18</v>
      </c>
      <c r="D90" s="5">
        <v>18</v>
      </c>
      <c r="E90" s="15">
        <v>1</v>
      </c>
      <c r="F90" s="5">
        <v>17</v>
      </c>
      <c r="G90" s="15">
        <v>0.94444444444444442</v>
      </c>
      <c r="H90" s="16">
        <v>3.5882352941176472</v>
      </c>
    </row>
    <row r="91" spans="1:8" x14ac:dyDescent="0.25">
      <c r="A91" s="58"/>
      <c r="B91" s="3" t="s">
        <v>94</v>
      </c>
      <c r="C91" s="5">
        <v>20</v>
      </c>
      <c r="D91" s="5">
        <v>20</v>
      </c>
      <c r="E91" s="15">
        <v>1</v>
      </c>
      <c r="F91" s="5">
        <v>19</v>
      </c>
      <c r="G91" s="15">
        <v>0.95</v>
      </c>
      <c r="H91" s="16">
        <v>3.2</v>
      </c>
    </row>
    <row r="92" spans="1:8" x14ac:dyDescent="0.25">
      <c r="A92" s="58"/>
      <c r="B92" s="3" t="s">
        <v>95</v>
      </c>
      <c r="C92" s="5">
        <v>18</v>
      </c>
      <c r="D92" s="5">
        <v>18</v>
      </c>
      <c r="E92" s="15">
        <v>1</v>
      </c>
      <c r="F92" s="5">
        <v>18</v>
      </c>
      <c r="G92" s="15">
        <v>1</v>
      </c>
      <c r="H92" s="16">
        <v>3.6666666666666665</v>
      </c>
    </row>
    <row r="93" spans="1:8" x14ac:dyDescent="0.25">
      <c r="A93" s="58"/>
      <c r="B93" s="3" t="s">
        <v>96</v>
      </c>
      <c r="C93" s="5">
        <v>16</v>
      </c>
      <c r="D93" s="5">
        <v>15</v>
      </c>
      <c r="E93" s="15">
        <v>0.9375</v>
      </c>
      <c r="F93" s="5">
        <v>15</v>
      </c>
      <c r="G93" s="15">
        <v>0.9375</v>
      </c>
      <c r="H93" s="16">
        <v>3.9333333333333331</v>
      </c>
    </row>
    <row r="94" spans="1:8" ht="30" x14ac:dyDescent="0.25">
      <c r="A94" s="39"/>
      <c r="B94" s="2" t="s">
        <v>31</v>
      </c>
      <c r="C94" s="10" t="s">
        <v>80</v>
      </c>
      <c r="D94" s="10" t="s">
        <v>81</v>
      </c>
      <c r="E94" s="11" t="s">
        <v>82</v>
      </c>
      <c r="F94" s="10" t="s">
        <v>83</v>
      </c>
      <c r="G94" s="11" t="s">
        <v>32</v>
      </c>
      <c r="H94" s="12" t="s">
        <v>84</v>
      </c>
    </row>
    <row r="95" spans="1:8" x14ac:dyDescent="0.25">
      <c r="A95" s="58" t="s">
        <v>48</v>
      </c>
      <c r="B95" s="3" t="s">
        <v>92</v>
      </c>
      <c r="C95" s="5">
        <v>44</v>
      </c>
      <c r="D95" s="5">
        <v>42</v>
      </c>
      <c r="E95" s="15">
        <v>0.95454545454545459</v>
      </c>
      <c r="F95" s="5">
        <v>41</v>
      </c>
      <c r="G95" s="15">
        <v>0.93181818181818177</v>
      </c>
      <c r="H95" s="16">
        <v>3.4761904761904763</v>
      </c>
    </row>
    <row r="96" spans="1:8" x14ac:dyDescent="0.25">
      <c r="A96" s="58"/>
      <c r="B96" s="3" t="s">
        <v>93</v>
      </c>
      <c r="C96" s="5">
        <v>49</v>
      </c>
      <c r="D96" s="5">
        <v>46</v>
      </c>
      <c r="E96" s="15">
        <v>0.93877551020408168</v>
      </c>
      <c r="F96" s="5">
        <v>42</v>
      </c>
      <c r="G96" s="15">
        <v>0.8571428571428571</v>
      </c>
      <c r="H96" s="16">
        <v>3.3260869565217392</v>
      </c>
    </row>
    <row r="97" spans="1:8" x14ac:dyDescent="0.25">
      <c r="A97" s="58"/>
      <c r="B97" s="3" t="s">
        <v>94</v>
      </c>
      <c r="C97" s="5">
        <v>46</v>
      </c>
      <c r="D97" s="5">
        <v>44</v>
      </c>
      <c r="E97" s="15">
        <v>0.95652173913043481</v>
      </c>
      <c r="F97" s="5">
        <v>39</v>
      </c>
      <c r="G97" s="15">
        <v>0.84782608695652173</v>
      </c>
      <c r="H97" s="16">
        <v>3.2727272727272729</v>
      </c>
    </row>
    <row r="98" spans="1:8" x14ac:dyDescent="0.25">
      <c r="A98" s="58"/>
      <c r="B98" s="3" t="s">
        <v>95</v>
      </c>
      <c r="C98" s="5">
        <v>48</v>
      </c>
      <c r="D98" s="5">
        <v>45</v>
      </c>
      <c r="E98" s="15">
        <v>0.9375</v>
      </c>
      <c r="F98" s="5">
        <v>42</v>
      </c>
      <c r="G98" s="15">
        <v>0.875</v>
      </c>
      <c r="H98" s="16">
        <v>3.3555555555555556</v>
      </c>
    </row>
    <row r="99" spans="1:8" x14ac:dyDescent="0.25">
      <c r="A99" s="58"/>
      <c r="B99" s="3" t="s">
        <v>96</v>
      </c>
      <c r="C99" s="5">
        <v>63</v>
      </c>
      <c r="D99" s="5">
        <v>58</v>
      </c>
      <c r="E99" s="15">
        <v>0.92063492063492058</v>
      </c>
      <c r="F99" s="5">
        <v>51</v>
      </c>
      <c r="G99" s="15">
        <v>0.80952380952380953</v>
      </c>
      <c r="H99" s="16">
        <v>2.5379310344827584</v>
      </c>
    </row>
    <row r="100" spans="1:8" ht="30" x14ac:dyDescent="0.25">
      <c r="A100" s="41"/>
      <c r="B100" s="40" t="s">
        <v>31</v>
      </c>
      <c r="C100" s="10" t="s">
        <v>80</v>
      </c>
      <c r="D100" s="10" t="s">
        <v>81</v>
      </c>
      <c r="E100" s="11" t="s">
        <v>82</v>
      </c>
      <c r="F100" s="10" t="s">
        <v>83</v>
      </c>
      <c r="G100" s="11" t="s">
        <v>32</v>
      </c>
      <c r="H100" s="12" t="s">
        <v>84</v>
      </c>
    </row>
    <row r="101" spans="1:8" x14ac:dyDescent="0.25">
      <c r="A101" s="58" t="s">
        <v>88</v>
      </c>
      <c r="B101" s="3" t="s">
        <v>92</v>
      </c>
      <c r="C101" s="5" t="s">
        <v>9</v>
      </c>
      <c r="D101" s="5" t="s">
        <v>9</v>
      </c>
      <c r="E101" s="15" t="s">
        <v>9</v>
      </c>
      <c r="F101" s="5" t="s">
        <v>9</v>
      </c>
      <c r="G101" s="15" t="s">
        <v>9</v>
      </c>
      <c r="H101" s="16" t="s">
        <v>9</v>
      </c>
    </row>
    <row r="102" spans="1:8" x14ac:dyDescent="0.25">
      <c r="A102" s="58"/>
      <c r="B102" s="3" t="s">
        <v>93</v>
      </c>
      <c r="C102" s="5">
        <v>18</v>
      </c>
      <c r="D102" s="5">
        <v>18</v>
      </c>
      <c r="E102" s="15">
        <v>1</v>
      </c>
      <c r="F102" s="5">
        <v>16</v>
      </c>
      <c r="G102" s="15">
        <v>0.88888888888888884</v>
      </c>
      <c r="H102" s="16">
        <v>2.8888888888888888</v>
      </c>
    </row>
    <row r="103" spans="1:8" x14ac:dyDescent="0.25">
      <c r="A103" s="58"/>
      <c r="B103" s="3" t="s">
        <v>94</v>
      </c>
      <c r="C103" s="5" t="s">
        <v>9</v>
      </c>
      <c r="D103" s="5" t="s">
        <v>9</v>
      </c>
      <c r="E103" s="15" t="s">
        <v>9</v>
      </c>
      <c r="F103" s="5" t="s">
        <v>9</v>
      </c>
      <c r="G103" s="15" t="s">
        <v>9</v>
      </c>
      <c r="H103" s="16" t="s">
        <v>9</v>
      </c>
    </row>
    <row r="104" spans="1:8" x14ac:dyDescent="0.25">
      <c r="A104" s="58"/>
      <c r="B104" s="3" t="s">
        <v>95</v>
      </c>
      <c r="C104" s="5" t="s">
        <v>9</v>
      </c>
      <c r="D104" s="5" t="s">
        <v>9</v>
      </c>
      <c r="E104" s="15" t="s">
        <v>9</v>
      </c>
      <c r="F104" s="5" t="s">
        <v>9</v>
      </c>
      <c r="G104" s="15" t="s">
        <v>9</v>
      </c>
      <c r="H104" s="16" t="s">
        <v>9</v>
      </c>
    </row>
    <row r="105" spans="1:8" x14ac:dyDescent="0.25">
      <c r="A105" s="58"/>
      <c r="B105" s="3" t="s">
        <v>96</v>
      </c>
      <c r="C105" s="5" t="s">
        <v>9</v>
      </c>
      <c r="D105" s="5" t="s">
        <v>9</v>
      </c>
      <c r="E105" s="15" t="s">
        <v>9</v>
      </c>
      <c r="F105" s="5" t="s">
        <v>9</v>
      </c>
      <c r="G105" s="15" t="s">
        <v>9</v>
      </c>
      <c r="H105" s="16" t="s">
        <v>9</v>
      </c>
    </row>
    <row r="106" spans="1:8" ht="30" x14ac:dyDescent="0.25">
      <c r="A106" s="43"/>
      <c r="B106" s="42" t="s">
        <v>31</v>
      </c>
      <c r="C106" s="10" t="s">
        <v>80</v>
      </c>
      <c r="D106" s="10" t="s">
        <v>81</v>
      </c>
      <c r="E106" s="11" t="s">
        <v>82</v>
      </c>
      <c r="F106" s="10" t="s">
        <v>83</v>
      </c>
      <c r="G106" s="11" t="s">
        <v>32</v>
      </c>
      <c r="H106" s="12" t="s">
        <v>84</v>
      </c>
    </row>
    <row r="107" spans="1:8" x14ac:dyDescent="0.25">
      <c r="A107" s="58" t="s">
        <v>100</v>
      </c>
      <c r="B107" s="3" t="s">
        <v>92</v>
      </c>
      <c r="C107" s="5" t="s">
        <v>9</v>
      </c>
      <c r="D107" s="5" t="s">
        <v>9</v>
      </c>
      <c r="E107" s="15" t="s">
        <v>9</v>
      </c>
      <c r="F107" s="5" t="s">
        <v>9</v>
      </c>
      <c r="G107" s="15" t="s">
        <v>9</v>
      </c>
      <c r="H107" s="16" t="s">
        <v>9</v>
      </c>
    </row>
    <row r="108" spans="1:8" x14ac:dyDescent="0.25">
      <c r="A108" s="58"/>
      <c r="B108" s="3" t="s">
        <v>93</v>
      </c>
      <c r="C108" s="5" t="s">
        <v>9</v>
      </c>
      <c r="D108" s="5" t="s">
        <v>9</v>
      </c>
      <c r="E108" s="15" t="s">
        <v>9</v>
      </c>
      <c r="F108" s="5" t="s">
        <v>9</v>
      </c>
      <c r="G108" s="15" t="s">
        <v>9</v>
      </c>
      <c r="H108" s="16" t="s">
        <v>9</v>
      </c>
    </row>
    <row r="109" spans="1:8" x14ac:dyDescent="0.25">
      <c r="A109" s="58"/>
      <c r="B109" s="3" t="s">
        <v>94</v>
      </c>
      <c r="C109" s="5" t="s">
        <v>9</v>
      </c>
      <c r="D109" s="5" t="s">
        <v>9</v>
      </c>
      <c r="E109" s="15" t="s">
        <v>9</v>
      </c>
      <c r="F109" s="5" t="s">
        <v>9</v>
      </c>
      <c r="G109" s="15" t="s">
        <v>9</v>
      </c>
      <c r="H109" s="16" t="s">
        <v>9</v>
      </c>
    </row>
    <row r="110" spans="1:8" x14ac:dyDescent="0.25">
      <c r="A110" s="58"/>
      <c r="B110" s="3" t="s">
        <v>95</v>
      </c>
      <c r="C110" s="5">
        <v>40</v>
      </c>
      <c r="D110" s="5">
        <v>34</v>
      </c>
      <c r="E110" s="15">
        <v>0.85</v>
      </c>
      <c r="F110" s="5">
        <v>32</v>
      </c>
      <c r="G110" s="15">
        <v>0.8</v>
      </c>
      <c r="H110" s="16">
        <v>3.1176470588235294</v>
      </c>
    </row>
    <row r="111" spans="1:8" x14ac:dyDescent="0.25">
      <c r="A111" s="58"/>
      <c r="B111" s="3" t="s">
        <v>96</v>
      </c>
      <c r="C111" s="5" t="s">
        <v>9</v>
      </c>
      <c r="D111" s="5" t="s">
        <v>9</v>
      </c>
      <c r="E111" s="15" t="s">
        <v>9</v>
      </c>
      <c r="F111" s="5" t="s">
        <v>9</v>
      </c>
      <c r="G111" s="15" t="s">
        <v>9</v>
      </c>
      <c r="H111" s="16" t="s">
        <v>9</v>
      </c>
    </row>
    <row r="112" spans="1:8" ht="30" x14ac:dyDescent="0.25">
      <c r="A112" s="29"/>
      <c r="B112" s="2" t="s">
        <v>31</v>
      </c>
      <c r="C112" s="10" t="s">
        <v>80</v>
      </c>
      <c r="D112" s="10" t="s">
        <v>81</v>
      </c>
      <c r="E112" s="11" t="s">
        <v>82</v>
      </c>
      <c r="F112" s="10" t="s">
        <v>83</v>
      </c>
      <c r="G112" s="11" t="s">
        <v>32</v>
      </c>
      <c r="H112" s="12" t="s">
        <v>84</v>
      </c>
    </row>
    <row r="113" spans="1:8" x14ac:dyDescent="0.25">
      <c r="A113" s="58" t="s">
        <v>49</v>
      </c>
      <c r="B113" s="3" t="s">
        <v>92</v>
      </c>
      <c r="C113" s="5">
        <v>30</v>
      </c>
      <c r="D113" s="5">
        <v>21</v>
      </c>
      <c r="E113" s="15">
        <v>0.7</v>
      </c>
      <c r="F113" s="5">
        <v>18</v>
      </c>
      <c r="G113" s="15">
        <v>0.6</v>
      </c>
      <c r="H113" s="16">
        <v>2.9523809523809526</v>
      </c>
    </row>
    <row r="114" spans="1:8" x14ac:dyDescent="0.25">
      <c r="A114" s="58"/>
      <c r="B114" s="3" t="s">
        <v>93</v>
      </c>
      <c r="C114" s="5" t="s">
        <v>9</v>
      </c>
      <c r="D114" s="5" t="s">
        <v>9</v>
      </c>
      <c r="E114" s="15" t="s">
        <v>9</v>
      </c>
      <c r="F114" s="5" t="s">
        <v>9</v>
      </c>
      <c r="G114" s="15" t="s">
        <v>9</v>
      </c>
      <c r="H114" s="16" t="s">
        <v>9</v>
      </c>
    </row>
    <row r="115" spans="1:8" x14ac:dyDescent="0.25">
      <c r="A115" s="58"/>
      <c r="B115" s="3" t="s">
        <v>94</v>
      </c>
      <c r="C115" s="5" t="s">
        <v>9</v>
      </c>
      <c r="D115" s="5" t="s">
        <v>9</v>
      </c>
      <c r="E115" s="15" t="s">
        <v>9</v>
      </c>
      <c r="F115" s="5" t="s">
        <v>9</v>
      </c>
      <c r="G115" s="15" t="s">
        <v>9</v>
      </c>
      <c r="H115" s="16" t="s">
        <v>9</v>
      </c>
    </row>
    <row r="116" spans="1:8" x14ac:dyDescent="0.25">
      <c r="A116" s="58"/>
      <c r="B116" s="3" t="s">
        <v>95</v>
      </c>
      <c r="C116" s="5" t="s">
        <v>9</v>
      </c>
      <c r="D116" s="5" t="s">
        <v>9</v>
      </c>
      <c r="E116" s="15" t="s">
        <v>9</v>
      </c>
      <c r="F116" s="5" t="s">
        <v>9</v>
      </c>
      <c r="G116" s="15" t="s">
        <v>9</v>
      </c>
      <c r="H116" s="16" t="s">
        <v>9</v>
      </c>
    </row>
    <row r="117" spans="1:8" x14ac:dyDescent="0.25">
      <c r="A117" s="58"/>
      <c r="B117" s="3" t="s">
        <v>96</v>
      </c>
      <c r="C117" s="5">
        <v>16</v>
      </c>
      <c r="D117" s="5">
        <v>14</v>
      </c>
      <c r="E117" s="15">
        <v>0.875</v>
      </c>
      <c r="F117" s="5">
        <v>14</v>
      </c>
      <c r="G117" s="15">
        <v>0.875</v>
      </c>
      <c r="H117" s="16">
        <v>3.1714285714285713</v>
      </c>
    </row>
    <row r="118" spans="1:8" ht="30" x14ac:dyDescent="0.25">
      <c r="A118" s="39"/>
      <c r="B118" s="2" t="s">
        <v>31</v>
      </c>
      <c r="C118" s="10" t="s">
        <v>80</v>
      </c>
      <c r="D118" s="10" t="s">
        <v>81</v>
      </c>
      <c r="E118" s="11" t="s">
        <v>82</v>
      </c>
      <c r="F118" s="10" t="s">
        <v>83</v>
      </c>
      <c r="G118" s="11" t="s">
        <v>32</v>
      </c>
      <c r="H118" s="12" t="s">
        <v>84</v>
      </c>
    </row>
    <row r="119" spans="1:8" x14ac:dyDescent="0.25">
      <c r="A119" s="58" t="s">
        <v>50</v>
      </c>
      <c r="B119" s="3" t="s">
        <v>92</v>
      </c>
      <c r="C119" s="5">
        <v>34</v>
      </c>
      <c r="D119" s="5">
        <v>30</v>
      </c>
      <c r="E119" s="15">
        <v>0.88235294117647056</v>
      </c>
      <c r="F119" s="5">
        <v>29</v>
      </c>
      <c r="G119" s="15">
        <v>0.8529411764705882</v>
      </c>
      <c r="H119" s="16">
        <v>2.5666666666666669</v>
      </c>
    </row>
    <row r="120" spans="1:8" x14ac:dyDescent="0.25">
      <c r="A120" s="58"/>
      <c r="B120" s="3" t="s">
        <v>93</v>
      </c>
      <c r="C120" s="5">
        <v>26</v>
      </c>
      <c r="D120" s="5">
        <v>19</v>
      </c>
      <c r="E120" s="15">
        <v>0.73076923076923073</v>
      </c>
      <c r="F120" s="5">
        <v>17</v>
      </c>
      <c r="G120" s="15">
        <v>0.65384615384615385</v>
      </c>
      <c r="H120" s="16">
        <v>2.6315789473684212</v>
      </c>
    </row>
    <row r="121" spans="1:8" x14ac:dyDescent="0.25">
      <c r="A121" s="58"/>
      <c r="B121" s="3" t="s">
        <v>94</v>
      </c>
      <c r="C121" s="5">
        <v>33</v>
      </c>
      <c r="D121" s="5">
        <v>29</v>
      </c>
      <c r="E121" s="15">
        <v>0.87878787878787878</v>
      </c>
      <c r="F121" s="5">
        <v>27</v>
      </c>
      <c r="G121" s="15">
        <v>0.81818181818181823</v>
      </c>
      <c r="H121" s="16">
        <v>3.0689655172413794</v>
      </c>
    </row>
    <row r="122" spans="1:8" x14ac:dyDescent="0.25">
      <c r="A122" s="58"/>
      <c r="B122" s="3" t="s">
        <v>95</v>
      </c>
      <c r="C122" s="5">
        <v>37</v>
      </c>
      <c r="D122" s="5">
        <v>37</v>
      </c>
      <c r="E122" s="15">
        <v>1</v>
      </c>
      <c r="F122" s="5">
        <v>37</v>
      </c>
      <c r="G122" s="15">
        <v>1</v>
      </c>
      <c r="H122" s="16">
        <v>3.4594594594594597</v>
      </c>
    </row>
    <row r="123" spans="1:8" x14ac:dyDescent="0.25">
      <c r="A123" s="58"/>
      <c r="B123" s="3" t="s">
        <v>96</v>
      </c>
      <c r="C123" s="5">
        <v>36</v>
      </c>
      <c r="D123" s="5">
        <v>35</v>
      </c>
      <c r="E123" s="15">
        <v>0.97222222222222221</v>
      </c>
      <c r="F123" s="5">
        <v>33</v>
      </c>
      <c r="G123" s="15">
        <v>0.91666666666666663</v>
      </c>
      <c r="H123" s="16">
        <v>3.2971428571428572</v>
      </c>
    </row>
    <row r="124" spans="1:8" ht="30" x14ac:dyDescent="0.25">
      <c r="A124" s="39"/>
      <c r="B124" s="42" t="s">
        <v>31</v>
      </c>
      <c r="C124" s="10" t="s">
        <v>80</v>
      </c>
      <c r="D124" s="10" t="s">
        <v>81</v>
      </c>
      <c r="E124" s="11" t="s">
        <v>82</v>
      </c>
      <c r="F124" s="10" t="s">
        <v>83</v>
      </c>
      <c r="G124" s="11" t="s">
        <v>32</v>
      </c>
      <c r="H124" s="12" t="s">
        <v>84</v>
      </c>
    </row>
    <row r="125" spans="1:8" x14ac:dyDescent="0.25">
      <c r="A125" s="58" t="s">
        <v>101</v>
      </c>
      <c r="B125" s="3" t="s">
        <v>92</v>
      </c>
      <c r="C125" s="5">
        <v>32</v>
      </c>
      <c r="D125" s="5">
        <v>32</v>
      </c>
      <c r="E125" s="15">
        <v>1</v>
      </c>
      <c r="F125" s="5">
        <v>30</v>
      </c>
      <c r="G125" s="15">
        <v>0.9375</v>
      </c>
      <c r="H125" s="16">
        <v>2.8781249999999994</v>
      </c>
    </row>
    <row r="126" spans="1:8" x14ac:dyDescent="0.25">
      <c r="A126" s="58"/>
      <c r="B126" s="3" t="s">
        <v>93</v>
      </c>
      <c r="C126" s="5">
        <v>34</v>
      </c>
      <c r="D126" s="5">
        <v>33</v>
      </c>
      <c r="E126" s="15">
        <v>0.97058823529411764</v>
      </c>
      <c r="F126" s="5">
        <v>32</v>
      </c>
      <c r="G126" s="15">
        <v>0.94117647058823528</v>
      </c>
      <c r="H126" s="16">
        <v>3.2363636363636363</v>
      </c>
    </row>
    <row r="127" spans="1:8" x14ac:dyDescent="0.25">
      <c r="A127" s="58"/>
      <c r="B127" s="3" t="s">
        <v>94</v>
      </c>
      <c r="C127" s="5">
        <v>34</v>
      </c>
      <c r="D127" s="5">
        <v>29</v>
      </c>
      <c r="E127" s="15">
        <v>0.8529411764705882</v>
      </c>
      <c r="F127" s="5">
        <v>26</v>
      </c>
      <c r="G127" s="15">
        <v>0.76470588235294112</v>
      </c>
      <c r="H127" s="16">
        <v>3.0586206896551724</v>
      </c>
    </row>
    <row r="128" spans="1:8" x14ac:dyDescent="0.25">
      <c r="A128" s="58"/>
      <c r="B128" s="3" t="s">
        <v>95</v>
      </c>
      <c r="C128" s="5">
        <v>19</v>
      </c>
      <c r="D128" s="5">
        <v>16</v>
      </c>
      <c r="E128" s="15">
        <v>0.84210526315789469</v>
      </c>
      <c r="F128" s="5">
        <v>12</v>
      </c>
      <c r="G128" s="15">
        <v>0.63157894736842102</v>
      </c>
      <c r="H128" s="16">
        <v>2.7312500000000002</v>
      </c>
    </row>
    <row r="129" spans="1:8" x14ac:dyDescent="0.25">
      <c r="A129" s="58"/>
      <c r="B129" s="3" t="s">
        <v>96</v>
      </c>
      <c r="C129" s="5">
        <v>27</v>
      </c>
      <c r="D129" s="5">
        <v>25</v>
      </c>
      <c r="E129" s="15">
        <v>0.92592592592592593</v>
      </c>
      <c r="F129" s="5">
        <v>24</v>
      </c>
      <c r="G129" s="15">
        <v>0.88888888888888884</v>
      </c>
      <c r="H129" s="16">
        <v>3.14</v>
      </c>
    </row>
    <row r="130" spans="1:8" ht="30" x14ac:dyDescent="0.25">
      <c r="A130" s="39"/>
      <c r="B130" s="2" t="s">
        <v>31</v>
      </c>
      <c r="C130" s="10" t="s">
        <v>80</v>
      </c>
      <c r="D130" s="10" t="s">
        <v>81</v>
      </c>
      <c r="E130" s="11" t="s">
        <v>82</v>
      </c>
      <c r="F130" s="10" t="s">
        <v>83</v>
      </c>
      <c r="G130" s="11" t="s">
        <v>32</v>
      </c>
      <c r="H130" s="12" t="s">
        <v>84</v>
      </c>
    </row>
    <row r="131" spans="1:8" x14ac:dyDescent="0.25">
      <c r="A131" s="58" t="s">
        <v>51</v>
      </c>
      <c r="B131" s="3" t="s">
        <v>92</v>
      </c>
      <c r="C131" s="5">
        <v>42</v>
      </c>
      <c r="D131" s="5">
        <v>30</v>
      </c>
      <c r="E131" s="15">
        <v>0.7142857142857143</v>
      </c>
      <c r="F131" s="5">
        <v>23</v>
      </c>
      <c r="G131" s="15">
        <v>0.54761904761904767</v>
      </c>
      <c r="H131" s="16">
        <v>2.7931034482758621</v>
      </c>
    </row>
    <row r="132" spans="1:8" x14ac:dyDescent="0.25">
      <c r="A132" s="58"/>
      <c r="B132" s="3" t="s">
        <v>93</v>
      </c>
      <c r="C132" s="5">
        <v>15</v>
      </c>
      <c r="D132" s="5">
        <v>14</v>
      </c>
      <c r="E132" s="15">
        <v>0.93333333333333335</v>
      </c>
      <c r="F132" s="5">
        <v>14</v>
      </c>
      <c r="G132" s="15">
        <v>0.93333333333333335</v>
      </c>
      <c r="H132" s="16">
        <v>3.9285714285714284</v>
      </c>
    </row>
    <row r="133" spans="1:8" x14ac:dyDescent="0.25">
      <c r="A133" s="58"/>
      <c r="B133" s="3" t="s">
        <v>94</v>
      </c>
      <c r="C133" s="3">
        <v>24</v>
      </c>
      <c r="D133" s="3">
        <v>24</v>
      </c>
      <c r="E133" s="15">
        <v>1</v>
      </c>
      <c r="F133" s="3">
        <v>24</v>
      </c>
      <c r="G133" s="15">
        <v>1</v>
      </c>
      <c r="H133" s="16">
        <v>3.8333333333333335</v>
      </c>
    </row>
    <row r="134" spans="1:8" x14ac:dyDescent="0.25">
      <c r="A134" s="58"/>
      <c r="B134" s="3" t="s">
        <v>95</v>
      </c>
      <c r="C134" s="5">
        <v>50</v>
      </c>
      <c r="D134" s="5">
        <v>49</v>
      </c>
      <c r="E134" s="15">
        <v>0.98</v>
      </c>
      <c r="F134" s="5">
        <v>45</v>
      </c>
      <c r="G134" s="15">
        <v>0.9</v>
      </c>
      <c r="H134" s="16">
        <v>3.6122448979591835</v>
      </c>
    </row>
    <row r="135" spans="1:8" x14ac:dyDescent="0.25">
      <c r="A135" s="58"/>
      <c r="B135" s="3" t="s">
        <v>96</v>
      </c>
      <c r="C135" s="5">
        <v>86</v>
      </c>
      <c r="D135" s="5">
        <v>84</v>
      </c>
      <c r="E135" s="15">
        <v>0.97674418604651159</v>
      </c>
      <c r="F135" s="5">
        <v>76</v>
      </c>
      <c r="G135" s="15">
        <v>0.88372093023255816</v>
      </c>
      <c r="H135" s="16">
        <v>3.3333333333333335</v>
      </c>
    </row>
    <row r="136" spans="1:8" ht="30" x14ac:dyDescent="0.25">
      <c r="A136" s="39"/>
      <c r="B136" s="42" t="s">
        <v>31</v>
      </c>
      <c r="C136" s="10" t="s">
        <v>80</v>
      </c>
      <c r="D136" s="10" t="s">
        <v>81</v>
      </c>
      <c r="E136" s="11" t="s">
        <v>82</v>
      </c>
      <c r="F136" s="10" t="s">
        <v>83</v>
      </c>
      <c r="G136" s="11" t="s">
        <v>32</v>
      </c>
      <c r="H136" s="12" t="s">
        <v>84</v>
      </c>
    </row>
    <row r="137" spans="1:8" x14ac:dyDescent="0.25">
      <c r="A137" s="58" t="s">
        <v>52</v>
      </c>
      <c r="B137" s="3" t="s">
        <v>92</v>
      </c>
      <c r="C137" s="5">
        <v>3</v>
      </c>
      <c r="D137" s="5">
        <v>3</v>
      </c>
      <c r="E137" s="15">
        <v>1</v>
      </c>
      <c r="F137" s="5">
        <v>2</v>
      </c>
      <c r="G137" s="15">
        <v>0.66666666666666663</v>
      </c>
      <c r="H137" s="16">
        <v>2.6666666666666665</v>
      </c>
    </row>
    <row r="138" spans="1:8" x14ac:dyDescent="0.25">
      <c r="A138" s="58"/>
      <c r="B138" s="3" t="s">
        <v>93</v>
      </c>
      <c r="C138" s="5">
        <v>3</v>
      </c>
      <c r="D138" s="5">
        <v>3</v>
      </c>
      <c r="E138" s="15">
        <v>1</v>
      </c>
      <c r="F138" s="5">
        <v>3</v>
      </c>
      <c r="G138" s="15">
        <v>1</v>
      </c>
      <c r="H138" s="16">
        <v>3.6666666666666665</v>
      </c>
    </row>
    <row r="139" spans="1:8" x14ac:dyDescent="0.25">
      <c r="A139" s="58"/>
      <c r="B139" s="3" t="s">
        <v>94</v>
      </c>
      <c r="C139" s="5">
        <v>5</v>
      </c>
      <c r="D139" s="5">
        <v>5</v>
      </c>
      <c r="E139" s="15">
        <v>1</v>
      </c>
      <c r="F139" s="5">
        <v>5</v>
      </c>
      <c r="G139" s="15">
        <v>1</v>
      </c>
      <c r="H139" s="16">
        <v>2.8</v>
      </c>
    </row>
    <row r="140" spans="1:8" x14ac:dyDescent="0.25">
      <c r="A140" s="58"/>
      <c r="B140" s="3" t="s">
        <v>95</v>
      </c>
      <c r="C140" s="5">
        <v>1</v>
      </c>
      <c r="D140" s="5">
        <v>1</v>
      </c>
      <c r="E140" s="15">
        <v>1</v>
      </c>
      <c r="F140" s="5">
        <v>1</v>
      </c>
      <c r="G140" s="15">
        <v>1</v>
      </c>
      <c r="H140" s="16">
        <v>4</v>
      </c>
    </row>
    <row r="141" spans="1:8" x14ac:dyDescent="0.25">
      <c r="A141" s="58"/>
      <c r="B141" s="3" t="s">
        <v>96</v>
      </c>
      <c r="C141" s="5">
        <v>2</v>
      </c>
      <c r="D141" s="5">
        <v>2</v>
      </c>
      <c r="E141" s="15">
        <v>1</v>
      </c>
      <c r="F141" s="5">
        <v>2</v>
      </c>
      <c r="G141" s="15">
        <v>1</v>
      </c>
      <c r="H141" s="16">
        <v>3.5</v>
      </c>
    </row>
    <row r="142" spans="1:8" ht="30" x14ac:dyDescent="0.25">
      <c r="A142" s="39"/>
      <c r="B142" s="42" t="s">
        <v>31</v>
      </c>
      <c r="C142" s="10" t="s">
        <v>80</v>
      </c>
      <c r="D142" s="10" t="s">
        <v>81</v>
      </c>
      <c r="E142" s="11" t="s">
        <v>82</v>
      </c>
      <c r="F142" s="10" t="s">
        <v>83</v>
      </c>
      <c r="G142" s="11" t="s">
        <v>32</v>
      </c>
      <c r="H142" s="12" t="s">
        <v>84</v>
      </c>
    </row>
    <row r="143" spans="1:8" x14ac:dyDescent="0.25">
      <c r="A143" s="58" t="s">
        <v>102</v>
      </c>
      <c r="B143" s="3" t="s">
        <v>92</v>
      </c>
      <c r="C143" s="5" t="s">
        <v>9</v>
      </c>
      <c r="D143" s="5" t="s">
        <v>9</v>
      </c>
      <c r="E143" s="15" t="s">
        <v>9</v>
      </c>
      <c r="F143" s="5" t="s">
        <v>9</v>
      </c>
      <c r="G143" s="15" t="s">
        <v>9</v>
      </c>
      <c r="H143" s="16" t="s">
        <v>9</v>
      </c>
    </row>
    <row r="144" spans="1:8" x14ac:dyDescent="0.25">
      <c r="A144" s="58"/>
      <c r="B144" s="3" t="s">
        <v>93</v>
      </c>
      <c r="C144" s="5">
        <v>1</v>
      </c>
      <c r="D144" s="5">
        <v>1</v>
      </c>
      <c r="E144" s="15">
        <v>1</v>
      </c>
      <c r="F144" s="5">
        <v>1</v>
      </c>
      <c r="G144" s="15">
        <v>1</v>
      </c>
      <c r="H144" s="16">
        <v>3</v>
      </c>
    </row>
    <row r="145" spans="1:8" x14ac:dyDescent="0.25">
      <c r="A145" s="58"/>
      <c r="B145" s="3" t="s">
        <v>94</v>
      </c>
      <c r="C145" s="5" t="s">
        <v>9</v>
      </c>
      <c r="D145" s="5" t="s">
        <v>9</v>
      </c>
      <c r="E145" s="15" t="s">
        <v>9</v>
      </c>
      <c r="F145" s="5" t="s">
        <v>9</v>
      </c>
      <c r="G145" s="15" t="s">
        <v>9</v>
      </c>
      <c r="H145" s="16" t="s">
        <v>9</v>
      </c>
    </row>
    <row r="146" spans="1:8" x14ac:dyDescent="0.25">
      <c r="A146" s="58"/>
      <c r="B146" s="3" t="s">
        <v>95</v>
      </c>
      <c r="C146" s="5" t="s">
        <v>9</v>
      </c>
      <c r="D146" s="5" t="s">
        <v>9</v>
      </c>
      <c r="E146" s="15" t="s">
        <v>9</v>
      </c>
      <c r="F146" s="5" t="s">
        <v>9</v>
      </c>
      <c r="G146" s="15" t="s">
        <v>9</v>
      </c>
      <c r="H146" s="16" t="s">
        <v>9</v>
      </c>
    </row>
    <row r="147" spans="1:8" x14ac:dyDescent="0.25">
      <c r="A147" s="58"/>
      <c r="B147" s="3" t="s">
        <v>96</v>
      </c>
      <c r="C147" s="5" t="s">
        <v>9</v>
      </c>
      <c r="D147" s="5" t="s">
        <v>9</v>
      </c>
      <c r="E147" s="15" t="s">
        <v>9</v>
      </c>
      <c r="F147" s="5" t="s">
        <v>9</v>
      </c>
      <c r="G147" s="15" t="s">
        <v>9</v>
      </c>
      <c r="H147" s="16" t="s">
        <v>9</v>
      </c>
    </row>
    <row r="148" spans="1:8" ht="30" x14ac:dyDescent="0.25">
      <c r="A148" s="39"/>
      <c r="B148" s="42" t="s">
        <v>31</v>
      </c>
      <c r="C148" s="10" t="s">
        <v>80</v>
      </c>
      <c r="D148" s="10" t="s">
        <v>81</v>
      </c>
      <c r="E148" s="11" t="s">
        <v>82</v>
      </c>
      <c r="F148" s="10" t="s">
        <v>83</v>
      </c>
      <c r="G148" s="11" t="s">
        <v>32</v>
      </c>
      <c r="H148" s="12" t="s">
        <v>84</v>
      </c>
    </row>
    <row r="149" spans="1:8" x14ac:dyDescent="0.25">
      <c r="A149" s="58" t="s">
        <v>53</v>
      </c>
      <c r="B149" s="3" t="s">
        <v>92</v>
      </c>
      <c r="C149" s="5" t="s">
        <v>9</v>
      </c>
      <c r="D149" s="5" t="s">
        <v>9</v>
      </c>
      <c r="E149" s="15" t="s">
        <v>9</v>
      </c>
      <c r="F149" s="5" t="s">
        <v>9</v>
      </c>
      <c r="G149" s="15" t="s">
        <v>9</v>
      </c>
      <c r="H149" s="16" t="s">
        <v>9</v>
      </c>
    </row>
    <row r="150" spans="1:8" x14ac:dyDescent="0.25">
      <c r="A150" s="58"/>
      <c r="B150" s="3" t="s">
        <v>93</v>
      </c>
      <c r="C150" s="5" t="s">
        <v>9</v>
      </c>
      <c r="D150" s="5" t="s">
        <v>9</v>
      </c>
      <c r="E150" s="15" t="s">
        <v>9</v>
      </c>
      <c r="F150" s="5" t="s">
        <v>9</v>
      </c>
      <c r="G150" s="15" t="s">
        <v>9</v>
      </c>
      <c r="H150" s="16" t="s">
        <v>9</v>
      </c>
    </row>
    <row r="151" spans="1:8" x14ac:dyDescent="0.25">
      <c r="A151" s="58"/>
      <c r="B151" s="3" t="s">
        <v>94</v>
      </c>
      <c r="C151" s="5">
        <v>30</v>
      </c>
      <c r="D151" s="5">
        <v>25</v>
      </c>
      <c r="E151" s="15">
        <v>0.83333333333333337</v>
      </c>
      <c r="F151" s="5">
        <v>24</v>
      </c>
      <c r="G151" s="15">
        <v>0.8</v>
      </c>
      <c r="H151" s="16">
        <v>2.96</v>
      </c>
    </row>
    <row r="152" spans="1:8" x14ac:dyDescent="0.25">
      <c r="A152" s="58"/>
      <c r="B152" s="3" t="s">
        <v>95</v>
      </c>
      <c r="C152" s="5">
        <v>21</v>
      </c>
      <c r="D152" s="5">
        <v>20</v>
      </c>
      <c r="E152" s="15">
        <v>0.95238095238095233</v>
      </c>
      <c r="F152" s="5">
        <v>17</v>
      </c>
      <c r="G152" s="15">
        <v>0.80952380952380953</v>
      </c>
      <c r="H152" s="16">
        <v>2.65</v>
      </c>
    </row>
    <row r="153" spans="1:8" x14ac:dyDescent="0.25">
      <c r="A153" s="58"/>
      <c r="B153" s="3" t="s">
        <v>96</v>
      </c>
      <c r="C153" s="5">
        <v>11</v>
      </c>
      <c r="D153" s="5">
        <v>9</v>
      </c>
      <c r="E153" s="15">
        <v>0.81818181818181823</v>
      </c>
      <c r="F153" s="5">
        <v>7</v>
      </c>
      <c r="G153" s="15">
        <v>0.63636363636363635</v>
      </c>
      <c r="H153" s="16">
        <v>2.5666666666666669</v>
      </c>
    </row>
    <row r="154" spans="1:8" x14ac:dyDescent="0.25">
      <c r="A154"/>
      <c r="B154"/>
      <c r="C154"/>
      <c r="D154"/>
      <c r="E154"/>
      <c r="F154"/>
      <c r="G154"/>
      <c r="H154"/>
    </row>
    <row r="155" spans="1:8" x14ac:dyDescent="0.25">
      <c r="A155"/>
      <c r="B155"/>
      <c r="C155"/>
      <c r="D155"/>
      <c r="E155"/>
      <c r="F155"/>
      <c r="G155"/>
      <c r="H155"/>
    </row>
    <row r="156" spans="1:8" x14ac:dyDescent="0.25">
      <c r="A156"/>
      <c r="B156"/>
      <c r="C156"/>
      <c r="D156"/>
      <c r="E156"/>
      <c r="F156"/>
      <c r="G156"/>
      <c r="H156"/>
    </row>
    <row r="157" spans="1:8" x14ac:dyDescent="0.25">
      <c r="A157"/>
      <c r="B157"/>
      <c r="C157"/>
      <c r="D157"/>
      <c r="E157"/>
      <c r="F157"/>
      <c r="G157"/>
      <c r="H157"/>
    </row>
    <row r="158" spans="1:8" x14ac:dyDescent="0.25">
      <c r="A158"/>
      <c r="B158"/>
      <c r="C158"/>
      <c r="D158"/>
      <c r="E158"/>
      <c r="F158"/>
      <c r="G158"/>
      <c r="H158"/>
    </row>
    <row r="159" spans="1:8" x14ac:dyDescent="0.25">
      <c r="A159"/>
      <c r="B159"/>
      <c r="C159"/>
      <c r="D159"/>
      <c r="E159"/>
      <c r="F159"/>
      <c r="G159"/>
      <c r="H159"/>
    </row>
    <row r="160" spans="1:8" x14ac:dyDescent="0.25">
      <c r="A160"/>
      <c r="B160"/>
      <c r="C160"/>
      <c r="D160"/>
      <c r="E160"/>
      <c r="F160"/>
      <c r="G160"/>
      <c r="H160"/>
    </row>
    <row r="161" spans="1:8" x14ac:dyDescent="0.25">
      <c r="A161"/>
      <c r="B161"/>
      <c r="C161"/>
      <c r="D161"/>
      <c r="E161"/>
      <c r="F161"/>
      <c r="G161"/>
      <c r="H161"/>
    </row>
    <row r="162" spans="1:8" x14ac:dyDescent="0.25">
      <c r="A162"/>
      <c r="B162"/>
      <c r="C162"/>
      <c r="D162"/>
      <c r="E162"/>
      <c r="F162"/>
      <c r="G162"/>
      <c r="H162"/>
    </row>
    <row r="163" spans="1:8" x14ac:dyDescent="0.25">
      <c r="A163"/>
      <c r="B163"/>
      <c r="C163"/>
      <c r="D163"/>
      <c r="E163"/>
      <c r="F163"/>
      <c r="G163"/>
      <c r="H163"/>
    </row>
    <row r="164" spans="1:8" x14ac:dyDescent="0.25">
      <c r="A164"/>
      <c r="B164"/>
      <c r="C164"/>
      <c r="D164"/>
      <c r="E164"/>
      <c r="F164"/>
      <c r="G164"/>
      <c r="H164"/>
    </row>
    <row r="165" spans="1:8" x14ac:dyDescent="0.25">
      <c r="A165"/>
      <c r="B165"/>
      <c r="C165"/>
      <c r="D165"/>
      <c r="E165"/>
      <c r="F165"/>
      <c r="G165"/>
      <c r="H165"/>
    </row>
  </sheetData>
  <mergeCells count="26">
    <mergeCell ref="A125:A129"/>
    <mergeCell ref="A143:A147"/>
    <mergeCell ref="A131:A135"/>
    <mergeCell ref="A137:A141"/>
    <mergeCell ref="A149:A153"/>
    <mergeCell ref="A119:A123"/>
    <mergeCell ref="A41:A45"/>
    <mergeCell ref="A47:A51"/>
    <mergeCell ref="A53:A57"/>
    <mergeCell ref="A59:A63"/>
    <mergeCell ref="A65:A69"/>
    <mergeCell ref="A71:A75"/>
    <mergeCell ref="A77:A81"/>
    <mergeCell ref="A83:A87"/>
    <mergeCell ref="A89:A93"/>
    <mergeCell ref="A95:A99"/>
    <mergeCell ref="A113:A117"/>
    <mergeCell ref="A101:A105"/>
    <mergeCell ref="A107:A111"/>
    <mergeCell ref="A35:A39"/>
    <mergeCell ref="A1:H2"/>
    <mergeCell ref="A4:A8"/>
    <mergeCell ref="A11:A15"/>
    <mergeCell ref="A17:A21"/>
    <mergeCell ref="A29:A33"/>
    <mergeCell ref="A23:A27"/>
  </mergeCells>
  <printOptions horizontalCentered="1"/>
  <pageMargins left="0.7" right="0.7" top="0.75" bottom="0.75" header="0.3" footer="0.3"/>
  <pageSetup scale="19" orientation="landscape" r:id="rId1"/>
  <headerFooter>
    <oddHeader>&amp;CCuyamaca College Program Review 2018-2019</oddHeader>
    <oddFooter>&amp;CInstitutional Effectiveness, Success, and Equity Office (August 2018)</oddFooter>
  </headerFooter>
  <rowBreaks count="3" manualBreakCount="3">
    <brk id="63" max="16383" man="1"/>
    <brk id="93" max="16383" man="1"/>
    <brk id="1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workbookViewId="0">
      <selection activeCell="L14" sqref="L14"/>
    </sheetView>
  </sheetViews>
  <sheetFormatPr defaultRowHeight="15" x14ac:dyDescent="0.25"/>
  <cols>
    <col min="1" max="1" width="20" style="35" customWidth="1"/>
    <col min="2" max="2" width="16.7109375" style="9" customWidth="1"/>
    <col min="3" max="4" width="13.7109375" style="9" customWidth="1"/>
    <col min="5" max="5" width="13.7109375" style="17" customWidth="1"/>
    <col min="6" max="6" width="13.7109375" style="9" customWidth="1"/>
    <col min="7" max="7" width="13.7109375" style="17" customWidth="1"/>
    <col min="8" max="8" width="13.7109375" style="18" customWidth="1"/>
    <col min="9" max="9" width="16.7109375" customWidth="1"/>
    <col min="10" max="15" width="13.7109375" customWidth="1"/>
    <col min="16" max="16" width="16.7109375" customWidth="1"/>
    <col min="17" max="22" width="13.7109375" customWidth="1"/>
  </cols>
  <sheetData>
    <row r="1" spans="1:8" ht="30" x14ac:dyDescent="0.25">
      <c r="A1" s="29" t="s">
        <v>79</v>
      </c>
      <c r="B1" s="2" t="s">
        <v>31</v>
      </c>
      <c r="C1" s="10" t="s">
        <v>80</v>
      </c>
      <c r="D1" s="10" t="s">
        <v>81</v>
      </c>
      <c r="E1" s="11" t="s">
        <v>82</v>
      </c>
      <c r="F1" s="10" t="s">
        <v>83</v>
      </c>
      <c r="G1" s="11" t="s">
        <v>32</v>
      </c>
      <c r="H1" s="12" t="s">
        <v>84</v>
      </c>
    </row>
    <row r="2" spans="1:8" x14ac:dyDescent="0.25">
      <c r="A2" s="58" t="s">
        <v>54</v>
      </c>
      <c r="B2" s="44" t="s">
        <v>92</v>
      </c>
      <c r="C2" s="5">
        <v>395</v>
      </c>
      <c r="D2" s="5">
        <v>372</v>
      </c>
      <c r="E2" s="15">
        <v>0.9417721518987342</v>
      </c>
      <c r="F2" s="5">
        <v>350</v>
      </c>
      <c r="G2" s="15">
        <v>0.88607594936708856</v>
      </c>
      <c r="H2" s="22">
        <v>3.0274456521739133</v>
      </c>
    </row>
    <row r="3" spans="1:8" x14ac:dyDescent="0.25">
      <c r="A3" s="58"/>
      <c r="B3" s="44" t="s">
        <v>93</v>
      </c>
      <c r="C3" s="5">
        <v>421</v>
      </c>
      <c r="D3" s="5">
        <v>386</v>
      </c>
      <c r="E3" s="15">
        <v>0.91686460807600945</v>
      </c>
      <c r="F3" s="5">
        <v>358</v>
      </c>
      <c r="G3" s="15">
        <v>0.85035629453681705</v>
      </c>
      <c r="H3" s="22">
        <v>3.0335958005249348</v>
      </c>
    </row>
    <row r="4" spans="1:8" x14ac:dyDescent="0.25">
      <c r="A4" s="58"/>
      <c r="B4" s="44" t="s">
        <v>94</v>
      </c>
      <c r="C4" s="5">
        <v>417</v>
      </c>
      <c r="D4" s="5">
        <v>384</v>
      </c>
      <c r="E4" s="15">
        <v>0.92086330935251803</v>
      </c>
      <c r="F4" s="5">
        <v>364</v>
      </c>
      <c r="G4" s="15">
        <v>0.87290167865707435</v>
      </c>
      <c r="H4" s="22">
        <v>3.1719895287958115</v>
      </c>
    </row>
    <row r="5" spans="1:8" x14ac:dyDescent="0.25">
      <c r="A5" s="58"/>
      <c r="B5" s="44" t="s">
        <v>95</v>
      </c>
      <c r="C5" s="5">
        <v>397</v>
      </c>
      <c r="D5" s="5">
        <v>382</v>
      </c>
      <c r="E5" s="15">
        <v>0.96221662468513858</v>
      </c>
      <c r="F5" s="5">
        <v>360</v>
      </c>
      <c r="G5" s="15">
        <v>0.90680100755667503</v>
      </c>
      <c r="H5" s="22">
        <v>3.1371727748691094</v>
      </c>
    </row>
    <row r="6" spans="1:8" x14ac:dyDescent="0.25">
      <c r="A6" s="58"/>
      <c r="B6" s="44" t="s">
        <v>96</v>
      </c>
      <c r="C6" s="5">
        <v>517</v>
      </c>
      <c r="D6" s="5">
        <v>495</v>
      </c>
      <c r="E6" s="15">
        <v>0.95744680851063835</v>
      </c>
      <c r="F6" s="5">
        <v>461</v>
      </c>
      <c r="G6" s="15">
        <v>0.8916827852998066</v>
      </c>
      <c r="H6" s="22">
        <v>3.109109311740891</v>
      </c>
    </row>
    <row r="7" spans="1:8" x14ac:dyDescent="0.25">
      <c r="A7" s="58" t="s">
        <v>56</v>
      </c>
      <c r="B7" s="44" t="s">
        <v>92</v>
      </c>
      <c r="C7" s="19">
        <v>338</v>
      </c>
      <c r="D7" s="19">
        <v>242</v>
      </c>
      <c r="E7" s="20">
        <v>0.71597633136094674</v>
      </c>
      <c r="F7" s="19">
        <v>191</v>
      </c>
      <c r="G7" s="20">
        <v>0.5650887573964497</v>
      </c>
      <c r="H7" s="82">
        <v>2.676050420168067</v>
      </c>
    </row>
    <row r="8" spans="1:8" x14ac:dyDescent="0.25">
      <c r="A8" s="58"/>
      <c r="B8" s="44" t="s">
        <v>93</v>
      </c>
      <c r="C8" s="19">
        <v>279</v>
      </c>
      <c r="D8" s="19">
        <v>221</v>
      </c>
      <c r="E8" s="20">
        <v>0.79211469534050183</v>
      </c>
      <c r="F8" s="19">
        <v>179</v>
      </c>
      <c r="G8" s="20">
        <v>0.64157706093189959</v>
      </c>
      <c r="H8" s="82">
        <v>2.830275229357798</v>
      </c>
    </row>
    <row r="9" spans="1:8" x14ac:dyDescent="0.25">
      <c r="A9" s="58"/>
      <c r="B9" s="44" t="s">
        <v>94</v>
      </c>
      <c r="C9" s="19">
        <v>283</v>
      </c>
      <c r="D9" s="19">
        <v>256</v>
      </c>
      <c r="E9" s="20">
        <v>0.90459363957597172</v>
      </c>
      <c r="F9" s="19">
        <v>225</v>
      </c>
      <c r="G9" s="20">
        <v>0.79505300353356889</v>
      </c>
      <c r="H9" s="82">
        <v>3.1254901960784314</v>
      </c>
    </row>
    <row r="10" spans="1:8" x14ac:dyDescent="0.25">
      <c r="A10" s="58"/>
      <c r="B10" s="44" t="s">
        <v>95</v>
      </c>
      <c r="C10" s="19">
        <v>345</v>
      </c>
      <c r="D10" s="19">
        <v>295</v>
      </c>
      <c r="E10" s="20">
        <v>0.85507246376811596</v>
      </c>
      <c r="F10" s="19">
        <v>258</v>
      </c>
      <c r="G10" s="20">
        <v>0.74782608695652175</v>
      </c>
      <c r="H10" s="82">
        <v>3.038775510204081</v>
      </c>
    </row>
    <row r="11" spans="1:8" x14ac:dyDescent="0.25">
      <c r="A11" s="58"/>
      <c r="B11" s="44" t="s">
        <v>96</v>
      </c>
      <c r="C11" s="19">
        <v>377</v>
      </c>
      <c r="D11" s="19">
        <v>342</v>
      </c>
      <c r="E11" s="20">
        <v>0.90716180371352784</v>
      </c>
      <c r="F11" s="19">
        <v>299</v>
      </c>
      <c r="G11" s="20">
        <v>0.7931034482758621</v>
      </c>
      <c r="H11" s="82">
        <v>2.880882352941176</v>
      </c>
    </row>
    <row r="12" spans="1:8" x14ac:dyDescent="0.25">
      <c r="A12" s="74" t="s">
        <v>55</v>
      </c>
      <c r="B12" s="44" t="s">
        <v>92</v>
      </c>
      <c r="C12" s="19" t="s">
        <v>9</v>
      </c>
      <c r="D12" s="19" t="s">
        <v>9</v>
      </c>
      <c r="E12" s="20" t="s">
        <v>9</v>
      </c>
      <c r="F12" s="19" t="s">
        <v>9</v>
      </c>
      <c r="G12" s="20" t="s">
        <v>9</v>
      </c>
      <c r="H12" s="82" t="s">
        <v>9</v>
      </c>
    </row>
    <row r="13" spans="1:8" x14ac:dyDescent="0.25">
      <c r="A13" s="74"/>
      <c r="B13" s="44" t="s">
        <v>93</v>
      </c>
      <c r="C13" s="19" t="s">
        <v>9</v>
      </c>
      <c r="D13" s="19" t="s">
        <v>9</v>
      </c>
      <c r="E13" s="20" t="s">
        <v>9</v>
      </c>
      <c r="F13" s="19" t="s">
        <v>9</v>
      </c>
      <c r="G13" s="20" t="s">
        <v>9</v>
      </c>
      <c r="H13" s="82" t="s">
        <v>9</v>
      </c>
    </row>
    <row r="14" spans="1:8" x14ac:dyDescent="0.25">
      <c r="A14" s="74"/>
      <c r="B14" s="44" t="s">
        <v>94</v>
      </c>
      <c r="C14" s="19" t="s">
        <v>9</v>
      </c>
      <c r="D14" s="19" t="s">
        <v>9</v>
      </c>
      <c r="E14" s="20" t="s">
        <v>9</v>
      </c>
      <c r="F14" s="19" t="s">
        <v>9</v>
      </c>
      <c r="G14" s="20" t="s">
        <v>9</v>
      </c>
      <c r="H14" s="82" t="s">
        <v>9</v>
      </c>
    </row>
    <row r="15" spans="1:8" x14ac:dyDescent="0.25">
      <c r="A15" s="74"/>
      <c r="B15" s="44" t="s">
        <v>95</v>
      </c>
      <c r="C15" s="19">
        <v>35</v>
      </c>
      <c r="D15" s="19">
        <v>27</v>
      </c>
      <c r="E15" s="20">
        <v>0.77142857142857146</v>
      </c>
      <c r="F15" s="19">
        <v>22</v>
      </c>
      <c r="G15" s="20">
        <v>0.62857142857142856</v>
      </c>
      <c r="H15" s="82">
        <v>2.8518518518518516</v>
      </c>
    </row>
    <row r="16" spans="1:8" x14ac:dyDescent="0.25">
      <c r="A16" s="74"/>
      <c r="B16" s="44" t="s">
        <v>96</v>
      </c>
      <c r="C16" s="19" t="s">
        <v>9</v>
      </c>
      <c r="D16" s="19" t="s">
        <v>9</v>
      </c>
      <c r="E16" s="20" t="s">
        <v>9</v>
      </c>
      <c r="F16" s="19" t="s">
        <v>9</v>
      </c>
      <c r="G16" s="20" t="s">
        <v>9</v>
      </c>
      <c r="H16" s="82" t="s">
        <v>9</v>
      </c>
    </row>
    <row r="19" spans="1:22" ht="37.5" customHeight="1" x14ac:dyDescent="0.25">
      <c r="A19" s="70" t="s">
        <v>54</v>
      </c>
      <c r="B19" s="70"/>
      <c r="C19" s="70"/>
      <c r="D19" s="70"/>
      <c r="E19" s="70"/>
      <c r="F19" s="70"/>
      <c r="G19" s="70"/>
      <c r="H19" s="70"/>
      <c r="I19" s="70" t="s">
        <v>89</v>
      </c>
      <c r="J19" s="70"/>
      <c r="K19" s="70"/>
      <c r="L19" s="70"/>
      <c r="M19" s="70"/>
      <c r="N19" s="70"/>
      <c r="O19" s="70"/>
      <c r="P19" s="70" t="s">
        <v>55</v>
      </c>
      <c r="Q19" s="70"/>
      <c r="R19" s="70"/>
      <c r="S19" s="70"/>
      <c r="T19" s="70"/>
      <c r="U19" s="70"/>
      <c r="V19" s="70"/>
    </row>
    <row r="20" spans="1:22" ht="30" x14ac:dyDescent="0.25">
      <c r="A20" s="41" t="s">
        <v>57</v>
      </c>
      <c r="B20" s="40" t="s">
        <v>31</v>
      </c>
      <c r="C20" s="10" t="s">
        <v>80</v>
      </c>
      <c r="D20" s="10" t="s">
        <v>81</v>
      </c>
      <c r="E20" s="10" t="s">
        <v>82</v>
      </c>
      <c r="F20" s="10" t="s">
        <v>83</v>
      </c>
      <c r="G20" s="10" t="s">
        <v>32</v>
      </c>
      <c r="H20" s="10" t="s">
        <v>84</v>
      </c>
      <c r="I20" s="40" t="s">
        <v>31</v>
      </c>
      <c r="J20" s="10" t="s">
        <v>80</v>
      </c>
      <c r="K20" s="10" t="s">
        <v>81</v>
      </c>
      <c r="L20" s="10" t="s">
        <v>82</v>
      </c>
      <c r="M20" s="10" t="s">
        <v>83</v>
      </c>
      <c r="N20" s="10" t="s">
        <v>32</v>
      </c>
      <c r="O20" s="10" t="s">
        <v>84</v>
      </c>
      <c r="P20" s="40" t="s">
        <v>31</v>
      </c>
      <c r="Q20" s="10" t="s">
        <v>80</v>
      </c>
      <c r="R20" s="10" t="s">
        <v>81</v>
      </c>
      <c r="S20" s="10" t="s">
        <v>82</v>
      </c>
      <c r="T20" s="10" t="s">
        <v>83</v>
      </c>
      <c r="U20" s="10" t="s">
        <v>32</v>
      </c>
      <c r="V20" s="10" t="s">
        <v>84</v>
      </c>
    </row>
    <row r="21" spans="1:22" x14ac:dyDescent="0.25">
      <c r="A21" s="71" t="s">
        <v>58</v>
      </c>
      <c r="B21" s="44" t="s">
        <v>92</v>
      </c>
      <c r="C21" s="45">
        <v>20</v>
      </c>
      <c r="D21" s="45">
        <v>18</v>
      </c>
      <c r="E21" s="46">
        <v>0.9</v>
      </c>
      <c r="F21" s="45">
        <v>15</v>
      </c>
      <c r="G21" s="46">
        <v>0.75</v>
      </c>
      <c r="H21" s="47">
        <v>2.3333333333333335</v>
      </c>
      <c r="I21" s="44" t="s">
        <v>92</v>
      </c>
      <c r="J21" s="45">
        <v>32</v>
      </c>
      <c r="K21" s="45">
        <v>14</v>
      </c>
      <c r="L21" s="46">
        <v>0.4375</v>
      </c>
      <c r="M21" s="45">
        <v>7</v>
      </c>
      <c r="N21" s="46">
        <v>0.21875</v>
      </c>
      <c r="O21" s="47">
        <v>2</v>
      </c>
      <c r="P21" s="44" t="s">
        <v>92</v>
      </c>
      <c r="Q21" s="45" t="s">
        <v>9</v>
      </c>
      <c r="R21" s="45" t="s">
        <v>9</v>
      </c>
      <c r="S21" s="46" t="s">
        <v>9</v>
      </c>
      <c r="T21" s="45" t="s">
        <v>9</v>
      </c>
      <c r="U21" s="46" t="s">
        <v>9</v>
      </c>
      <c r="V21" s="47" t="s">
        <v>9</v>
      </c>
    </row>
    <row r="22" spans="1:22" x14ac:dyDescent="0.25">
      <c r="A22" s="72"/>
      <c r="B22" s="44" t="s">
        <v>93</v>
      </c>
      <c r="C22" s="45">
        <v>17</v>
      </c>
      <c r="D22" s="45">
        <v>14</v>
      </c>
      <c r="E22" s="46">
        <v>0.82352941176470584</v>
      </c>
      <c r="F22" s="45">
        <v>13</v>
      </c>
      <c r="G22" s="46">
        <v>0.76470588235294112</v>
      </c>
      <c r="H22" s="47">
        <v>2.7857142857142856</v>
      </c>
      <c r="I22" s="44" t="s">
        <v>93</v>
      </c>
      <c r="J22" s="45">
        <v>13</v>
      </c>
      <c r="K22" s="45">
        <v>7</v>
      </c>
      <c r="L22" s="46">
        <v>0.53846153846153844</v>
      </c>
      <c r="M22" s="45">
        <v>4</v>
      </c>
      <c r="N22" s="46">
        <v>0.30769230769230771</v>
      </c>
      <c r="O22" s="47">
        <v>2.5</v>
      </c>
      <c r="P22" s="44" t="s">
        <v>93</v>
      </c>
      <c r="Q22" s="45" t="s">
        <v>9</v>
      </c>
      <c r="R22" s="45" t="s">
        <v>9</v>
      </c>
      <c r="S22" s="46" t="s">
        <v>9</v>
      </c>
      <c r="T22" s="45" t="s">
        <v>9</v>
      </c>
      <c r="U22" s="46" t="s">
        <v>9</v>
      </c>
      <c r="V22" s="47" t="s">
        <v>9</v>
      </c>
    </row>
    <row r="23" spans="1:22" x14ac:dyDescent="0.25">
      <c r="A23" s="72"/>
      <c r="B23" s="44" t="s">
        <v>94</v>
      </c>
      <c r="C23" s="45">
        <v>13</v>
      </c>
      <c r="D23" s="45">
        <v>11</v>
      </c>
      <c r="E23" s="46">
        <v>0.84615384615384615</v>
      </c>
      <c r="F23" s="45">
        <v>10</v>
      </c>
      <c r="G23" s="46">
        <v>0.76923076923076927</v>
      </c>
      <c r="H23" s="47">
        <v>3.0909090909090908</v>
      </c>
      <c r="I23" s="44" t="s">
        <v>94</v>
      </c>
      <c r="J23" s="45">
        <v>19</v>
      </c>
      <c r="K23" s="45">
        <v>18</v>
      </c>
      <c r="L23" s="46">
        <v>0.94736842105263153</v>
      </c>
      <c r="M23" s="45">
        <v>15</v>
      </c>
      <c r="N23" s="46">
        <v>0.78947368421052633</v>
      </c>
      <c r="O23" s="47">
        <v>2.8888888888888888</v>
      </c>
      <c r="P23" s="44" t="s">
        <v>94</v>
      </c>
      <c r="Q23" s="45" t="s">
        <v>9</v>
      </c>
      <c r="R23" s="45" t="s">
        <v>9</v>
      </c>
      <c r="S23" s="46" t="s">
        <v>9</v>
      </c>
      <c r="T23" s="45" t="s">
        <v>9</v>
      </c>
      <c r="U23" s="46" t="s">
        <v>9</v>
      </c>
      <c r="V23" s="47" t="s">
        <v>9</v>
      </c>
    </row>
    <row r="24" spans="1:22" x14ac:dyDescent="0.25">
      <c r="A24" s="72"/>
      <c r="B24" s="44" t="s">
        <v>95</v>
      </c>
      <c r="C24" s="45">
        <v>9</v>
      </c>
      <c r="D24" s="45">
        <v>9</v>
      </c>
      <c r="E24" s="46">
        <v>1</v>
      </c>
      <c r="F24" s="45">
        <v>8</v>
      </c>
      <c r="G24" s="46">
        <v>0.88888888888888884</v>
      </c>
      <c r="H24" s="47">
        <v>3.0777777777777775</v>
      </c>
      <c r="I24" s="44" t="s">
        <v>95</v>
      </c>
      <c r="J24" s="45">
        <v>24</v>
      </c>
      <c r="K24" s="45">
        <v>19</v>
      </c>
      <c r="L24" s="46">
        <v>0.79166666666666663</v>
      </c>
      <c r="M24" s="45">
        <v>15</v>
      </c>
      <c r="N24" s="46">
        <v>0.625</v>
      </c>
      <c r="O24" s="47">
        <v>2.7894736842105261</v>
      </c>
      <c r="P24" s="44" t="s">
        <v>95</v>
      </c>
      <c r="Q24" s="45" t="s">
        <v>9</v>
      </c>
      <c r="R24" s="45" t="s">
        <v>9</v>
      </c>
      <c r="S24" s="46" t="s">
        <v>9</v>
      </c>
      <c r="T24" s="45" t="s">
        <v>9</v>
      </c>
      <c r="U24" s="46" t="s">
        <v>9</v>
      </c>
      <c r="V24" s="47" t="s">
        <v>9</v>
      </c>
    </row>
    <row r="25" spans="1:22" x14ac:dyDescent="0.25">
      <c r="A25" s="73"/>
      <c r="B25" s="44" t="s">
        <v>96</v>
      </c>
      <c r="C25" s="45">
        <v>16</v>
      </c>
      <c r="D25" s="45">
        <v>13</v>
      </c>
      <c r="E25" s="46">
        <v>0.8125</v>
      </c>
      <c r="F25" s="45">
        <v>8</v>
      </c>
      <c r="G25" s="46">
        <v>0.5</v>
      </c>
      <c r="H25" s="47">
        <v>1.9230769230769231</v>
      </c>
      <c r="I25" s="44" t="s">
        <v>96</v>
      </c>
      <c r="J25" s="45">
        <v>21</v>
      </c>
      <c r="K25" s="45">
        <v>14</v>
      </c>
      <c r="L25" s="46">
        <v>0.66666666666666663</v>
      </c>
      <c r="M25" s="45">
        <v>11</v>
      </c>
      <c r="N25" s="46">
        <v>0.52380952380952384</v>
      </c>
      <c r="O25" s="47">
        <v>2.3857142857142857</v>
      </c>
      <c r="P25" s="44" t="s">
        <v>96</v>
      </c>
      <c r="Q25" s="45" t="s">
        <v>9</v>
      </c>
      <c r="R25" s="45" t="s">
        <v>9</v>
      </c>
      <c r="S25" s="46" t="s">
        <v>9</v>
      </c>
      <c r="T25" s="45" t="s">
        <v>9</v>
      </c>
      <c r="U25" s="46" t="s">
        <v>9</v>
      </c>
      <c r="V25" s="47" t="s">
        <v>9</v>
      </c>
    </row>
    <row r="26" spans="1:22" x14ac:dyDescent="0.25">
      <c r="A26" s="69" t="s">
        <v>59</v>
      </c>
      <c r="B26" s="48" t="s">
        <v>92</v>
      </c>
      <c r="C26" s="49">
        <v>4</v>
      </c>
      <c r="D26" s="49">
        <v>4</v>
      </c>
      <c r="E26" s="50">
        <v>1</v>
      </c>
      <c r="F26" s="49">
        <v>4</v>
      </c>
      <c r="G26" s="50">
        <v>1</v>
      </c>
      <c r="H26" s="51">
        <v>3</v>
      </c>
      <c r="I26" s="48" t="s">
        <v>92</v>
      </c>
      <c r="J26" s="49">
        <v>5</v>
      </c>
      <c r="K26" s="49">
        <v>4</v>
      </c>
      <c r="L26" s="50">
        <v>0.8</v>
      </c>
      <c r="M26" s="49">
        <v>2</v>
      </c>
      <c r="N26" s="50">
        <v>0.4</v>
      </c>
      <c r="O26" s="51">
        <v>1.25</v>
      </c>
      <c r="P26" s="48" t="s">
        <v>92</v>
      </c>
      <c r="Q26" s="49" t="s">
        <v>9</v>
      </c>
      <c r="R26" s="49" t="s">
        <v>9</v>
      </c>
      <c r="S26" s="50" t="s">
        <v>9</v>
      </c>
      <c r="T26" s="49" t="s">
        <v>9</v>
      </c>
      <c r="U26" s="50" t="s">
        <v>9</v>
      </c>
      <c r="V26" s="51" t="s">
        <v>9</v>
      </c>
    </row>
    <row r="27" spans="1:22" x14ac:dyDescent="0.25">
      <c r="A27" s="69"/>
      <c r="B27" s="48" t="s">
        <v>93</v>
      </c>
      <c r="C27" s="49">
        <v>3</v>
      </c>
      <c r="D27" s="49">
        <v>3</v>
      </c>
      <c r="E27" s="50">
        <v>1</v>
      </c>
      <c r="F27" s="49">
        <v>2</v>
      </c>
      <c r="G27" s="50">
        <v>0.66666666666666663</v>
      </c>
      <c r="H27" s="51">
        <v>1.3333333333333333</v>
      </c>
      <c r="I27" s="48" t="s">
        <v>93</v>
      </c>
      <c r="J27" s="49">
        <v>1</v>
      </c>
      <c r="K27" s="49">
        <v>0</v>
      </c>
      <c r="L27" s="50">
        <v>0</v>
      </c>
      <c r="M27" s="49">
        <v>0</v>
      </c>
      <c r="N27" s="50">
        <v>0</v>
      </c>
      <c r="O27" s="51"/>
      <c r="P27" s="48" t="s">
        <v>93</v>
      </c>
      <c r="Q27" s="49" t="s">
        <v>9</v>
      </c>
      <c r="R27" s="49" t="s">
        <v>9</v>
      </c>
      <c r="S27" s="50" t="s">
        <v>9</v>
      </c>
      <c r="T27" s="49" t="s">
        <v>9</v>
      </c>
      <c r="U27" s="50" t="s">
        <v>9</v>
      </c>
      <c r="V27" s="51" t="s">
        <v>9</v>
      </c>
    </row>
    <row r="28" spans="1:22" x14ac:dyDescent="0.25">
      <c r="A28" s="69"/>
      <c r="B28" s="48" t="s">
        <v>94</v>
      </c>
      <c r="C28" s="49">
        <v>1</v>
      </c>
      <c r="D28" s="49">
        <v>1</v>
      </c>
      <c r="E28" s="50">
        <v>1</v>
      </c>
      <c r="F28" s="49">
        <v>1</v>
      </c>
      <c r="G28" s="50">
        <v>1</v>
      </c>
      <c r="H28" s="51">
        <v>2</v>
      </c>
      <c r="I28" s="48" t="s">
        <v>94</v>
      </c>
      <c r="J28" s="49">
        <v>1</v>
      </c>
      <c r="K28" s="49">
        <v>1</v>
      </c>
      <c r="L28" s="50">
        <v>1</v>
      </c>
      <c r="M28" s="49">
        <v>0</v>
      </c>
      <c r="N28" s="50">
        <v>0</v>
      </c>
      <c r="O28" s="51">
        <v>1</v>
      </c>
      <c r="P28" s="48" t="s">
        <v>94</v>
      </c>
      <c r="Q28" s="49" t="s">
        <v>9</v>
      </c>
      <c r="R28" s="49" t="s">
        <v>9</v>
      </c>
      <c r="S28" s="50" t="s">
        <v>9</v>
      </c>
      <c r="T28" s="49" t="s">
        <v>9</v>
      </c>
      <c r="U28" s="50" t="s">
        <v>9</v>
      </c>
      <c r="V28" s="51" t="s">
        <v>9</v>
      </c>
    </row>
    <row r="29" spans="1:22" x14ac:dyDescent="0.25">
      <c r="A29" s="69"/>
      <c r="B29" s="48" t="s">
        <v>95</v>
      </c>
      <c r="C29" s="49">
        <v>1</v>
      </c>
      <c r="D29" s="49">
        <v>1</v>
      </c>
      <c r="E29" s="50">
        <v>1</v>
      </c>
      <c r="F29" s="49">
        <v>1</v>
      </c>
      <c r="G29" s="50">
        <v>1</v>
      </c>
      <c r="H29" s="51">
        <v>3</v>
      </c>
      <c r="I29" s="48" t="s">
        <v>95</v>
      </c>
      <c r="J29" s="49">
        <v>3</v>
      </c>
      <c r="K29" s="49">
        <v>3</v>
      </c>
      <c r="L29" s="50">
        <v>1</v>
      </c>
      <c r="M29" s="49">
        <v>2</v>
      </c>
      <c r="N29" s="50">
        <v>0.66666666666666663</v>
      </c>
      <c r="O29" s="51">
        <v>2</v>
      </c>
      <c r="P29" s="48" t="s">
        <v>95</v>
      </c>
      <c r="Q29" s="49" t="s">
        <v>9</v>
      </c>
      <c r="R29" s="49" t="s">
        <v>9</v>
      </c>
      <c r="S29" s="50" t="s">
        <v>9</v>
      </c>
      <c r="T29" s="49" t="s">
        <v>9</v>
      </c>
      <c r="U29" s="50" t="s">
        <v>9</v>
      </c>
      <c r="V29" s="51" t="s">
        <v>9</v>
      </c>
    </row>
    <row r="30" spans="1:22" x14ac:dyDescent="0.25">
      <c r="A30" s="69"/>
      <c r="B30" s="48" t="s">
        <v>96</v>
      </c>
      <c r="C30" s="49" t="s">
        <v>9</v>
      </c>
      <c r="D30" s="49" t="s">
        <v>9</v>
      </c>
      <c r="E30" s="50" t="s">
        <v>9</v>
      </c>
      <c r="F30" s="49" t="s">
        <v>9</v>
      </c>
      <c r="G30" s="50" t="s">
        <v>9</v>
      </c>
      <c r="H30" s="51" t="s">
        <v>9</v>
      </c>
      <c r="I30" s="48" t="s">
        <v>96</v>
      </c>
      <c r="J30" s="49">
        <v>1</v>
      </c>
      <c r="K30" s="49">
        <v>0</v>
      </c>
      <c r="L30" s="50">
        <v>0</v>
      </c>
      <c r="M30" s="49">
        <v>0</v>
      </c>
      <c r="N30" s="50">
        <v>0</v>
      </c>
      <c r="O30" s="51"/>
      <c r="P30" s="48" t="s">
        <v>96</v>
      </c>
      <c r="Q30" s="49" t="s">
        <v>9</v>
      </c>
      <c r="R30" s="49" t="s">
        <v>9</v>
      </c>
      <c r="S30" s="50" t="s">
        <v>9</v>
      </c>
      <c r="T30" s="49" t="s">
        <v>9</v>
      </c>
      <c r="U30" s="50" t="s">
        <v>9</v>
      </c>
      <c r="V30" s="51" t="s">
        <v>9</v>
      </c>
    </row>
    <row r="31" spans="1:22" x14ac:dyDescent="0.25">
      <c r="A31" s="66" t="s">
        <v>10</v>
      </c>
      <c r="B31" s="44" t="s">
        <v>92</v>
      </c>
      <c r="C31" s="45">
        <v>29</v>
      </c>
      <c r="D31" s="45">
        <v>29</v>
      </c>
      <c r="E31" s="46">
        <v>1</v>
      </c>
      <c r="F31" s="45">
        <v>29</v>
      </c>
      <c r="G31" s="46">
        <v>1</v>
      </c>
      <c r="H31" s="47">
        <v>2.8862068965517245</v>
      </c>
      <c r="I31" s="44" t="s">
        <v>92</v>
      </c>
      <c r="J31" s="45">
        <v>11</v>
      </c>
      <c r="K31" s="45">
        <v>7</v>
      </c>
      <c r="L31" s="46">
        <v>0.63636363636363635</v>
      </c>
      <c r="M31" s="45">
        <v>7</v>
      </c>
      <c r="N31" s="46">
        <v>0.63636363636363635</v>
      </c>
      <c r="O31" s="47">
        <v>3.4285714285714284</v>
      </c>
      <c r="P31" s="44" t="s">
        <v>92</v>
      </c>
      <c r="Q31" s="45" t="s">
        <v>9</v>
      </c>
      <c r="R31" s="45" t="s">
        <v>9</v>
      </c>
      <c r="S31" s="46" t="s">
        <v>9</v>
      </c>
      <c r="T31" s="45" t="s">
        <v>9</v>
      </c>
      <c r="U31" s="46" t="s">
        <v>9</v>
      </c>
      <c r="V31" s="47" t="s">
        <v>9</v>
      </c>
    </row>
    <row r="32" spans="1:22" x14ac:dyDescent="0.25">
      <c r="A32" s="66"/>
      <c r="B32" s="44" t="s">
        <v>93</v>
      </c>
      <c r="C32" s="45">
        <v>13</v>
      </c>
      <c r="D32" s="45">
        <v>13</v>
      </c>
      <c r="E32" s="46">
        <v>1</v>
      </c>
      <c r="F32" s="45">
        <v>13</v>
      </c>
      <c r="G32" s="46">
        <v>1</v>
      </c>
      <c r="H32" s="47">
        <v>2.8461538461538463</v>
      </c>
      <c r="I32" s="44" t="s">
        <v>93</v>
      </c>
      <c r="J32" s="45">
        <v>10</v>
      </c>
      <c r="K32" s="45">
        <v>9</v>
      </c>
      <c r="L32" s="46">
        <v>0.9</v>
      </c>
      <c r="M32" s="45">
        <v>9</v>
      </c>
      <c r="N32" s="46">
        <v>0.9</v>
      </c>
      <c r="O32" s="47">
        <v>3.5714285714285716</v>
      </c>
      <c r="P32" s="44" t="s">
        <v>93</v>
      </c>
      <c r="Q32" s="45" t="s">
        <v>9</v>
      </c>
      <c r="R32" s="45" t="s">
        <v>9</v>
      </c>
      <c r="S32" s="46" t="s">
        <v>9</v>
      </c>
      <c r="T32" s="45" t="s">
        <v>9</v>
      </c>
      <c r="U32" s="46" t="s">
        <v>9</v>
      </c>
      <c r="V32" s="47" t="s">
        <v>9</v>
      </c>
    </row>
    <row r="33" spans="1:22" x14ac:dyDescent="0.25">
      <c r="A33" s="66"/>
      <c r="B33" s="44" t="s">
        <v>94</v>
      </c>
      <c r="C33" s="45">
        <v>18</v>
      </c>
      <c r="D33" s="45">
        <v>18</v>
      </c>
      <c r="E33" s="46">
        <v>1</v>
      </c>
      <c r="F33" s="45">
        <v>18</v>
      </c>
      <c r="G33" s="46">
        <v>1</v>
      </c>
      <c r="H33" s="47">
        <v>3.3333333333333335</v>
      </c>
      <c r="I33" s="44" t="s">
        <v>94</v>
      </c>
      <c r="J33" s="45">
        <v>12</v>
      </c>
      <c r="K33" s="45">
        <v>12</v>
      </c>
      <c r="L33" s="46">
        <v>1</v>
      </c>
      <c r="M33" s="45">
        <v>12</v>
      </c>
      <c r="N33" s="46">
        <v>1</v>
      </c>
      <c r="O33" s="47">
        <v>4</v>
      </c>
      <c r="P33" s="44" t="s">
        <v>94</v>
      </c>
      <c r="Q33" s="45" t="s">
        <v>9</v>
      </c>
      <c r="R33" s="45" t="s">
        <v>9</v>
      </c>
      <c r="S33" s="46" t="s">
        <v>9</v>
      </c>
      <c r="T33" s="45" t="s">
        <v>9</v>
      </c>
      <c r="U33" s="46" t="s">
        <v>9</v>
      </c>
      <c r="V33" s="47" t="s">
        <v>9</v>
      </c>
    </row>
    <row r="34" spans="1:22" x14ac:dyDescent="0.25">
      <c r="A34" s="66"/>
      <c r="B34" s="44" t="s">
        <v>95</v>
      </c>
      <c r="C34" s="45">
        <v>20</v>
      </c>
      <c r="D34" s="45">
        <v>20</v>
      </c>
      <c r="E34" s="46">
        <v>1</v>
      </c>
      <c r="F34" s="45">
        <v>20</v>
      </c>
      <c r="G34" s="46">
        <v>1</v>
      </c>
      <c r="H34" s="47">
        <v>3.25</v>
      </c>
      <c r="I34" s="44" t="s">
        <v>95</v>
      </c>
      <c r="J34" s="45">
        <v>14</v>
      </c>
      <c r="K34" s="45">
        <v>14</v>
      </c>
      <c r="L34" s="46">
        <v>1</v>
      </c>
      <c r="M34" s="45">
        <v>13</v>
      </c>
      <c r="N34" s="46">
        <v>0.9285714285714286</v>
      </c>
      <c r="O34" s="47">
        <v>3.2357142857142858</v>
      </c>
      <c r="P34" s="44" t="s">
        <v>95</v>
      </c>
      <c r="Q34" s="45">
        <v>2</v>
      </c>
      <c r="R34" s="45">
        <v>2</v>
      </c>
      <c r="S34" s="46">
        <v>1</v>
      </c>
      <c r="T34" s="45">
        <v>0</v>
      </c>
      <c r="U34" s="46">
        <v>0</v>
      </c>
      <c r="V34" s="47">
        <v>0.5</v>
      </c>
    </row>
    <row r="35" spans="1:22" x14ac:dyDescent="0.25">
      <c r="A35" s="66"/>
      <c r="B35" s="44" t="s">
        <v>96</v>
      </c>
      <c r="C35" s="45">
        <v>15</v>
      </c>
      <c r="D35" s="45">
        <v>15</v>
      </c>
      <c r="E35" s="46">
        <v>1</v>
      </c>
      <c r="F35" s="45">
        <v>14</v>
      </c>
      <c r="G35" s="46">
        <v>0.93333333333333335</v>
      </c>
      <c r="H35" s="47">
        <v>3.3333333333333335</v>
      </c>
      <c r="I35" s="44" t="s">
        <v>96</v>
      </c>
      <c r="J35" s="45">
        <v>3</v>
      </c>
      <c r="K35" s="45">
        <v>3</v>
      </c>
      <c r="L35" s="46">
        <v>1</v>
      </c>
      <c r="M35" s="45">
        <v>3</v>
      </c>
      <c r="N35" s="46">
        <v>1</v>
      </c>
      <c r="O35" s="47">
        <v>3.9</v>
      </c>
      <c r="P35" s="44" t="s">
        <v>96</v>
      </c>
      <c r="Q35" s="45" t="s">
        <v>9</v>
      </c>
      <c r="R35" s="45" t="s">
        <v>9</v>
      </c>
      <c r="S35" s="46" t="s">
        <v>9</v>
      </c>
      <c r="T35" s="45" t="s">
        <v>9</v>
      </c>
      <c r="U35" s="46" t="s">
        <v>9</v>
      </c>
      <c r="V35" s="47" t="s">
        <v>9</v>
      </c>
    </row>
    <row r="36" spans="1:22" x14ac:dyDescent="0.25">
      <c r="A36" s="67" t="s">
        <v>11</v>
      </c>
      <c r="B36" s="48" t="s">
        <v>92</v>
      </c>
      <c r="C36" s="49">
        <v>6</v>
      </c>
      <c r="D36" s="49">
        <v>6</v>
      </c>
      <c r="E36" s="50">
        <v>1</v>
      </c>
      <c r="F36" s="49">
        <v>4</v>
      </c>
      <c r="G36" s="50">
        <v>0.66666666666666663</v>
      </c>
      <c r="H36" s="51">
        <v>2.7166666666666668</v>
      </c>
      <c r="I36" s="48" t="s">
        <v>92</v>
      </c>
      <c r="J36" s="49">
        <v>5</v>
      </c>
      <c r="K36" s="49">
        <v>5</v>
      </c>
      <c r="L36" s="50">
        <v>1</v>
      </c>
      <c r="M36" s="49">
        <v>5</v>
      </c>
      <c r="N36" s="50">
        <v>1</v>
      </c>
      <c r="O36" s="51">
        <v>3</v>
      </c>
      <c r="P36" s="48" t="s">
        <v>92</v>
      </c>
      <c r="Q36" s="49" t="s">
        <v>9</v>
      </c>
      <c r="R36" s="49" t="s">
        <v>9</v>
      </c>
      <c r="S36" s="50" t="s">
        <v>9</v>
      </c>
      <c r="T36" s="49" t="s">
        <v>9</v>
      </c>
      <c r="U36" s="50" t="s">
        <v>9</v>
      </c>
      <c r="V36" s="51" t="s">
        <v>9</v>
      </c>
    </row>
    <row r="37" spans="1:22" x14ac:dyDescent="0.25">
      <c r="A37" s="67"/>
      <c r="B37" s="48" t="s">
        <v>93</v>
      </c>
      <c r="C37" s="49">
        <v>6</v>
      </c>
      <c r="D37" s="49">
        <v>4</v>
      </c>
      <c r="E37" s="50">
        <v>0.66666666666666663</v>
      </c>
      <c r="F37" s="49">
        <v>4</v>
      </c>
      <c r="G37" s="50">
        <v>0.66666666666666663</v>
      </c>
      <c r="H37" s="51">
        <v>3</v>
      </c>
      <c r="I37" s="48" t="s">
        <v>93</v>
      </c>
      <c r="J37" s="49">
        <v>10</v>
      </c>
      <c r="K37" s="49">
        <v>10</v>
      </c>
      <c r="L37" s="50">
        <v>1</v>
      </c>
      <c r="M37" s="49">
        <v>6</v>
      </c>
      <c r="N37" s="50">
        <v>0.6</v>
      </c>
      <c r="O37" s="51">
        <v>2.2999999999999998</v>
      </c>
      <c r="P37" s="48" t="s">
        <v>93</v>
      </c>
      <c r="Q37" s="49" t="s">
        <v>9</v>
      </c>
      <c r="R37" s="49" t="s">
        <v>9</v>
      </c>
      <c r="S37" s="50" t="s">
        <v>9</v>
      </c>
      <c r="T37" s="49" t="s">
        <v>9</v>
      </c>
      <c r="U37" s="50" t="s">
        <v>9</v>
      </c>
      <c r="V37" s="51" t="s">
        <v>9</v>
      </c>
    </row>
    <row r="38" spans="1:22" x14ac:dyDescent="0.25">
      <c r="A38" s="67"/>
      <c r="B38" s="48" t="s">
        <v>94</v>
      </c>
      <c r="C38" s="49">
        <v>3</v>
      </c>
      <c r="D38" s="49">
        <v>3</v>
      </c>
      <c r="E38" s="50">
        <v>1</v>
      </c>
      <c r="F38" s="49">
        <v>1</v>
      </c>
      <c r="G38" s="50">
        <v>0.33333333333333331</v>
      </c>
      <c r="H38" s="51">
        <v>1</v>
      </c>
      <c r="I38" s="48" t="s">
        <v>94</v>
      </c>
      <c r="J38" s="49">
        <v>5</v>
      </c>
      <c r="K38" s="49">
        <v>3</v>
      </c>
      <c r="L38" s="50">
        <v>0.6</v>
      </c>
      <c r="M38" s="49">
        <v>3</v>
      </c>
      <c r="N38" s="50">
        <v>0.6</v>
      </c>
      <c r="O38" s="51">
        <v>3.3333333333333335</v>
      </c>
      <c r="P38" s="48" t="s">
        <v>94</v>
      </c>
      <c r="Q38" s="49" t="s">
        <v>9</v>
      </c>
      <c r="R38" s="49" t="s">
        <v>9</v>
      </c>
      <c r="S38" s="50" t="s">
        <v>9</v>
      </c>
      <c r="T38" s="49" t="s">
        <v>9</v>
      </c>
      <c r="U38" s="50" t="s">
        <v>9</v>
      </c>
      <c r="V38" s="51" t="s">
        <v>9</v>
      </c>
    </row>
    <row r="39" spans="1:22" x14ac:dyDescent="0.25">
      <c r="A39" s="67"/>
      <c r="B39" s="48" t="s">
        <v>95</v>
      </c>
      <c r="C39" s="49">
        <v>1</v>
      </c>
      <c r="D39" s="49">
        <v>1</v>
      </c>
      <c r="E39" s="50">
        <v>1</v>
      </c>
      <c r="F39" s="49">
        <v>1</v>
      </c>
      <c r="G39" s="50">
        <v>1</v>
      </c>
      <c r="H39" s="51">
        <v>3</v>
      </c>
      <c r="I39" s="48" t="s">
        <v>95</v>
      </c>
      <c r="J39" s="49">
        <v>2</v>
      </c>
      <c r="K39" s="49">
        <v>2</v>
      </c>
      <c r="L39" s="50">
        <v>1</v>
      </c>
      <c r="M39" s="49">
        <v>2</v>
      </c>
      <c r="N39" s="50">
        <v>1</v>
      </c>
      <c r="O39" s="51">
        <v>2.5</v>
      </c>
      <c r="P39" s="48" t="s">
        <v>95</v>
      </c>
      <c r="Q39" s="49" t="s">
        <v>9</v>
      </c>
      <c r="R39" s="49" t="s">
        <v>9</v>
      </c>
      <c r="S39" s="50" t="s">
        <v>9</v>
      </c>
      <c r="T39" s="49" t="s">
        <v>9</v>
      </c>
      <c r="U39" s="50" t="s">
        <v>9</v>
      </c>
      <c r="V39" s="51" t="s">
        <v>9</v>
      </c>
    </row>
    <row r="40" spans="1:22" x14ac:dyDescent="0.25">
      <c r="A40" s="67"/>
      <c r="B40" s="48" t="s">
        <v>96</v>
      </c>
      <c r="C40" s="49">
        <v>5</v>
      </c>
      <c r="D40" s="49">
        <v>5</v>
      </c>
      <c r="E40" s="50">
        <v>1</v>
      </c>
      <c r="F40" s="49">
        <v>5</v>
      </c>
      <c r="G40" s="50">
        <v>1</v>
      </c>
      <c r="H40" s="51">
        <v>3.48</v>
      </c>
      <c r="I40" s="48" t="s">
        <v>96</v>
      </c>
      <c r="J40" s="49">
        <v>6</v>
      </c>
      <c r="K40" s="49">
        <v>5</v>
      </c>
      <c r="L40" s="50">
        <v>0.83333333333333337</v>
      </c>
      <c r="M40" s="49">
        <v>4</v>
      </c>
      <c r="N40" s="50">
        <v>0.66666666666666663</v>
      </c>
      <c r="O40" s="51">
        <v>3.1399999999999997</v>
      </c>
      <c r="P40" s="48" t="s">
        <v>96</v>
      </c>
      <c r="Q40" s="49" t="s">
        <v>9</v>
      </c>
      <c r="R40" s="49" t="s">
        <v>9</v>
      </c>
      <c r="S40" s="50" t="s">
        <v>9</v>
      </c>
      <c r="T40" s="49" t="s">
        <v>9</v>
      </c>
      <c r="U40" s="50" t="s">
        <v>9</v>
      </c>
      <c r="V40" s="51" t="s">
        <v>9</v>
      </c>
    </row>
    <row r="41" spans="1:22" x14ac:dyDescent="0.25">
      <c r="A41" s="66" t="s">
        <v>12</v>
      </c>
      <c r="B41" s="44" t="s">
        <v>92</v>
      </c>
      <c r="C41" s="45">
        <v>108</v>
      </c>
      <c r="D41" s="45">
        <v>96</v>
      </c>
      <c r="E41" s="46">
        <v>0.88888888888888884</v>
      </c>
      <c r="F41" s="45">
        <v>88</v>
      </c>
      <c r="G41" s="46">
        <v>0.81481481481481477</v>
      </c>
      <c r="H41" s="47">
        <v>2.9336842105263159</v>
      </c>
      <c r="I41" s="44" t="s">
        <v>92</v>
      </c>
      <c r="J41" s="45">
        <v>90</v>
      </c>
      <c r="K41" s="45">
        <v>63</v>
      </c>
      <c r="L41" s="46">
        <v>0.7</v>
      </c>
      <c r="M41" s="45">
        <v>43</v>
      </c>
      <c r="N41" s="46">
        <v>0.4777777777777778</v>
      </c>
      <c r="O41" s="47">
        <v>2.1822580645161294</v>
      </c>
      <c r="P41" s="44" t="s">
        <v>92</v>
      </c>
      <c r="Q41" s="45" t="s">
        <v>9</v>
      </c>
      <c r="R41" s="45" t="s">
        <v>9</v>
      </c>
      <c r="S41" s="46" t="s">
        <v>9</v>
      </c>
      <c r="T41" s="45" t="s">
        <v>9</v>
      </c>
      <c r="U41" s="46" t="s">
        <v>9</v>
      </c>
      <c r="V41" s="47" t="s">
        <v>9</v>
      </c>
    </row>
    <row r="42" spans="1:22" x14ac:dyDescent="0.25">
      <c r="A42" s="66"/>
      <c r="B42" s="44" t="s">
        <v>93</v>
      </c>
      <c r="C42" s="45">
        <v>141</v>
      </c>
      <c r="D42" s="45">
        <v>127</v>
      </c>
      <c r="E42" s="46">
        <v>0.900709219858156</v>
      </c>
      <c r="F42" s="45">
        <v>113</v>
      </c>
      <c r="G42" s="46">
        <v>0.8014184397163121</v>
      </c>
      <c r="H42" s="47">
        <v>2.9134920634920638</v>
      </c>
      <c r="I42" s="44" t="s">
        <v>93</v>
      </c>
      <c r="J42" s="45">
        <v>75</v>
      </c>
      <c r="K42" s="45">
        <v>58</v>
      </c>
      <c r="L42" s="46">
        <v>0.77333333333333332</v>
      </c>
      <c r="M42" s="45">
        <v>45</v>
      </c>
      <c r="N42" s="46">
        <v>0.6</v>
      </c>
      <c r="O42" s="47">
        <v>2.7241379310344827</v>
      </c>
      <c r="P42" s="44" t="s">
        <v>93</v>
      </c>
      <c r="Q42" s="45" t="s">
        <v>9</v>
      </c>
      <c r="R42" s="45" t="s">
        <v>9</v>
      </c>
      <c r="S42" s="46" t="s">
        <v>9</v>
      </c>
      <c r="T42" s="45" t="s">
        <v>9</v>
      </c>
      <c r="U42" s="46" t="s">
        <v>9</v>
      </c>
      <c r="V42" s="47" t="s">
        <v>9</v>
      </c>
    </row>
    <row r="43" spans="1:22" x14ac:dyDescent="0.25">
      <c r="A43" s="66"/>
      <c r="B43" s="44" t="s">
        <v>94</v>
      </c>
      <c r="C43" s="45">
        <v>149</v>
      </c>
      <c r="D43" s="45">
        <v>137</v>
      </c>
      <c r="E43" s="46">
        <v>0.91946308724832215</v>
      </c>
      <c r="F43" s="45">
        <v>129</v>
      </c>
      <c r="G43" s="46">
        <v>0.86577181208053688</v>
      </c>
      <c r="H43" s="47">
        <v>3.1124999999999998</v>
      </c>
      <c r="I43" s="44" t="s">
        <v>94</v>
      </c>
      <c r="J43" s="45">
        <v>86</v>
      </c>
      <c r="K43" s="45">
        <v>75</v>
      </c>
      <c r="L43" s="46">
        <v>0.87209302325581395</v>
      </c>
      <c r="M43" s="45">
        <v>63</v>
      </c>
      <c r="N43" s="46">
        <v>0.73255813953488369</v>
      </c>
      <c r="O43" s="47">
        <v>2.8266666666666667</v>
      </c>
      <c r="P43" s="44" t="s">
        <v>94</v>
      </c>
      <c r="Q43" s="45" t="s">
        <v>9</v>
      </c>
      <c r="R43" s="45" t="s">
        <v>9</v>
      </c>
      <c r="S43" s="46" t="s">
        <v>9</v>
      </c>
      <c r="T43" s="45" t="s">
        <v>9</v>
      </c>
      <c r="U43" s="46" t="s">
        <v>9</v>
      </c>
      <c r="V43" s="47" t="s">
        <v>9</v>
      </c>
    </row>
    <row r="44" spans="1:22" x14ac:dyDescent="0.25">
      <c r="A44" s="66"/>
      <c r="B44" s="44" t="s">
        <v>95</v>
      </c>
      <c r="C44" s="45">
        <v>115</v>
      </c>
      <c r="D44" s="45">
        <v>108</v>
      </c>
      <c r="E44" s="46">
        <v>0.93913043478260871</v>
      </c>
      <c r="F44" s="45">
        <v>98</v>
      </c>
      <c r="G44" s="46">
        <v>0.85217391304347823</v>
      </c>
      <c r="H44" s="47">
        <v>3.1083333333333334</v>
      </c>
      <c r="I44" s="44" t="s">
        <v>95</v>
      </c>
      <c r="J44" s="45">
        <v>96</v>
      </c>
      <c r="K44" s="45">
        <v>75</v>
      </c>
      <c r="L44" s="46">
        <v>0.78125</v>
      </c>
      <c r="M44" s="45">
        <v>57</v>
      </c>
      <c r="N44" s="46">
        <v>0.59375</v>
      </c>
      <c r="O44" s="47">
        <v>2.6813333333333333</v>
      </c>
      <c r="P44" s="44" t="s">
        <v>95</v>
      </c>
      <c r="Q44" s="45">
        <v>9</v>
      </c>
      <c r="R44" s="45">
        <v>6</v>
      </c>
      <c r="S44" s="46">
        <v>0.66666666666666663</v>
      </c>
      <c r="T44" s="45">
        <v>5</v>
      </c>
      <c r="U44" s="46">
        <v>0.55555555555555558</v>
      </c>
      <c r="V44" s="47">
        <v>2.8333333333333335</v>
      </c>
    </row>
    <row r="45" spans="1:22" x14ac:dyDescent="0.25">
      <c r="A45" s="66"/>
      <c r="B45" s="44" t="s">
        <v>96</v>
      </c>
      <c r="C45" s="45">
        <v>105</v>
      </c>
      <c r="D45" s="45">
        <v>97</v>
      </c>
      <c r="E45" s="46">
        <v>0.92380952380952386</v>
      </c>
      <c r="F45" s="45">
        <v>85</v>
      </c>
      <c r="G45" s="46">
        <v>0.80952380952380953</v>
      </c>
      <c r="H45" s="47">
        <v>2.8907216494845365</v>
      </c>
      <c r="I45" s="44" t="s">
        <v>96</v>
      </c>
      <c r="J45" s="45">
        <v>106</v>
      </c>
      <c r="K45" s="45">
        <v>91</v>
      </c>
      <c r="L45" s="46">
        <v>0.85849056603773588</v>
      </c>
      <c r="M45" s="45">
        <v>72</v>
      </c>
      <c r="N45" s="46">
        <v>0.67924528301886788</v>
      </c>
      <c r="O45" s="47">
        <v>2.5109890109890109</v>
      </c>
      <c r="P45" s="44" t="s">
        <v>96</v>
      </c>
      <c r="Q45" s="45" t="s">
        <v>9</v>
      </c>
      <c r="R45" s="45" t="s">
        <v>9</v>
      </c>
      <c r="S45" s="46" t="s">
        <v>9</v>
      </c>
      <c r="T45" s="45" t="s">
        <v>9</v>
      </c>
      <c r="U45" s="46" t="s">
        <v>9</v>
      </c>
      <c r="V45" s="47" t="s">
        <v>9</v>
      </c>
    </row>
    <row r="46" spans="1:22" x14ac:dyDescent="0.25">
      <c r="A46" s="67" t="s">
        <v>13</v>
      </c>
      <c r="B46" s="48" t="s">
        <v>92</v>
      </c>
      <c r="C46" s="49">
        <v>3</v>
      </c>
      <c r="D46" s="49">
        <v>2</v>
      </c>
      <c r="E46" s="50">
        <v>0.66666666666666663</v>
      </c>
      <c r="F46" s="49">
        <v>1</v>
      </c>
      <c r="G46" s="50">
        <v>0.33333333333333331</v>
      </c>
      <c r="H46" s="51">
        <v>1.5</v>
      </c>
      <c r="I46" s="48" t="s">
        <v>92</v>
      </c>
      <c r="J46" s="49">
        <v>2</v>
      </c>
      <c r="K46" s="49">
        <v>1</v>
      </c>
      <c r="L46" s="50">
        <v>0.5</v>
      </c>
      <c r="M46" s="49">
        <v>1</v>
      </c>
      <c r="N46" s="50">
        <v>0.5</v>
      </c>
      <c r="O46" s="51">
        <v>4</v>
      </c>
      <c r="P46" s="48" t="s">
        <v>92</v>
      </c>
      <c r="Q46" s="49" t="s">
        <v>9</v>
      </c>
      <c r="R46" s="49" t="s">
        <v>9</v>
      </c>
      <c r="S46" s="50" t="s">
        <v>9</v>
      </c>
      <c r="T46" s="49" t="s">
        <v>9</v>
      </c>
      <c r="U46" s="50" t="s">
        <v>9</v>
      </c>
      <c r="V46" s="51" t="s">
        <v>9</v>
      </c>
    </row>
    <row r="47" spans="1:22" x14ac:dyDescent="0.25">
      <c r="A47" s="67"/>
      <c r="B47" s="48" t="s">
        <v>93</v>
      </c>
      <c r="C47" s="49">
        <v>2</v>
      </c>
      <c r="D47" s="49">
        <v>2</v>
      </c>
      <c r="E47" s="50">
        <v>1</v>
      </c>
      <c r="F47" s="49">
        <v>2</v>
      </c>
      <c r="G47" s="50">
        <v>1</v>
      </c>
      <c r="H47" s="51">
        <v>4</v>
      </c>
      <c r="I47" s="48" t="s">
        <v>93</v>
      </c>
      <c r="J47" s="49" t="s">
        <v>9</v>
      </c>
      <c r="K47" s="49" t="s">
        <v>9</v>
      </c>
      <c r="L47" s="50" t="s">
        <v>9</v>
      </c>
      <c r="M47" s="49" t="s">
        <v>9</v>
      </c>
      <c r="N47" s="50" t="s">
        <v>9</v>
      </c>
      <c r="O47" s="51" t="s">
        <v>9</v>
      </c>
      <c r="P47" s="48" t="s">
        <v>93</v>
      </c>
      <c r="Q47" s="49" t="s">
        <v>9</v>
      </c>
      <c r="R47" s="49" t="s">
        <v>9</v>
      </c>
      <c r="S47" s="50" t="s">
        <v>9</v>
      </c>
      <c r="T47" s="49" t="s">
        <v>9</v>
      </c>
      <c r="U47" s="50" t="s">
        <v>9</v>
      </c>
      <c r="V47" s="51" t="s">
        <v>9</v>
      </c>
    </row>
    <row r="48" spans="1:22" x14ac:dyDescent="0.25">
      <c r="A48" s="67"/>
      <c r="B48" s="48" t="s">
        <v>94</v>
      </c>
      <c r="C48" s="49" t="s">
        <v>9</v>
      </c>
      <c r="D48" s="49" t="s">
        <v>9</v>
      </c>
      <c r="E48" s="50" t="s">
        <v>9</v>
      </c>
      <c r="F48" s="49" t="s">
        <v>9</v>
      </c>
      <c r="G48" s="50" t="s">
        <v>9</v>
      </c>
      <c r="H48" s="51" t="s">
        <v>9</v>
      </c>
      <c r="I48" s="48" t="s">
        <v>94</v>
      </c>
      <c r="J48" s="49" t="s">
        <v>9</v>
      </c>
      <c r="K48" s="49" t="s">
        <v>9</v>
      </c>
      <c r="L48" s="50" t="s">
        <v>9</v>
      </c>
      <c r="M48" s="49" t="s">
        <v>9</v>
      </c>
      <c r="N48" s="50" t="s">
        <v>9</v>
      </c>
      <c r="O48" s="51" t="s">
        <v>9</v>
      </c>
      <c r="P48" s="48" t="s">
        <v>94</v>
      </c>
      <c r="Q48" s="49" t="s">
        <v>9</v>
      </c>
      <c r="R48" s="49" t="s">
        <v>9</v>
      </c>
      <c r="S48" s="50" t="s">
        <v>9</v>
      </c>
      <c r="T48" s="49" t="s">
        <v>9</v>
      </c>
      <c r="U48" s="50" t="s">
        <v>9</v>
      </c>
      <c r="V48" s="51" t="s">
        <v>9</v>
      </c>
    </row>
    <row r="49" spans="1:22" x14ac:dyDescent="0.25">
      <c r="A49" s="67"/>
      <c r="B49" s="48" t="s">
        <v>95</v>
      </c>
      <c r="C49" s="49">
        <v>5</v>
      </c>
      <c r="D49" s="49">
        <v>4</v>
      </c>
      <c r="E49" s="50">
        <v>0.8</v>
      </c>
      <c r="F49" s="49">
        <v>4</v>
      </c>
      <c r="G49" s="50">
        <v>0.8</v>
      </c>
      <c r="H49" s="51">
        <v>4</v>
      </c>
      <c r="I49" s="48" t="s">
        <v>95</v>
      </c>
      <c r="J49" s="49">
        <v>3</v>
      </c>
      <c r="K49" s="49">
        <v>3</v>
      </c>
      <c r="L49" s="50">
        <v>1</v>
      </c>
      <c r="M49" s="49">
        <v>2</v>
      </c>
      <c r="N49" s="50">
        <v>0.66666666666666663</v>
      </c>
      <c r="O49" s="51">
        <v>2.6666666666666665</v>
      </c>
      <c r="P49" s="48" t="s">
        <v>95</v>
      </c>
      <c r="Q49" s="49">
        <v>1</v>
      </c>
      <c r="R49" s="49">
        <v>1</v>
      </c>
      <c r="S49" s="50">
        <v>1</v>
      </c>
      <c r="T49" s="49">
        <v>1</v>
      </c>
      <c r="U49" s="50">
        <v>1</v>
      </c>
      <c r="V49" s="51">
        <v>4</v>
      </c>
    </row>
    <row r="50" spans="1:22" x14ac:dyDescent="0.25">
      <c r="A50" s="67"/>
      <c r="B50" s="48" t="s">
        <v>96</v>
      </c>
      <c r="C50" s="49">
        <v>2</v>
      </c>
      <c r="D50" s="49">
        <v>2</v>
      </c>
      <c r="E50" s="50">
        <v>1</v>
      </c>
      <c r="F50" s="49">
        <v>2</v>
      </c>
      <c r="G50" s="50">
        <v>1</v>
      </c>
      <c r="H50" s="51">
        <v>4</v>
      </c>
      <c r="I50" s="48" t="s">
        <v>96</v>
      </c>
      <c r="J50" s="49">
        <v>1</v>
      </c>
      <c r="K50" s="49">
        <v>1</v>
      </c>
      <c r="L50" s="50">
        <v>1</v>
      </c>
      <c r="M50" s="49">
        <v>1</v>
      </c>
      <c r="N50" s="50">
        <v>1</v>
      </c>
      <c r="O50" s="51">
        <v>4</v>
      </c>
      <c r="P50" s="48" t="s">
        <v>96</v>
      </c>
      <c r="Q50" s="49" t="s">
        <v>9</v>
      </c>
      <c r="R50" s="49" t="s">
        <v>9</v>
      </c>
      <c r="S50" s="50" t="s">
        <v>9</v>
      </c>
      <c r="T50" s="49" t="s">
        <v>9</v>
      </c>
      <c r="U50" s="50" t="s">
        <v>9</v>
      </c>
      <c r="V50" s="51" t="s">
        <v>9</v>
      </c>
    </row>
    <row r="51" spans="1:22" x14ac:dyDescent="0.25">
      <c r="A51" s="68" t="s">
        <v>90</v>
      </c>
      <c r="B51" s="44" t="s">
        <v>92</v>
      </c>
      <c r="C51" s="45">
        <v>164</v>
      </c>
      <c r="D51" s="45">
        <v>161</v>
      </c>
      <c r="E51" s="46">
        <v>0.98170731707317072</v>
      </c>
      <c r="F51" s="45">
        <v>155</v>
      </c>
      <c r="G51" s="46">
        <v>0.94512195121951215</v>
      </c>
      <c r="H51" s="47">
        <v>3.1905063291139237</v>
      </c>
      <c r="I51" s="44" t="s">
        <v>92</v>
      </c>
      <c r="J51" s="45">
        <v>149</v>
      </c>
      <c r="K51" s="45">
        <v>114</v>
      </c>
      <c r="L51" s="46">
        <v>0.7651006711409396</v>
      </c>
      <c r="M51" s="45">
        <v>100</v>
      </c>
      <c r="N51" s="46">
        <v>0.67114093959731547</v>
      </c>
      <c r="O51" s="47">
        <v>3.0504504504504508</v>
      </c>
      <c r="P51" s="44" t="s">
        <v>92</v>
      </c>
      <c r="Q51" s="45" t="s">
        <v>9</v>
      </c>
      <c r="R51" s="45" t="s">
        <v>9</v>
      </c>
      <c r="S51" s="46" t="s">
        <v>9</v>
      </c>
      <c r="T51" s="45" t="s">
        <v>9</v>
      </c>
      <c r="U51" s="46" t="s">
        <v>9</v>
      </c>
      <c r="V51" s="47" t="s">
        <v>9</v>
      </c>
    </row>
    <row r="52" spans="1:22" x14ac:dyDescent="0.25">
      <c r="A52" s="68"/>
      <c r="B52" s="44" t="s">
        <v>93</v>
      </c>
      <c r="C52" s="45">
        <v>184</v>
      </c>
      <c r="D52" s="45">
        <v>172</v>
      </c>
      <c r="E52" s="46">
        <v>0.93478260869565222</v>
      </c>
      <c r="F52" s="45">
        <v>165</v>
      </c>
      <c r="G52" s="46">
        <v>0.89673913043478259</v>
      </c>
      <c r="H52" s="47">
        <v>3.2136904761904761</v>
      </c>
      <c r="I52" s="44" t="s">
        <v>93</v>
      </c>
      <c r="J52" s="45">
        <v>143</v>
      </c>
      <c r="K52" s="45">
        <v>121</v>
      </c>
      <c r="L52" s="46">
        <v>0.84615384615384615</v>
      </c>
      <c r="M52" s="45">
        <v>100</v>
      </c>
      <c r="N52" s="46">
        <v>0.69930069930069927</v>
      </c>
      <c r="O52" s="47">
        <v>2.884297520661157</v>
      </c>
      <c r="P52" s="44" t="s">
        <v>93</v>
      </c>
      <c r="Q52" s="45" t="s">
        <v>9</v>
      </c>
      <c r="R52" s="45" t="s">
        <v>9</v>
      </c>
      <c r="S52" s="46" t="s">
        <v>9</v>
      </c>
      <c r="T52" s="45" t="s">
        <v>9</v>
      </c>
      <c r="U52" s="46" t="s">
        <v>9</v>
      </c>
      <c r="V52" s="47" t="s">
        <v>9</v>
      </c>
    </row>
    <row r="53" spans="1:22" x14ac:dyDescent="0.25">
      <c r="A53" s="68"/>
      <c r="B53" s="44" t="s">
        <v>94</v>
      </c>
      <c r="C53" s="45">
        <v>191</v>
      </c>
      <c r="D53" s="45">
        <v>178</v>
      </c>
      <c r="E53" s="46">
        <v>0.93193717277486909</v>
      </c>
      <c r="F53" s="45">
        <v>169</v>
      </c>
      <c r="G53" s="46">
        <v>0.88481675392670156</v>
      </c>
      <c r="H53" s="47">
        <v>3.2338983050847463</v>
      </c>
      <c r="I53" s="44" t="s">
        <v>94</v>
      </c>
      <c r="J53" s="45">
        <v>134</v>
      </c>
      <c r="K53" s="45">
        <v>121</v>
      </c>
      <c r="L53" s="46">
        <v>0.90298507462686572</v>
      </c>
      <c r="M53" s="45">
        <v>108</v>
      </c>
      <c r="N53" s="46">
        <v>0.80597014925373134</v>
      </c>
      <c r="O53" s="47">
        <v>3.2250000000000001</v>
      </c>
      <c r="P53" s="44" t="s">
        <v>94</v>
      </c>
      <c r="Q53" s="45" t="s">
        <v>9</v>
      </c>
      <c r="R53" s="45" t="s">
        <v>9</v>
      </c>
      <c r="S53" s="46" t="s">
        <v>9</v>
      </c>
      <c r="T53" s="45" t="s">
        <v>9</v>
      </c>
      <c r="U53" s="46" t="s">
        <v>9</v>
      </c>
      <c r="V53" s="47" t="s">
        <v>9</v>
      </c>
    </row>
    <row r="54" spans="1:22" x14ac:dyDescent="0.25">
      <c r="A54" s="68"/>
      <c r="B54" s="44" t="s">
        <v>95</v>
      </c>
      <c r="C54" s="45">
        <v>205</v>
      </c>
      <c r="D54" s="45">
        <v>200</v>
      </c>
      <c r="E54" s="46">
        <v>0.97560975609756095</v>
      </c>
      <c r="F54" s="45">
        <v>193</v>
      </c>
      <c r="G54" s="46">
        <v>0.94146341463414629</v>
      </c>
      <c r="H54" s="47">
        <v>3.1550000000000007</v>
      </c>
      <c r="I54" s="44" t="s">
        <v>95</v>
      </c>
      <c r="J54" s="45">
        <v>174</v>
      </c>
      <c r="K54" s="45">
        <v>155</v>
      </c>
      <c r="L54" s="46">
        <v>0.89080459770114939</v>
      </c>
      <c r="M54" s="45">
        <v>145</v>
      </c>
      <c r="N54" s="46">
        <v>0.83333333333333337</v>
      </c>
      <c r="O54" s="47">
        <v>3.279220779220779</v>
      </c>
      <c r="P54" s="44" t="s">
        <v>95</v>
      </c>
      <c r="Q54" s="45">
        <v>19</v>
      </c>
      <c r="R54" s="45">
        <v>14</v>
      </c>
      <c r="S54" s="46">
        <v>0.73684210526315785</v>
      </c>
      <c r="T54" s="45">
        <v>13</v>
      </c>
      <c r="U54" s="46">
        <v>0.68421052631578949</v>
      </c>
      <c r="V54" s="47">
        <v>3.1428571428571428</v>
      </c>
    </row>
    <row r="55" spans="1:22" x14ac:dyDescent="0.25">
      <c r="A55" s="68"/>
      <c r="B55" s="44" t="s">
        <v>96</v>
      </c>
      <c r="C55" s="45">
        <v>333</v>
      </c>
      <c r="D55" s="45">
        <v>323</v>
      </c>
      <c r="E55" s="46">
        <v>0.96996996996996998</v>
      </c>
      <c r="F55" s="45">
        <v>311</v>
      </c>
      <c r="G55" s="46">
        <v>0.93393393393393398</v>
      </c>
      <c r="H55" s="47">
        <v>3.1950310559006208</v>
      </c>
      <c r="I55" s="44" t="s">
        <v>96</v>
      </c>
      <c r="J55" s="45">
        <v>203</v>
      </c>
      <c r="K55" s="45">
        <v>193</v>
      </c>
      <c r="L55" s="46">
        <v>0.95073891625615758</v>
      </c>
      <c r="M55" s="45">
        <v>180</v>
      </c>
      <c r="N55" s="46">
        <v>0.88669950738916259</v>
      </c>
      <c r="O55" s="47">
        <v>3.0854922279792745</v>
      </c>
      <c r="P55" s="44" t="s">
        <v>96</v>
      </c>
      <c r="Q55" s="45" t="s">
        <v>9</v>
      </c>
      <c r="R55" s="45" t="s">
        <v>9</v>
      </c>
      <c r="S55" s="46" t="s">
        <v>9</v>
      </c>
      <c r="T55" s="45" t="s">
        <v>9</v>
      </c>
      <c r="U55" s="46" t="s">
        <v>9</v>
      </c>
      <c r="V55" s="47" t="s">
        <v>9</v>
      </c>
    </row>
    <row r="56" spans="1:22" x14ac:dyDescent="0.25">
      <c r="A56" s="69" t="s">
        <v>61</v>
      </c>
      <c r="B56" s="48" t="s">
        <v>92</v>
      </c>
      <c r="C56" s="52">
        <v>35</v>
      </c>
      <c r="D56" s="49">
        <v>30</v>
      </c>
      <c r="E56" s="50">
        <v>0.8571428571428571</v>
      </c>
      <c r="F56" s="49">
        <v>30</v>
      </c>
      <c r="G56" s="50">
        <v>0.8571428571428571</v>
      </c>
      <c r="H56" s="51">
        <v>3.1666666666666665</v>
      </c>
      <c r="I56" s="48" t="s">
        <v>92</v>
      </c>
      <c r="J56" s="52">
        <v>33</v>
      </c>
      <c r="K56" s="49">
        <v>23</v>
      </c>
      <c r="L56" s="50">
        <v>0.69696969696969702</v>
      </c>
      <c r="M56" s="49">
        <v>17</v>
      </c>
      <c r="N56" s="50">
        <v>0.51515151515151514</v>
      </c>
      <c r="O56" s="51">
        <v>2.4782608695652173</v>
      </c>
      <c r="P56" s="48" t="s">
        <v>92</v>
      </c>
      <c r="Q56" s="52" t="s">
        <v>9</v>
      </c>
      <c r="R56" s="49" t="s">
        <v>9</v>
      </c>
      <c r="S56" s="50" t="s">
        <v>9</v>
      </c>
      <c r="T56" s="49" t="s">
        <v>9</v>
      </c>
      <c r="U56" s="50" t="s">
        <v>9</v>
      </c>
      <c r="V56" s="51" t="s">
        <v>9</v>
      </c>
    </row>
    <row r="57" spans="1:22" x14ac:dyDescent="0.25">
      <c r="A57" s="69"/>
      <c r="B57" s="48" t="s">
        <v>93</v>
      </c>
      <c r="C57" s="49">
        <v>36</v>
      </c>
      <c r="D57" s="49">
        <v>32</v>
      </c>
      <c r="E57" s="50">
        <v>0.88888888888888884</v>
      </c>
      <c r="F57" s="49">
        <v>28</v>
      </c>
      <c r="G57" s="50">
        <v>0.77777777777777779</v>
      </c>
      <c r="H57" s="51">
        <v>2.9093750000000003</v>
      </c>
      <c r="I57" s="48" t="s">
        <v>93</v>
      </c>
      <c r="J57" s="49">
        <v>24</v>
      </c>
      <c r="K57" s="49">
        <v>14</v>
      </c>
      <c r="L57" s="50">
        <v>0.58333333333333337</v>
      </c>
      <c r="M57" s="49">
        <v>13</v>
      </c>
      <c r="N57" s="50">
        <v>0.54166666666666663</v>
      </c>
      <c r="O57" s="51">
        <v>2.8571428571428572</v>
      </c>
      <c r="P57" s="48" t="s">
        <v>93</v>
      </c>
      <c r="Q57" s="49" t="s">
        <v>9</v>
      </c>
      <c r="R57" s="49" t="s">
        <v>9</v>
      </c>
      <c r="S57" s="50" t="s">
        <v>9</v>
      </c>
      <c r="T57" s="49" t="s">
        <v>9</v>
      </c>
      <c r="U57" s="50" t="s">
        <v>9</v>
      </c>
      <c r="V57" s="51" t="s">
        <v>9</v>
      </c>
    </row>
    <row r="58" spans="1:22" x14ac:dyDescent="0.25">
      <c r="A58" s="69"/>
      <c r="B58" s="48" t="s">
        <v>94</v>
      </c>
      <c r="C58" s="49">
        <v>27</v>
      </c>
      <c r="D58" s="49">
        <v>24</v>
      </c>
      <c r="E58" s="50">
        <v>0.88888888888888884</v>
      </c>
      <c r="F58" s="49">
        <v>24</v>
      </c>
      <c r="G58" s="50">
        <v>0.88888888888888884</v>
      </c>
      <c r="H58" s="51">
        <v>3.3333333333333335</v>
      </c>
      <c r="I58" s="48" t="s">
        <v>94</v>
      </c>
      <c r="J58" s="49">
        <v>20</v>
      </c>
      <c r="K58" s="49">
        <v>20</v>
      </c>
      <c r="L58" s="50">
        <v>1</v>
      </c>
      <c r="M58" s="49">
        <v>19</v>
      </c>
      <c r="N58" s="50">
        <v>0.95</v>
      </c>
      <c r="O58" s="51">
        <v>3.4</v>
      </c>
      <c r="P58" s="48" t="s">
        <v>94</v>
      </c>
      <c r="Q58" s="49" t="s">
        <v>9</v>
      </c>
      <c r="R58" s="49" t="s">
        <v>9</v>
      </c>
      <c r="S58" s="50" t="s">
        <v>9</v>
      </c>
      <c r="T58" s="49" t="s">
        <v>9</v>
      </c>
      <c r="U58" s="50" t="s">
        <v>9</v>
      </c>
      <c r="V58" s="51" t="s">
        <v>9</v>
      </c>
    </row>
    <row r="59" spans="1:22" x14ac:dyDescent="0.25">
      <c r="A59" s="69"/>
      <c r="B59" s="48" t="s">
        <v>95</v>
      </c>
      <c r="C59" s="49">
        <v>31</v>
      </c>
      <c r="D59" s="49">
        <v>29</v>
      </c>
      <c r="E59" s="50">
        <v>0.93548387096774188</v>
      </c>
      <c r="F59" s="49">
        <v>25</v>
      </c>
      <c r="G59" s="50">
        <v>0.80645161290322576</v>
      </c>
      <c r="H59" s="51">
        <v>2.8275862068965516</v>
      </c>
      <c r="I59" s="48" t="s">
        <v>95</v>
      </c>
      <c r="J59" s="49">
        <v>27</v>
      </c>
      <c r="K59" s="49">
        <v>22</v>
      </c>
      <c r="L59" s="50">
        <v>0.81481481481481477</v>
      </c>
      <c r="M59" s="49">
        <v>20</v>
      </c>
      <c r="N59" s="50">
        <v>0.7407407407407407</v>
      </c>
      <c r="O59" s="51">
        <v>2.8181818181818183</v>
      </c>
      <c r="P59" s="48" t="s">
        <v>95</v>
      </c>
      <c r="Q59" s="49">
        <v>4</v>
      </c>
      <c r="R59" s="49">
        <v>4</v>
      </c>
      <c r="S59" s="50">
        <v>1</v>
      </c>
      <c r="T59" s="49">
        <v>3</v>
      </c>
      <c r="U59" s="50">
        <v>0.75</v>
      </c>
      <c r="V59" s="51">
        <v>2.75</v>
      </c>
    </row>
    <row r="60" spans="1:22" x14ac:dyDescent="0.25">
      <c r="A60" s="69"/>
      <c r="B60" s="48" t="s">
        <v>96</v>
      </c>
      <c r="C60" s="49">
        <v>36</v>
      </c>
      <c r="D60" s="49">
        <v>35</v>
      </c>
      <c r="E60" s="50">
        <v>0.97222222222222221</v>
      </c>
      <c r="F60" s="49">
        <v>32</v>
      </c>
      <c r="G60" s="50">
        <v>0.88888888888888884</v>
      </c>
      <c r="H60" s="51">
        <v>3.1628571428571424</v>
      </c>
      <c r="I60" s="48" t="s">
        <v>96</v>
      </c>
      <c r="J60" s="49">
        <v>31</v>
      </c>
      <c r="K60" s="49">
        <v>30</v>
      </c>
      <c r="L60" s="50">
        <v>0.967741935483871</v>
      </c>
      <c r="M60" s="49">
        <v>23</v>
      </c>
      <c r="N60" s="50">
        <v>0.74193548387096775</v>
      </c>
      <c r="O60" s="51">
        <v>2.7035714285714283</v>
      </c>
      <c r="P60" s="48" t="s">
        <v>96</v>
      </c>
      <c r="Q60" s="49" t="s">
        <v>9</v>
      </c>
      <c r="R60" s="49" t="s">
        <v>9</v>
      </c>
      <c r="S60" s="50" t="s">
        <v>9</v>
      </c>
      <c r="T60" s="49" t="s">
        <v>9</v>
      </c>
      <c r="U60" s="50" t="s">
        <v>9</v>
      </c>
      <c r="V60" s="51" t="s">
        <v>9</v>
      </c>
    </row>
    <row r="61" spans="1:22" x14ac:dyDescent="0.25">
      <c r="A61" s="68" t="s">
        <v>62</v>
      </c>
      <c r="B61" s="44" t="s">
        <v>92</v>
      </c>
      <c r="C61" s="45">
        <v>26</v>
      </c>
      <c r="D61" s="45">
        <v>26</v>
      </c>
      <c r="E61" s="46">
        <v>1</v>
      </c>
      <c r="F61" s="45">
        <v>24</v>
      </c>
      <c r="G61" s="46">
        <v>0.92307692307692313</v>
      </c>
      <c r="H61" s="47">
        <v>3.0500000000000003</v>
      </c>
      <c r="I61" s="44" t="s">
        <v>92</v>
      </c>
      <c r="J61" s="45">
        <v>11</v>
      </c>
      <c r="K61" s="45">
        <v>11</v>
      </c>
      <c r="L61" s="46">
        <v>1</v>
      </c>
      <c r="M61" s="45">
        <v>9</v>
      </c>
      <c r="N61" s="46">
        <v>0.81818181818181823</v>
      </c>
      <c r="O61" s="47">
        <v>2.7272727272727271</v>
      </c>
      <c r="P61" s="44" t="s">
        <v>92</v>
      </c>
      <c r="Q61" s="45" t="s">
        <v>9</v>
      </c>
      <c r="R61" s="45" t="s">
        <v>9</v>
      </c>
      <c r="S61" s="46" t="s">
        <v>9</v>
      </c>
      <c r="T61" s="45" t="s">
        <v>9</v>
      </c>
      <c r="U61" s="46" t="s">
        <v>9</v>
      </c>
      <c r="V61" s="47" t="s">
        <v>9</v>
      </c>
    </row>
    <row r="62" spans="1:22" x14ac:dyDescent="0.25">
      <c r="A62" s="68"/>
      <c r="B62" s="44" t="s">
        <v>93</v>
      </c>
      <c r="C62" s="45">
        <v>19</v>
      </c>
      <c r="D62" s="45">
        <v>19</v>
      </c>
      <c r="E62" s="46">
        <v>1</v>
      </c>
      <c r="F62" s="45">
        <v>18</v>
      </c>
      <c r="G62" s="46">
        <v>0.94736842105263153</v>
      </c>
      <c r="H62" s="47">
        <v>2.9315789473684211</v>
      </c>
      <c r="I62" s="44" t="s">
        <v>93</v>
      </c>
      <c r="J62" s="45">
        <v>3</v>
      </c>
      <c r="K62" s="45">
        <v>2</v>
      </c>
      <c r="L62" s="46">
        <v>0.66666666666666663</v>
      </c>
      <c r="M62" s="45">
        <v>2</v>
      </c>
      <c r="N62" s="46">
        <v>0.66666666666666663</v>
      </c>
      <c r="O62" s="47">
        <v>3.5</v>
      </c>
      <c r="P62" s="44" t="s">
        <v>93</v>
      </c>
      <c r="Q62" s="45" t="s">
        <v>9</v>
      </c>
      <c r="R62" s="45" t="s">
        <v>9</v>
      </c>
      <c r="S62" s="46" t="s">
        <v>9</v>
      </c>
      <c r="T62" s="45" t="s">
        <v>9</v>
      </c>
      <c r="U62" s="46" t="s">
        <v>9</v>
      </c>
      <c r="V62" s="47" t="s">
        <v>9</v>
      </c>
    </row>
    <row r="63" spans="1:22" x14ac:dyDescent="0.25">
      <c r="A63" s="68"/>
      <c r="B63" s="44" t="s">
        <v>94</v>
      </c>
      <c r="C63" s="45">
        <v>15</v>
      </c>
      <c r="D63" s="45">
        <v>12</v>
      </c>
      <c r="E63" s="46">
        <v>0.8</v>
      </c>
      <c r="F63" s="45">
        <v>12</v>
      </c>
      <c r="G63" s="46">
        <v>0.8</v>
      </c>
      <c r="H63" s="47">
        <v>3.0833333333333335</v>
      </c>
      <c r="I63" s="44" t="s">
        <v>94</v>
      </c>
      <c r="J63" s="45">
        <v>6</v>
      </c>
      <c r="K63" s="45">
        <v>6</v>
      </c>
      <c r="L63" s="46">
        <v>1</v>
      </c>
      <c r="M63" s="45">
        <v>5</v>
      </c>
      <c r="N63" s="46">
        <v>0.83333333333333337</v>
      </c>
      <c r="O63" s="47">
        <v>3.1666666666666665</v>
      </c>
      <c r="P63" s="44" t="s">
        <v>94</v>
      </c>
      <c r="Q63" s="45" t="s">
        <v>9</v>
      </c>
      <c r="R63" s="45" t="s">
        <v>9</v>
      </c>
      <c r="S63" s="46" t="s">
        <v>9</v>
      </c>
      <c r="T63" s="45" t="s">
        <v>9</v>
      </c>
      <c r="U63" s="46" t="s">
        <v>9</v>
      </c>
      <c r="V63" s="47" t="s">
        <v>9</v>
      </c>
    </row>
    <row r="64" spans="1:22" x14ac:dyDescent="0.25">
      <c r="A64" s="68"/>
      <c r="B64" s="44" t="s">
        <v>95</v>
      </c>
      <c r="C64" s="45">
        <v>10</v>
      </c>
      <c r="D64" s="45">
        <v>10</v>
      </c>
      <c r="E64" s="46">
        <v>1</v>
      </c>
      <c r="F64" s="45">
        <v>10</v>
      </c>
      <c r="G64" s="46">
        <v>1</v>
      </c>
      <c r="H64" s="47">
        <v>3.5</v>
      </c>
      <c r="I64" s="44" t="s">
        <v>95</v>
      </c>
      <c r="J64" s="45">
        <v>2</v>
      </c>
      <c r="K64" s="45">
        <v>2</v>
      </c>
      <c r="L64" s="46">
        <v>1</v>
      </c>
      <c r="M64" s="45">
        <v>2</v>
      </c>
      <c r="N64" s="46">
        <v>1</v>
      </c>
      <c r="O64" s="47">
        <v>4</v>
      </c>
      <c r="P64" s="44" t="s">
        <v>95</v>
      </c>
      <c r="Q64" s="45" t="s">
        <v>9</v>
      </c>
      <c r="R64" s="45" t="s">
        <v>9</v>
      </c>
      <c r="S64" s="46" t="s">
        <v>9</v>
      </c>
      <c r="T64" s="45" t="s">
        <v>9</v>
      </c>
      <c r="U64" s="46" t="s">
        <v>9</v>
      </c>
      <c r="V64" s="47" t="s">
        <v>9</v>
      </c>
    </row>
    <row r="65" spans="1:22" x14ac:dyDescent="0.25">
      <c r="A65" s="68"/>
      <c r="B65" s="44" t="s">
        <v>96</v>
      </c>
      <c r="C65" s="45">
        <v>5</v>
      </c>
      <c r="D65" s="45">
        <v>5</v>
      </c>
      <c r="E65" s="46">
        <v>1</v>
      </c>
      <c r="F65" s="45">
        <v>4</v>
      </c>
      <c r="G65" s="46">
        <v>0.8</v>
      </c>
      <c r="H65" s="47">
        <v>3.12</v>
      </c>
      <c r="I65" s="44" t="s">
        <v>96</v>
      </c>
      <c r="J65" s="45">
        <v>5</v>
      </c>
      <c r="K65" s="45">
        <v>5</v>
      </c>
      <c r="L65" s="46">
        <v>1</v>
      </c>
      <c r="M65" s="45">
        <v>5</v>
      </c>
      <c r="N65" s="46">
        <v>1</v>
      </c>
      <c r="O65" s="47">
        <v>3</v>
      </c>
      <c r="P65" s="44" t="s">
        <v>96</v>
      </c>
      <c r="Q65" s="45" t="s">
        <v>9</v>
      </c>
      <c r="R65" s="45" t="s">
        <v>9</v>
      </c>
      <c r="S65" s="46" t="s">
        <v>9</v>
      </c>
      <c r="T65" s="45" t="s">
        <v>9</v>
      </c>
      <c r="U65" s="46" t="s">
        <v>9</v>
      </c>
      <c r="V65" s="47" t="s">
        <v>9</v>
      </c>
    </row>
  </sheetData>
  <mergeCells count="15">
    <mergeCell ref="A2:A6"/>
    <mergeCell ref="A12:A16"/>
    <mergeCell ref="A7:A11"/>
    <mergeCell ref="A19:H19"/>
    <mergeCell ref="I19:O19"/>
    <mergeCell ref="P19:V19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</mergeCells>
  <printOptions horizontalCentered="1"/>
  <pageMargins left="0.7" right="0.7" top="0.75" bottom="0.75" header="0.3" footer="0.3"/>
  <pageSetup scale="38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L14" sqref="L14"/>
    </sheetView>
  </sheetViews>
  <sheetFormatPr defaultRowHeight="15" x14ac:dyDescent="0.25"/>
  <cols>
    <col min="1" max="1" width="14" style="35" customWidth="1"/>
    <col min="2" max="4" width="14" style="9" customWidth="1"/>
    <col min="5" max="5" width="14" style="17" customWidth="1"/>
    <col min="6" max="6" width="14" style="9" customWidth="1"/>
    <col min="7" max="7" width="14" style="17" customWidth="1"/>
    <col min="8" max="8" width="14" style="18" customWidth="1"/>
  </cols>
  <sheetData>
    <row r="1" spans="1:8" ht="30" x14ac:dyDescent="0.25">
      <c r="A1" s="29" t="s">
        <v>0</v>
      </c>
      <c r="B1" s="2" t="s">
        <v>31</v>
      </c>
      <c r="C1" s="10" t="s">
        <v>80</v>
      </c>
      <c r="D1" s="10" t="s">
        <v>81</v>
      </c>
      <c r="E1" s="11" t="s">
        <v>82</v>
      </c>
      <c r="F1" s="10" t="s">
        <v>83</v>
      </c>
      <c r="G1" s="11" t="s">
        <v>32</v>
      </c>
      <c r="H1" s="12" t="s">
        <v>84</v>
      </c>
    </row>
    <row r="2" spans="1:8" x14ac:dyDescent="0.25">
      <c r="A2" s="58" t="s">
        <v>2</v>
      </c>
      <c r="B2" s="3" t="s">
        <v>92</v>
      </c>
      <c r="C2" s="19">
        <v>663</v>
      </c>
      <c r="D2" s="5">
        <v>563</v>
      </c>
      <c r="E2" s="15">
        <v>0.8491704374057315</v>
      </c>
      <c r="F2" s="5">
        <v>500</v>
      </c>
      <c r="G2" s="15">
        <v>0.75414781297134237</v>
      </c>
      <c r="H2" s="16">
        <v>2.9033989266547406</v>
      </c>
    </row>
    <row r="3" spans="1:8" x14ac:dyDescent="0.25">
      <c r="A3" s="58"/>
      <c r="B3" s="3" t="s">
        <v>93</v>
      </c>
      <c r="C3" s="5">
        <v>632</v>
      </c>
      <c r="D3" s="5">
        <v>552</v>
      </c>
      <c r="E3" s="15">
        <v>0.87341772151898733</v>
      </c>
      <c r="F3" s="5">
        <v>491</v>
      </c>
      <c r="G3" s="15">
        <v>0.77689873417721522</v>
      </c>
      <c r="H3" s="16">
        <v>2.9703296703296704</v>
      </c>
    </row>
    <row r="4" spans="1:8" x14ac:dyDescent="0.25">
      <c r="A4" s="58"/>
      <c r="B4" s="3" t="s">
        <v>94</v>
      </c>
      <c r="C4" s="5">
        <v>651</v>
      </c>
      <c r="D4" s="5">
        <v>596</v>
      </c>
      <c r="E4" s="15">
        <v>0.91551459293394777</v>
      </c>
      <c r="F4" s="5">
        <v>552</v>
      </c>
      <c r="G4" s="15">
        <v>0.84792626728110598</v>
      </c>
      <c r="H4" s="16">
        <v>3.1866779089376052</v>
      </c>
    </row>
    <row r="5" spans="1:8" x14ac:dyDescent="0.25">
      <c r="A5" s="58"/>
      <c r="B5" s="3" t="s">
        <v>95</v>
      </c>
      <c r="C5" s="5">
        <v>737</v>
      </c>
      <c r="D5" s="5">
        <v>668</v>
      </c>
      <c r="E5" s="15">
        <v>0.90637720488466755</v>
      </c>
      <c r="F5" s="5">
        <v>609</v>
      </c>
      <c r="G5" s="15">
        <v>0.82632293080054275</v>
      </c>
      <c r="H5" s="16">
        <v>3.1061469265367316</v>
      </c>
    </row>
    <row r="6" spans="1:8" x14ac:dyDescent="0.25">
      <c r="A6" s="58"/>
      <c r="B6" s="3" t="s">
        <v>96</v>
      </c>
      <c r="C6" s="5">
        <v>836</v>
      </c>
      <c r="D6" s="5">
        <v>787</v>
      </c>
      <c r="E6" s="15">
        <v>0.94138755980861244</v>
      </c>
      <c r="F6" s="5">
        <v>718</v>
      </c>
      <c r="G6" s="15">
        <v>0.85885167464114831</v>
      </c>
      <c r="H6" s="16">
        <v>3.0343112244897958</v>
      </c>
    </row>
    <row r="7" spans="1:8" x14ac:dyDescent="0.25">
      <c r="A7" s="58" t="s">
        <v>3</v>
      </c>
      <c r="B7" s="3" t="s">
        <v>92</v>
      </c>
      <c r="C7" s="5">
        <v>65</v>
      </c>
      <c r="D7" s="5">
        <v>47</v>
      </c>
      <c r="E7" s="15">
        <v>0.72307692307692306</v>
      </c>
      <c r="F7" s="5">
        <v>37</v>
      </c>
      <c r="G7" s="15">
        <v>0.56923076923076921</v>
      </c>
      <c r="H7" s="16">
        <v>2.6511627906976742</v>
      </c>
    </row>
    <row r="8" spans="1:8" x14ac:dyDescent="0.25">
      <c r="A8" s="58"/>
      <c r="B8" s="3" t="s">
        <v>93</v>
      </c>
      <c r="C8" s="5">
        <v>64</v>
      </c>
      <c r="D8" s="5">
        <v>52</v>
      </c>
      <c r="E8" s="15">
        <v>0.8125</v>
      </c>
      <c r="F8" s="5">
        <v>44</v>
      </c>
      <c r="G8" s="15">
        <v>0.6875</v>
      </c>
      <c r="H8" s="16">
        <v>2.88</v>
      </c>
    </row>
    <row r="9" spans="1:8" x14ac:dyDescent="0.25">
      <c r="A9" s="58"/>
      <c r="B9" s="3" t="s">
        <v>94</v>
      </c>
      <c r="C9" s="5">
        <v>46</v>
      </c>
      <c r="D9" s="5">
        <v>41</v>
      </c>
      <c r="E9" s="15">
        <v>0.89130434782608692</v>
      </c>
      <c r="F9" s="5">
        <v>34</v>
      </c>
      <c r="G9" s="15">
        <v>0.73913043478260865</v>
      </c>
      <c r="H9" s="16">
        <v>2.6341463414634148</v>
      </c>
    </row>
    <row r="10" spans="1:8" x14ac:dyDescent="0.25">
      <c r="A10" s="58"/>
      <c r="B10" s="3" t="s">
        <v>95</v>
      </c>
      <c r="C10" s="5">
        <v>35</v>
      </c>
      <c r="D10" s="5">
        <v>32</v>
      </c>
      <c r="E10" s="15">
        <v>0.91428571428571426</v>
      </c>
      <c r="F10" s="5">
        <v>27</v>
      </c>
      <c r="G10" s="15">
        <v>0.77142857142857146</v>
      </c>
      <c r="H10" s="16">
        <v>2.6875</v>
      </c>
    </row>
    <row r="11" spans="1:8" x14ac:dyDescent="0.25">
      <c r="A11" s="58"/>
      <c r="B11" s="3" t="s">
        <v>96</v>
      </c>
      <c r="C11" s="5">
        <v>48</v>
      </c>
      <c r="D11" s="5">
        <v>40</v>
      </c>
      <c r="E11" s="15">
        <v>0.83333333333333337</v>
      </c>
      <c r="F11" s="5">
        <v>33</v>
      </c>
      <c r="G11" s="15">
        <v>0.6875</v>
      </c>
      <c r="H11" s="16">
        <v>2.63</v>
      </c>
    </row>
    <row r="12" spans="1:8" ht="30" x14ac:dyDescent="0.25">
      <c r="A12" s="29" t="s">
        <v>57</v>
      </c>
      <c r="B12" s="2" t="s">
        <v>31</v>
      </c>
      <c r="C12" s="10" t="s">
        <v>80</v>
      </c>
      <c r="D12" s="10" t="s">
        <v>81</v>
      </c>
      <c r="E12" s="11" t="s">
        <v>82</v>
      </c>
      <c r="F12" s="10" t="s">
        <v>83</v>
      </c>
      <c r="G12" s="11" t="s">
        <v>32</v>
      </c>
      <c r="H12" s="12" t="s">
        <v>84</v>
      </c>
    </row>
    <row r="13" spans="1:8" x14ac:dyDescent="0.25">
      <c r="A13" s="75" t="s">
        <v>58</v>
      </c>
      <c r="B13" s="3" t="s">
        <v>92</v>
      </c>
      <c r="C13" s="5">
        <v>52</v>
      </c>
      <c r="D13" s="5">
        <v>32</v>
      </c>
      <c r="E13" s="15">
        <v>0.61538461538461542</v>
      </c>
      <c r="F13" s="5">
        <v>22</v>
      </c>
      <c r="G13" s="15">
        <v>0.42307692307692307</v>
      </c>
      <c r="H13" s="16">
        <v>2.1875</v>
      </c>
    </row>
    <row r="14" spans="1:8" x14ac:dyDescent="0.25">
      <c r="A14" s="76"/>
      <c r="B14" s="3" t="s">
        <v>93</v>
      </c>
      <c r="C14" s="5">
        <v>30</v>
      </c>
      <c r="D14" s="5">
        <v>21</v>
      </c>
      <c r="E14" s="15">
        <v>0.7</v>
      </c>
      <c r="F14" s="5">
        <v>17</v>
      </c>
      <c r="G14" s="15">
        <v>0.56666666666666665</v>
      </c>
      <c r="H14" s="16">
        <v>2.7</v>
      </c>
    </row>
    <row r="15" spans="1:8" x14ac:dyDescent="0.25">
      <c r="A15" s="76"/>
      <c r="B15" s="3" t="s">
        <v>94</v>
      </c>
      <c r="C15" s="5">
        <v>32</v>
      </c>
      <c r="D15" s="5">
        <v>29</v>
      </c>
      <c r="E15" s="15">
        <v>0.90625</v>
      </c>
      <c r="F15" s="5">
        <v>25</v>
      </c>
      <c r="G15" s="15">
        <v>0.78125</v>
      </c>
      <c r="H15" s="16">
        <v>2.9655172413793105</v>
      </c>
    </row>
    <row r="16" spans="1:8" x14ac:dyDescent="0.25">
      <c r="A16" s="76"/>
      <c r="B16" s="3" t="s">
        <v>95</v>
      </c>
      <c r="C16" s="5">
        <v>33</v>
      </c>
      <c r="D16" s="5">
        <v>28</v>
      </c>
      <c r="E16" s="15">
        <v>0.84848484848484851</v>
      </c>
      <c r="F16" s="5">
        <v>23</v>
      </c>
      <c r="G16" s="15">
        <v>0.69696969696969702</v>
      </c>
      <c r="H16" s="16">
        <v>2.8821428571428576</v>
      </c>
    </row>
    <row r="17" spans="1:8" x14ac:dyDescent="0.25">
      <c r="A17" s="77"/>
      <c r="B17" s="3" t="s">
        <v>96</v>
      </c>
      <c r="C17" s="5">
        <v>37</v>
      </c>
      <c r="D17" s="5">
        <v>27</v>
      </c>
      <c r="E17" s="15">
        <v>0.72972972972972971</v>
      </c>
      <c r="F17" s="5">
        <v>19</v>
      </c>
      <c r="G17" s="15">
        <v>0.51351351351351349</v>
      </c>
      <c r="H17" s="16">
        <v>2.162962962962963</v>
      </c>
    </row>
    <row r="18" spans="1:8" x14ac:dyDescent="0.25">
      <c r="A18" s="74" t="s">
        <v>59</v>
      </c>
      <c r="B18" s="3" t="s">
        <v>92</v>
      </c>
      <c r="C18" s="5">
        <v>9</v>
      </c>
      <c r="D18" s="5">
        <v>8</v>
      </c>
      <c r="E18" s="15">
        <v>0.88888888888888884</v>
      </c>
      <c r="F18" s="5">
        <v>6</v>
      </c>
      <c r="G18" s="15">
        <v>0.66666666666666663</v>
      </c>
      <c r="H18" s="16">
        <v>2.125</v>
      </c>
    </row>
    <row r="19" spans="1:8" x14ac:dyDescent="0.25">
      <c r="A19" s="74"/>
      <c r="B19" s="3" t="s">
        <v>93</v>
      </c>
      <c r="C19" s="21">
        <v>4</v>
      </c>
      <c r="D19" s="21">
        <v>3</v>
      </c>
      <c r="E19" s="15">
        <v>0.75</v>
      </c>
      <c r="F19" s="21">
        <v>2</v>
      </c>
      <c r="G19" s="15">
        <v>0.5</v>
      </c>
      <c r="H19" s="22">
        <v>1.3333333333333333</v>
      </c>
    </row>
    <row r="20" spans="1:8" x14ac:dyDescent="0.25">
      <c r="A20" s="74"/>
      <c r="B20" s="3" t="s">
        <v>94</v>
      </c>
      <c r="C20" s="5">
        <v>2</v>
      </c>
      <c r="D20" s="5">
        <v>2</v>
      </c>
      <c r="E20" s="15">
        <v>1</v>
      </c>
      <c r="F20" s="5">
        <v>1</v>
      </c>
      <c r="G20" s="15">
        <v>0.5</v>
      </c>
      <c r="H20" s="16">
        <v>1.5</v>
      </c>
    </row>
    <row r="21" spans="1:8" x14ac:dyDescent="0.25">
      <c r="A21" s="74"/>
      <c r="B21" s="3" t="s">
        <v>95</v>
      </c>
      <c r="C21" s="5">
        <v>4</v>
      </c>
      <c r="D21" s="5">
        <v>4</v>
      </c>
      <c r="E21" s="15">
        <v>1</v>
      </c>
      <c r="F21" s="5">
        <v>3</v>
      </c>
      <c r="G21" s="15">
        <v>0.75</v>
      </c>
      <c r="H21" s="16">
        <v>2.25</v>
      </c>
    </row>
    <row r="22" spans="1:8" x14ac:dyDescent="0.25">
      <c r="A22" s="74"/>
      <c r="B22" s="3" t="s">
        <v>96</v>
      </c>
      <c r="C22" s="5">
        <v>1</v>
      </c>
      <c r="D22" s="5">
        <v>0</v>
      </c>
      <c r="E22" s="15">
        <v>0</v>
      </c>
      <c r="F22" s="5">
        <v>0</v>
      </c>
      <c r="G22" s="15">
        <v>0</v>
      </c>
      <c r="H22" s="16" t="s">
        <v>9</v>
      </c>
    </row>
    <row r="23" spans="1:8" x14ac:dyDescent="0.25">
      <c r="A23" s="58" t="s">
        <v>10</v>
      </c>
      <c r="B23" s="3" t="s">
        <v>92</v>
      </c>
      <c r="C23" s="5">
        <v>40</v>
      </c>
      <c r="D23" s="5">
        <v>36</v>
      </c>
      <c r="E23" s="15">
        <v>0.9</v>
      </c>
      <c r="F23" s="5">
        <v>36</v>
      </c>
      <c r="G23" s="15">
        <v>0.9</v>
      </c>
      <c r="H23" s="16">
        <v>2.9916666666666671</v>
      </c>
    </row>
    <row r="24" spans="1:8" x14ac:dyDescent="0.25">
      <c r="A24" s="58"/>
      <c r="B24" s="3" t="s">
        <v>93</v>
      </c>
      <c r="C24" s="21">
        <v>23</v>
      </c>
      <c r="D24" s="21">
        <v>22</v>
      </c>
      <c r="E24" s="15">
        <v>0.95652173913043481</v>
      </c>
      <c r="F24" s="21">
        <v>22</v>
      </c>
      <c r="G24" s="15">
        <v>0.95652173913043481</v>
      </c>
      <c r="H24" s="22">
        <v>3.1</v>
      </c>
    </row>
    <row r="25" spans="1:8" x14ac:dyDescent="0.25">
      <c r="A25" s="58"/>
      <c r="B25" s="3" t="s">
        <v>94</v>
      </c>
      <c r="C25" s="5">
        <v>30</v>
      </c>
      <c r="D25" s="5">
        <v>30</v>
      </c>
      <c r="E25" s="15">
        <v>1</v>
      </c>
      <c r="F25" s="5">
        <v>30</v>
      </c>
      <c r="G25" s="15">
        <v>1</v>
      </c>
      <c r="H25" s="16">
        <v>3.6</v>
      </c>
    </row>
    <row r="26" spans="1:8" x14ac:dyDescent="0.25">
      <c r="A26" s="58"/>
      <c r="B26" s="3" t="s">
        <v>95</v>
      </c>
      <c r="C26" s="5">
        <v>36</v>
      </c>
      <c r="D26" s="5">
        <v>36</v>
      </c>
      <c r="E26" s="15">
        <v>1</v>
      </c>
      <c r="F26" s="5">
        <v>33</v>
      </c>
      <c r="G26" s="15">
        <v>0.91666666666666663</v>
      </c>
      <c r="H26" s="16">
        <v>3.0916666666666663</v>
      </c>
    </row>
    <row r="27" spans="1:8" x14ac:dyDescent="0.25">
      <c r="A27" s="58"/>
      <c r="B27" s="3" t="s">
        <v>96</v>
      </c>
      <c r="C27" s="5">
        <v>18</v>
      </c>
      <c r="D27" s="5">
        <v>18</v>
      </c>
      <c r="E27" s="15">
        <v>1</v>
      </c>
      <c r="F27" s="5">
        <v>17</v>
      </c>
      <c r="G27" s="15">
        <v>0.94444444444444442</v>
      </c>
      <c r="H27" s="16">
        <v>3.427777777777778</v>
      </c>
    </row>
    <row r="28" spans="1:8" x14ac:dyDescent="0.25">
      <c r="A28" s="58" t="s">
        <v>11</v>
      </c>
      <c r="B28" s="3" t="s">
        <v>92</v>
      </c>
      <c r="C28" s="5">
        <v>11</v>
      </c>
      <c r="D28" s="5">
        <v>11</v>
      </c>
      <c r="E28" s="15">
        <v>1</v>
      </c>
      <c r="F28" s="5">
        <v>9</v>
      </c>
      <c r="G28" s="15">
        <v>0.81818181818181823</v>
      </c>
      <c r="H28" s="16">
        <v>2.8454545454545457</v>
      </c>
    </row>
    <row r="29" spans="1:8" x14ac:dyDescent="0.25">
      <c r="A29" s="58"/>
      <c r="B29" s="3" t="s">
        <v>93</v>
      </c>
      <c r="C29" s="5">
        <v>16</v>
      </c>
      <c r="D29" s="5">
        <v>14</v>
      </c>
      <c r="E29" s="15">
        <v>0.875</v>
      </c>
      <c r="F29" s="5">
        <v>10</v>
      </c>
      <c r="G29" s="15">
        <v>0.625</v>
      </c>
      <c r="H29" s="16">
        <v>2.5</v>
      </c>
    </row>
    <row r="30" spans="1:8" x14ac:dyDescent="0.25">
      <c r="A30" s="58"/>
      <c r="B30" s="3" t="s">
        <v>94</v>
      </c>
      <c r="C30" s="5">
        <v>8</v>
      </c>
      <c r="D30" s="5">
        <v>6</v>
      </c>
      <c r="E30" s="15">
        <v>0.75</v>
      </c>
      <c r="F30" s="5">
        <v>4</v>
      </c>
      <c r="G30" s="15">
        <v>0.5</v>
      </c>
      <c r="H30" s="16">
        <v>2.1666666666666665</v>
      </c>
    </row>
    <row r="31" spans="1:8" x14ac:dyDescent="0.25">
      <c r="A31" s="58"/>
      <c r="B31" s="3" t="s">
        <v>95</v>
      </c>
      <c r="C31" s="5">
        <v>3</v>
      </c>
      <c r="D31" s="5">
        <v>3</v>
      </c>
      <c r="E31" s="15">
        <v>1</v>
      </c>
      <c r="F31" s="5">
        <v>3</v>
      </c>
      <c r="G31" s="15">
        <v>1</v>
      </c>
      <c r="H31" s="16">
        <v>2.6666666666666665</v>
      </c>
    </row>
    <row r="32" spans="1:8" x14ac:dyDescent="0.25">
      <c r="A32" s="58"/>
      <c r="B32" s="3" t="s">
        <v>96</v>
      </c>
      <c r="C32" s="5">
        <v>11</v>
      </c>
      <c r="D32" s="5">
        <v>10</v>
      </c>
      <c r="E32" s="15">
        <v>0.90909090909090906</v>
      </c>
      <c r="F32" s="5">
        <v>9</v>
      </c>
      <c r="G32" s="15">
        <v>0.81818181818181823</v>
      </c>
      <c r="H32" s="16">
        <v>3.31</v>
      </c>
    </row>
    <row r="33" spans="1:8" x14ac:dyDescent="0.25">
      <c r="A33" s="58" t="s">
        <v>12</v>
      </c>
      <c r="B33" s="3" t="s">
        <v>92</v>
      </c>
      <c r="C33" s="5">
        <v>198</v>
      </c>
      <c r="D33" s="5">
        <v>159</v>
      </c>
      <c r="E33" s="15">
        <v>0.80303030303030298</v>
      </c>
      <c r="F33" s="5">
        <v>131</v>
      </c>
      <c r="G33" s="15">
        <v>0.66161616161616166</v>
      </c>
      <c r="H33" s="16">
        <v>2.6369426751592355</v>
      </c>
    </row>
    <row r="34" spans="1:8" x14ac:dyDescent="0.25">
      <c r="A34" s="58"/>
      <c r="B34" s="3" t="s">
        <v>93</v>
      </c>
      <c r="C34" s="5">
        <v>216</v>
      </c>
      <c r="D34" s="5">
        <v>185</v>
      </c>
      <c r="E34" s="15">
        <v>0.85648148148148151</v>
      </c>
      <c r="F34" s="5">
        <v>158</v>
      </c>
      <c r="G34" s="15">
        <v>0.73148148148148151</v>
      </c>
      <c r="H34" s="16">
        <v>2.8538043478260868</v>
      </c>
    </row>
    <row r="35" spans="1:8" x14ac:dyDescent="0.25">
      <c r="A35" s="58"/>
      <c r="B35" s="3" t="s">
        <v>94</v>
      </c>
      <c r="C35" s="5">
        <v>235</v>
      </c>
      <c r="D35" s="5">
        <v>212</v>
      </c>
      <c r="E35" s="15">
        <v>0.90212765957446805</v>
      </c>
      <c r="F35" s="5">
        <v>192</v>
      </c>
      <c r="G35" s="15">
        <v>0.81702127659574464</v>
      </c>
      <c r="H35" s="16">
        <v>3.0109004739336491</v>
      </c>
    </row>
    <row r="36" spans="1:8" x14ac:dyDescent="0.25">
      <c r="A36" s="58"/>
      <c r="B36" s="3" t="s">
        <v>95</v>
      </c>
      <c r="C36" s="5">
        <v>220</v>
      </c>
      <c r="D36" s="5">
        <v>189</v>
      </c>
      <c r="E36" s="15">
        <v>0.85909090909090913</v>
      </c>
      <c r="F36" s="5">
        <v>160</v>
      </c>
      <c r="G36" s="15">
        <v>0.72727272727272729</v>
      </c>
      <c r="H36" s="16">
        <v>2.93015873015873</v>
      </c>
    </row>
    <row r="37" spans="1:8" x14ac:dyDescent="0.25">
      <c r="A37" s="58"/>
      <c r="B37" s="3" t="s">
        <v>96</v>
      </c>
      <c r="C37" s="5">
        <v>211</v>
      </c>
      <c r="D37" s="5">
        <v>188</v>
      </c>
      <c r="E37" s="15">
        <v>0.89099526066350709</v>
      </c>
      <c r="F37" s="5">
        <v>157</v>
      </c>
      <c r="G37" s="15">
        <v>0.74407582938388628</v>
      </c>
      <c r="H37" s="16">
        <v>2.7069148936170215</v>
      </c>
    </row>
    <row r="38" spans="1:8" x14ac:dyDescent="0.25">
      <c r="A38" s="58" t="s">
        <v>13</v>
      </c>
      <c r="B38" s="3" t="s">
        <v>92</v>
      </c>
      <c r="C38" s="5">
        <v>5</v>
      </c>
      <c r="D38" s="5">
        <v>3</v>
      </c>
      <c r="E38" s="15">
        <v>0.6</v>
      </c>
      <c r="F38" s="5">
        <v>2</v>
      </c>
      <c r="G38" s="15">
        <v>0.4</v>
      </c>
      <c r="H38" s="16">
        <v>2.3333333333333335</v>
      </c>
    </row>
    <row r="39" spans="1:8" x14ac:dyDescent="0.25">
      <c r="A39" s="58"/>
      <c r="B39" s="3" t="s">
        <v>93</v>
      </c>
      <c r="C39" s="5">
        <v>2</v>
      </c>
      <c r="D39" s="5">
        <v>2</v>
      </c>
      <c r="E39" s="15">
        <v>1</v>
      </c>
      <c r="F39" s="5">
        <v>2</v>
      </c>
      <c r="G39" s="15">
        <v>1</v>
      </c>
      <c r="H39" s="16">
        <v>4</v>
      </c>
    </row>
    <row r="40" spans="1:8" x14ac:dyDescent="0.25">
      <c r="A40" s="58"/>
      <c r="B40" s="3" t="s">
        <v>94</v>
      </c>
      <c r="C40" s="5" t="s">
        <v>9</v>
      </c>
      <c r="D40" s="5" t="s">
        <v>9</v>
      </c>
      <c r="E40" s="15" t="s">
        <v>9</v>
      </c>
      <c r="F40" s="5" t="s">
        <v>9</v>
      </c>
      <c r="G40" s="15" t="s">
        <v>9</v>
      </c>
      <c r="H40" s="16" t="s">
        <v>9</v>
      </c>
    </row>
    <row r="41" spans="1:8" x14ac:dyDescent="0.25">
      <c r="A41" s="58"/>
      <c r="B41" s="3" t="s">
        <v>95</v>
      </c>
      <c r="C41" s="5">
        <v>9</v>
      </c>
      <c r="D41" s="5">
        <v>8</v>
      </c>
      <c r="E41" s="15">
        <v>0.88888888888888884</v>
      </c>
      <c r="F41" s="5">
        <v>7</v>
      </c>
      <c r="G41" s="15">
        <v>0.77777777777777779</v>
      </c>
      <c r="H41" s="16">
        <v>3.5</v>
      </c>
    </row>
    <row r="42" spans="1:8" x14ac:dyDescent="0.25">
      <c r="A42" s="58"/>
      <c r="B42" s="3" t="s">
        <v>96</v>
      </c>
      <c r="C42" s="5">
        <v>3</v>
      </c>
      <c r="D42" s="5">
        <v>3</v>
      </c>
      <c r="E42" s="15">
        <v>1</v>
      </c>
      <c r="F42" s="5">
        <v>3</v>
      </c>
      <c r="G42" s="15">
        <v>1</v>
      </c>
      <c r="H42" s="16">
        <v>4</v>
      </c>
    </row>
    <row r="43" spans="1:8" x14ac:dyDescent="0.25">
      <c r="A43" s="74" t="s">
        <v>60</v>
      </c>
      <c r="B43" s="3" t="s">
        <v>92</v>
      </c>
      <c r="C43" s="5">
        <v>313</v>
      </c>
      <c r="D43" s="5">
        <v>275</v>
      </c>
      <c r="E43" s="15">
        <v>0.87859424920127793</v>
      </c>
      <c r="F43" s="5">
        <v>255</v>
      </c>
      <c r="G43" s="15">
        <v>0.81469648562300323</v>
      </c>
      <c r="H43" s="16">
        <v>3.1327137546468395</v>
      </c>
    </row>
    <row r="44" spans="1:8" x14ac:dyDescent="0.25">
      <c r="A44" s="74"/>
      <c r="B44" s="3" t="s">
        <v>93</v>
      </c>
      <c r="C44" s="5">
        <v>327</v>
      </c>
      <c r="D44" s="5">
        <v>293</v>
      </c>
      <c r="E44" s="15">
        <v>0.89602446483180431</v>
      </c>
      <c r="F44" s="5">
        <v>265</v>
      </c>
      <c r="G44" s="15">
        <v>0.81039755351681952</v>
      </c>
      <c r="H44" s="16">
        <v>3.0757785467128027</v>
      </c>
    </row>
    <row r="45" spans="1:8" x14ac:dyDescent="0.25">
      <c r="A45" s="74"/>
      <c r="B45" s="3" t="s">
        <v>94</v>
      </c>
      <c r="C45" s="5">
        <v>325</v>
      </c>
      <c r="D45" s="5">
        <v>299</v>
      </c>
      <c r="E45" s="15">
        <v>0.92</v>
      </c>
      <c r="F45" s="5">
        <v>277</v>
      </c>
      <c r="G45" s="15">
        <v>0.85230769230769232</v>
      </c>
      <c r="H45" s="16">
        <v>3.23030303030303</v>
      </c>
    </row>
    <row r="46" spans="1:8" x14ac:dyDescent="0.25">
      <c r="A46" s="74"/>
      <c r="B46" s="3" t="s">
        <v>95</v>
      </c>
      <c r="C46" s="5">
        <v>398</v>
      </c>
      <c r="D46" s="5">
        <v>369</v>
      </c>
      <c r="E46" s="15">
        <v>0.92713567839195976</v>
      </c>
      <c r="F46" s="5">
        <v>351</v>
      </c>
      <c r="G46" s="15">
        <v>0.88190954773869346</v>
      </c>
      <c r="H46" s="16">
        <v>3.2065217391304341</v>
      </c>
    </row>
    <row r="47" spans="1:8" x14ac:dyDescent="0.25">
      <c r="A47" s="74"/>
      <c r="B47" s="3" t="s">
        <v>96</v>
      </c>
      <c r="C47" s="5">
        <v>536</v>
      </c>
      <c r="D47" s="5">
        <v>516</v>
      </c>
      <c r="E47" s="15">
        <v>0.96268656716417911</v>
      </c>
      <c r="F47" s="5">
        <v>491</v>
      </c>
      <c r="G47" s="15">
        <v>0.91604477611940294</v>
      </c>
      <c r="H47" s="16">
        <v>3.1539805825242717</v>
      </c>
    </row>
    <row r="48" spans="1:8" x14ac:dyDescent="0.25">
      <c r="A48" s="74" t="s">
        <v>61</v>
      </c>
      <c r="B48" s="3" t="s">
        <v>92</v>
      </c>
      <c r="C48" s="5">
        <v>68</v>
      </c>
      <c r="D48" s="5">
        <v>53</v>
      </c>
      <c r="E48" s="15">
        <v>0.77941176470588236</v>
      </c>
      <c r="F48" s="5">
        <v>47</v>
      </c>
      <c r="G48" s="15">
        <v>0.69117647058823528</v>
      </c>
      <c r="H48" s="16">
        <v>2.8679245283018866</v>
      </c>
    </row>
    <row r="49" spans="1:8" x14ac:dyDescent="0.25">
      <c r="A49" s="74"/>
      <c r="B49" s="3" t="s">
        <v>93</v>
      </c>
      <c r="C49" s="5">
        <v>60</v>
      </c>
      <c r="D49" s="5">
        <v>46</v>
      </c>
      <c r="E49" s="15">
        <v>0.76666666666666672</v>
      </c>
      <c r="F49" s="5">
        <v>41</v>
      </c>
      <c r="G49" s="15">
        <v>0.68333333333333335</v>
      </c>
      <c r="H49" s="16">
        <v>2.8934782608695655</v>
      </c>
    </row>
    <row r="50" spans="1:8" x14ac:dyDescent="0.25">
      <c r="A50" s="74"/>
      <c r="B50" s="3" t="s">
        <v>94</v>
      </c>
      <c r="C50" s="5">
        <v>47</v>
      </c>
      <c r="D50" s="5">
        <v>44</v>
      </c>
      <c r="E50" s="15">
        <v>0.93617021276595747</v>
      </c>
      <c r="F50" s="5">
        <v>43</v>
      </c>
      <c r="G50" s="15">
        <v>0.91489361702127658</v>
      </c>
      <c r="H50" s="16">
        <v>3.3636363636363638</v>
      </c>
    </row>
    <row r="51" spans="1:8" x14ac:dyDescent="0.25">
      <c r="A51" s="74"/>
      <c r="B51" s="3" t="s">
        <v>95</v>
      </c>
      <c r="C51" s="5">
        <v>62</v>
      </c>
      <c r="D51" s="5">
        <v>55</v>
      </c>
      <c r="E51" s="15">
        <v>0.88709677419354838</v>
      </c>
      <c r="F51" s="5">
        <v>48</v>
      </c>
      <c r="G51" s="15">
        <v>0.77419354838709675</v>
      </c>
      <c r="H51" s="16">
        <v>2.8181818181818183</v>
      </c>
    </row>
    <row r="52" spans="1:8" x14ac:dyDescent="0.25">
      <c r="A52" s="74"/>
      <c r="B52" s="3" t="s">
        <v>96</v>
      </c>
      <c r="C52" s="5">
        <v>67</v>
      </c>
      <c r="D52" s="5">
        <v>65</v>
      </c>
      <c r="E52" s="15">
        <v>0.97014925373134331</v>
      </c>
      <c r="F52" s="5">
        <v>55</v>
      </c>
      <c r="G52" s="15">
        <v>0.82089552238805974</v>
      </c>
      <c r="H52" s="16">
        <v>2.9587301587301589</v>
      </c>
    </row>
    <row r="53" spans="1:8" x14ac:dyDescent="0.25">
      <c r="A53" s="74" t="s">
        <v>62</v>
      </c>
      <c r="B53" s="3" t="s">
        <v>92</v>
      </c>
      <c r="C53" s="5">
        <v>37</v>
      </c>
      <c r="D53" s="5">
        <v>37</v>
      </c>
      <c r="E53" s="15">
        <v>1</v>
      </c>
      <c r="F53" s="5">
        <v>33</v>
      </c>
      <c r="G53" s="15">
        <v>0.89189189189189189</v>
      </c>
      <c r="H53" s="16">
        <v>2.9540540540540539</v>
      </c>
    </row>
    <row r="54" spans="1:8" x14ac:dyDescent="0.25">
      <c r="A54" s="74"/>
      <c r="B54" s="3" t="s">
        <v>93</v>
      </c>
      <c r="C54" s="5">
        <v>22</v>
      </c>
      <c r="D54" s="5">
        <v>21</v>
      </c>
      <c r="E54" s="15">
        <v>0.95454545454545459</v>
      </c>
      <c r="F54" s="5">
        <v>20</v>
      </c>
      <c r="G54" s="15">
        <v>0.90909090909090906</v>
      </c>
      <c r="H54" s="16">
        <v>2.9857142857142858</v>
      </c>
    </row>
    <row r="55" spans="1:8" x14ac:dyDescent="0.25">
      <c r="A55" s="74"/>
      <c r="B55" s="3" t="s">
        <v>94</v>
      </c>
      <c r="C55" s="5">
        <v>21</v>
      </c>
      <c r="D55" s="5">
        <v>18</v>
      </c>
      <c r="E55" s="15">
        <v>0.8571428571428571</v>
      </c>
      <c r="F55" s="5">
        <v>17</v>
      </c>
      <c r="G55" s="15">
        <v>0.80952380952380953</v>
      </c>
      <c r="H55" s="16">
        <v>3.1111111111111112</v>
      </c>
    </row>
    <row r="56" spans="1:8" x14ac:dyDescent="0.25">
      <c r="A56" s="74"/>
      <c r="B56" s="3" t="s">
        <v>95</v>
      </c>
      <c r="C56" s="5">
        <v>12</v>
      </c>
      <c r="D56" s="5">
        <v>12</v>
      </c>
      <c r="E56" s="15">
        <v>1</v>
      </c>
      <c r="F56" s="5">
        <v>12</v>
      </c>
      <c r="G56" s="15">
        <v>1</v>
      </c>
      <c r="H56" s="16">
        <v>3.5833333333333335</v>
      </c>
    </row>
    <row r="57" spans="1:8" x14ac:dyDescent="0.25">
      <c r="A57" s="74"/>
      <c r="B57" s="3" t="s">
        <v>96</v>
      </c>
      <c r="C57" s="5">
        <v>10</v>
      </c>
      <c r="D57" s="5">
        <v>10</v>
      </c>
      <c r="E57" s="15">
        <v>1</v>
      </c>
      <c r="F57" s="5">
        <v>9</v>
      </c>
      <c r="G57" s="15">
        <v>0.9</v>
      </c>
      <c r="H57" s="16">
        <v>3.06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L14" sqref="L14"/>
    </sheetView>
  </sheetViews>
  <sheetFormatPr defaultRowHeight="15" x14ac:dyDescent="0.25"/>
  <cols>
    <col min="1" max="1" width="23.28515625" customWidth="1"/>
  </cols>
  <sheetData>
    <row r="1" spans="1:6" x14ac:dyDescent="0.25">
      <c r="A1" s="78" t="s">
        <v>34</v>
      </c>
      <c r="B1" s="79"/>
      <c r="C1" s="79"/>
      <c r="D1" s="79"/>
      <c r="E1" s="79"/>
      <c r="F1" s="79"/>
    </row>
    <row r="2" spans="1:6" x14ac:dyDescent="0.25">
      <c r="A2" s="80" t="s">
        <v>86</v>
      </c>
      <c r="B2" s="81" t="s">
        <v>87</v>
      </c>
      <c r="C2" s="81"/>
      <c r="D2" s="81"/>
      <c r="E2" s="81"/>
      <c r="F2" s="81"/>
    </row>
    <row r="3" spans="1:6" x14ac:dyDescent="0.25">
      <c r="A3" s="80"/>
      <c r="B3" s="40" t="s">
        <v>74</v>
      </c>
      <c r="C3" s="40" t="s">
        <v>75</v>
      </c>
      <c r="D3" s="40" t="s">
        <v>76</v>
      </c>
      <c r="E3" s="40" t="s">
        <v>77</v>
      </c>
      <c r="F3" s="40" t="s">
        <v>91</v>
      </c>
    </row>
    <row r="4" spans="1:6" x14ac:dyDescent="0.25">
      <c r="A4" s="37" t="s">
        <v>73</v>
      </c>
      <c r="B4" s="1">
        <v>14</v>
      </c>
      <c r="C4" s="1">
        <v>13</v>
      </c>
      <c r="D4" s="1">
        <v>22</v>
      </c>
      <c r="E4" s="1">
        <v>14</v>
      </c>
      <c r="F4" s="1">
        <v>20</v>
      </c>
    </row>
    <row r="5" spans="1:6" x14ac:dyDescent="0.25">
      <c r="A5" s="37" t="s">
        <v>78</v>
      </c>
      <c r="B5" s="1">
        <v>18</v>
      </c>
      <c r="C5" s="1">
        <v>30</v>
      </c>
      <c r="D5" s="1">
        <v>31</v>
      </c>
      <c r="E5" s="1">
        <v>21</v>
      </c>
      <c r="F5" s="1">
        <v>22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L14" sqref="L14"/>
    </sheetView>
  </sheetViews>
  <sheetFormatPr defaultRowHeight="15" x14ac:dyDescent="0.25"/>
  <cols>
    <col min="1" max="1" width="15.42578125" style="35" customWidth="1"/>
    <col min="2" max="11" width="11.7109375" style="9" customWidth="1"/>
  </cols>
  <sheetData>
    <row r="1" spans="1:11" ht="45" x14ac:dyDescent="0.25">
      <c r="A1" s="36" t="s">
        <v>31</v>
      </c>
      <c r="B1" s="10" t="s">
        <v>63</v>
      </c>
      <c r="C1" s="10" t="s">
        <v>64</v>
      </c>
      <c r="D1" s="10" t="s">
        <v>65</v>
      </c>
      <c r="E1" s="10" t="s">
        <v>66</v>
      </c>
      <c r="F1" s="10" t="s">
        <v>67</v>
      </c>
      <c r="G1" s="10" t="s">
        <v>68</v>
      </c>
      <c r="H1" s="10" t="s">
        <v>69</v>
      </c>
      <c r="I1" s="10" t="s">
        <v>70</v>
      </c>
      <c r="J1" s="10" t="s">
        <v>71</v>
      </c>
      <c r="K1" s="10" t="s">
        <v>72</v>
      </c>
    </row>
    <row r="2" spans="1:11" x14ac:dyDescent="0.25">
      <c r="A2" s="44" t="s">
        <v>92</v>
      </c>
      <c r="B2" s="23">
        <v>23</v>
      </c>
      <c r="C2" s="24">
        <v>2002.4851572120001</v>
      </c>
      <c r="D2" s="25">
        <v>470.4203056784437</v>
      </c>
      <c r="E2" s="24">
        <v>66.749505240399998</v>
      </c>
      <c r="F2" s="24">
        <v>4.2568000000000019</v>
      </c>
      <c r="G2" s="26">
        <v>3.4568000000000021</v>
      </c>
      <c r="H2" s="25">
        <v>15.680676855948123</v>
      </c>
      <c r="I2" s="23">
        <v>713</v>
      </c>
      <c r="J2" s="23">
        <v>890</v>
      </c>
      <c r="K2" s="27">
        <v>0.80112359550561796</v>
      </c>
    </row>
    <row r="3" spans="1:11" x14ac:dyDescent="0.25">
      <c r="A3" s="44" t="s">
        <v>93</v>
      </c>
      <c r="B3" s="23">
        <v>24</v>
      </c>
      <c r="C3" s="24">
        <v>1960.5510825360002</v>
      </c>
      <c r="D3" s="25">
        <v>440.9795727605208</v>
      </c>
      <c r="E3" s="24">
        <v>65.351702751200008</v>
      </c>
      <c r="F3" s="24">
        <v>4.4459000000000017</v>
      </c>
      <c r="G3" s="26">
        <v>3.5459000000000018</v>
      </c>
      <c r="H3" s="25">
        <v>14.69931909201736</v>
      </c>
      <c r="I3" s="23">
        <v>693</v>
      </c>
      <c r="J3" s="23">
        <v>855</v>
      </c>
      <c r="K3" s="27">
        <v>0.81052631578947365</v>
      </c>
    </row>
    <row r="4" spans="1:11" x14ac:dyDescent="0.25">
      <c r="A4" s="44" t="s">
        <v>94</v>
      </c>
      <c r="B4" s="23">
        <v>23</v>
      </c>
      <c r="C4" s="26">
        <v>1985.219585952</v>
      </c>
      <c r="D4" s="28">
        <v>462.8414590021448</v>
      </c>
      <c r="E4" s="26">
        <v>66.173986198400002</v>
      </c>
      <c r="F4" s="26">
        <v>4.289200000000001</v>
      </c>
      <c r="G4" s="26">
        <v>3.4892000000000012</v>
      </c>
      <c r="H4" s="28">
        <v>15.428048633404828</v>
      </c>
      <c r="I4" s="23">
        <v>698</v>
      </c>
      <c r="J4" s="23">
        <v>850</v>
      </c>
      <c r="K4" s="27">
        <v>0.82117647058823529</v>
      </c>
    </row>
    <row r="5" spans="1:11" x14ac:dyDescent="0.25">
      <c r="A5" s="44" t="s">
        <v>95</v>
      </c>
      <c r="B5" s="23">
        <v>26</v>
      </c>
      <c r="C5" s="24">
        <v>2207.4738222479996</v>
      </c>
      <c r="D5" s="25">
        <v>439.40320519288156</v>
      </c>
      <c r="E5" s="24">
        <v>73.582460741599988</v>
      </c>
      <c r="F5" s="24">
        <v>5.0238000000000032</v>
      </c>
      <c r="G5" s="26">
        <v>4.2238000000000033</v>
      </c>
      <c r="H5" s="25">
        <v>14.646773506429385</v>
      </c>
      <c r="I5" s="23">
        <v>768</v>
      </c>
      <c r="J5" s="23">
        <v>997</v>
      </c>
      <c r="K5" s="27">
        <v>0.77031093279839513</v>
      </c>
    </row>
    <row r="6" spans="1:11" x14ac:dyDescent="0.25">
      <c r="A6" s="44" t="s">
        <v>96</v>
      </c>
      <c r="B6" s="23">
        <v>28</v>
      </c>
      <c r="C6" s="24">
        <v>2627.1336659279996</v>
      </c>
      <c r="D6" s="25">
        <v>505.02377276585906</v>
      </c>
      <c r="E6" s="24">
        <v>87.57112219759999</v>
      </c>
      <c r="F6" s="24">
        <v>5.2020000000000017</v>
      </c>
      <c r="G6" s="26">
        <v>4.4968000000000021</v>
      </c>
      <c r="H6" s="25">
        <v>16.834125758861969</v>
      </c>
      <c r="I6" s="23">
        <v>890</v>
      </c>
      <c r="J6" s="23">
        <v>1075</v>
      </c>
      <c r="K6" s="27">
        <v>0.82790697674418601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2017-09-26T21:55:30Z</cp:lastPrinted>
  <dcterms:created xsi:type="dcterms:W3CDTF">2017-09-05T16:08:52Z</dcterms:created>
  <dcterms:modified xsi:type="dcterms:W3CDTF">2018-09-04T16:17:15Z</dcterms:modified>
</cp:coreProperties>
</file>