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Program Review\2018-19\Data\Division Reports\Career &amp; Technical Education\"/>
    </mc:Choice>
  </mc:AlternateContent>
  <bookViews>
    <workbookView xWindow="0" yWindow="0" windowWidth="19200" windowHeight="12180" activeTab="1"/>
  </bookViews>
  <sheets>
    <sheet name="Student Characteristics" sheetId="1" r:id="rId1"/>
    <sheet name="Success Rates by Course" sheetId="2" r:id="rId2"/>
    <sheet name="Success Rates by DE" sheetId="3" r:id="rId3"/>
    <sheet name="Success Rates by Demographics" sheetId="4" r:id="rId4"/>
    <sheet name="Awards" sheetId="5" r:id="rId5"/>
    <sheet name="Productivity" sheetId="6" r:id="rId6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5" i="1" l="1"/>
  <c r="L34" i="1"/>
  <c r="L33" i="1"/>
  <c r="L31" i="1"/>
  <c r="L30" i="1"/>
  <c r="L29" i="1"/>
  <c r="L28" i="1"/>
  <c r="L27" i="1"/>
  <c r="L26" i="1"/>
  <c r="L24" i="1"/>
  <c r="L23" i="1"/>
  <c r="L22" i="1"/>
  <c r="L21" i="1"/>
  <c r="L20" i="1"/>
  <c r="L18" i="1"/>
  <c r="L17" i="1"/>
  <c r="L16" i="1"/>
  <c r="L15" i="1"/>
  <c r="L13" i="1"/>
  <c r="L12" i="1"/>
  <c r="L11" i="1"/>
  <c r="L9" i="1"/>
  <c r="L7" i="1"/>
  <c r="L6" i="1"/>
  <c r="L5" i="1"/>
  <c r="L4" i="1"/>
  <c r="K34" i="1" l="1"/>
  <c r="K33" i="1"/>
  <c r="K30" i="1"/>
  <c r="K29" i="1"/>
  <c r="K28" i="1"/>
  <c r="K27" i="1"/>
  <c r="K26" i="1"/>
  <c r="K23" i="1"/>
  <c r="K22" i="1"/>
  <c r="K21" i="1"/>
  <c r="K20" i="1"/>
  <c r="K17" i="1"/>
  <c r="K16" i="1"/>
  <c r="K15" i="1"/>
  <c r="K13" i="1"/>
  <c r="K12" i="1"/>
  <c r="K11" i="1"/>
  <c r="K10" i="1"/>
  <c r="K9" i="1"/>
  <c r="K6" i="1"/>
  <c r="K5" i="1"/>
  <c r="K4" i="1"/>
  <c r="K7" i="1"/>
  <c r="I34" i="1"/>
  <c r="I33" i="1"/>
  <c r="I30" i="1"/>
  <c r="I29" i="1"/>
  <c r="I28" i="1"/>
  <c r="I27" i="1"/>
  <c r="I26" i="1"/>
  <c r="I23" i="1"/>
  <c r="I22" i="1"/>
  <c r="I21" i="1"/>
  <c r="I20" i="1"/>
  <c r="I17" i="1"/>
  <c r="I16" i="1"/>
  <c r="I15" i="1"/>
  <c r="I14" i="1"/>
  <c r="I13" i="1"/>
  <c r="I12" i="1"/>
  <c r="I11" i="1"/>
  <c r="I10" i="1"/>
  <c r="I9" i="1"/>
  <c r="I6" i="1"/>
  <c r="I5" i="1"/>
  <c r="I4" i="1"/>
  <c r="I7" i="1"/>
  <c r="G34" i="1"/>
  <c r="G33" i="1"/>
  <c r="G30" i="1"/>
  <c r="G29" i="1"/>
  <c r="G28" i="1"/>
  <c r="G27" i="1"/>
  <c r="G26" i="1"/>
  <c r="G23" i="1"/>
  <c r="G22" i="1"/>
  <c r="G21" i="1"/>
  <c r="G20" i="1"/>
  <c r="G17" i="1"/>
  <c r="G16" i="1"/>
  <c r="G15" i="1"/>
  <c r="G13" i="1"/>
  <c r="G12" i="1"/>
  <c r="G11" i="1"/>
  <c r="G9" i="1"/>
  <c r="G6" i="1"/>
  <c r="G5" i="1"/>
  <c r="G4" i="1"/>
  <c r="G7" i="1"/>
  <c r="E34" i="1"/>
  <c r="E33" i="1"/>
  <c r="E30" i="1"/>
  <c r="E29" i="1"/>
  <c r="E28" i="1"/>
  <c r="E27" i="1"/>
  <c r="E26" i="1"/>
  <c r="E23" i="1"/>
  <c r="E22" i="1"/>
  <c r="E21" i="1"/>
  <c r="E20" i="1"/>
  <c r="E17" i="1"/>
  <c r="E16" i="1"/>
  <c r="E15" i="1"/>
  <c r="E14" i="1"/>
  <c r="E13" i="1"/>
  <c r="E12" i="1"/>
  <c r="E11" i="1"/>
  <c r="E9" i="1"/>
  <c r="E6" i="1"/>
  <c r="E5" i="1"/>
  <c r="E4" i="1"/>
  <c r="E7" i="1"/>
  <c r="C34" i="1"/>
  <c r="C33" i="1"/>
  <c r="C30" i="1"/>
  <c r="C29" i="1"/>
  <c r="C28" i="1"/>
  <c r="C27" i="1"/>
  <c r="C26" i="1"/>
  <c r="C23" i="1"/>
  <c r="C22" i="1"/>
  <c r="C21" i="1"/>
  <c r="C20" i="1"/>
  <c r="C17" i="1"/>
  <c r="C16" i="1"/>
  <c r="C15" i="1"/>
  <c r="C14" i="1"/>
  <c r="C13" i="1"/>
  <c r="C12" i="1"/>
  <c r="C11" i="1"/>
  <c r="C9" i="1"/>
  <c r="C6" i="1"/>
  <c r="C5" i="1"/>
  <c r="C4" i="1"/>
  <c r="C7" i="1"/>
  <c r="H35" i="1" l="1"/>
  <c r="I35" i="1" s="1"/>
  <c r="F35" i="1"/>
  <c r="G35" i="1" s="1"/>
  <c r="D35" i="1"/>
  <c r="E35" i="1" s="1"/>
  <c r="B35" i="1"/>
  <c r="C35" i="1" s="1"/>
  <c r="H31" i="1"/>
  <c r="I31" i="1" s="1"/>
  <c r="F31" i="1"/>
  <c r="G31" i="1" s="1"/>
  <c r="D31" i="1"/>
  <c r="E31" i="1" s="1"/>
  <c r="B31" i="1"/>
  <c r="H24" i="1"/>
  <c r="I24" i="1" s="1"/>
  <c r="F24" i="1"/>
  <c r="G24" i="1" s="1"/>
  <c r="D24" i="1"/>
  <c r="E24" i="1" s="1"/>
  <c r="B24" i="1"/>
  <c r="H18" i="1"/>
  <c r="I18" i="1" s="1"/>
  <c r="F18" i="1"/>
  <c r="G18" i="1" s="1"/>
  <c r="D18" i="1"/>
  <c r="E18" i="1" s="1"/>
  <c r="B18" i="1"/>
  <c r="H7" i="1"/>
  <c r="F7" i="1"/>
  <c r="D7" i="1"/>
  <c r="B7" i="1"/>
  <c r="C31" i="1" l="1"/>
  <c r="C24" i="1"/>
  <c r="C18" i="1"/>
  <c r="J35" i="1"/>
  <c r="K35" i="1" s="1"/>
  <c r="J31" i="1"/>
  <c r="K31" i="1" s="1"/>
  <c r="J24" i="1"/>
  <c r="K24" i="1" s="1"/>
  <c r="J18" i="1"/>
  <c r="K18" i="1" s="1"/>
  <c r="J7" i="1"/>
</calcChain>
</file>

<file path=xl/sharedStrings.xml><?xml version="1.0" encoding="utf-8"?>
<sst xmlns="http://schemas.openxmlformats.org/spreadsheetml/2006/main" count="676" uniqueCount="82">
  <si>
    <t>Gender</t>
  </si>
  <si>
    <t>5-Year Change</t>
  </si>
  <si>
    <t>Female</t>
  </si>
  <si>
    <t>Male</t>
  </si>
  <si>
    <t>Unknown</t>
  </si>
  <si>
    <t>Total</t>
  </si>
  <si>
    <t>Race/Ethnicity</t>
  </si>
  <si>
    <t>African-American/Non-Hispanic</t>
  </si>
  <si>
    <t>American Indian/Alaskan Native</t>
  </si>
  <si>
    <t>--</t>
  </si>
  <si>
    <t>Asian</t>
  </si>
  <si>
    <t>Filipino</t>
  </si>
  <si>
    <t>Hispanic</t>
  </si>
  <si>
    <t>Pacific Islander</t>
  </si>
  <si>
    <t>White</t>
  </si>
  <si>
    <t>Multiple Races</t>
  </si>
  <si>
    <t>Unknown/Non-Respondent</t>
  </si>
  <si>
    <t>Age</t>
  </si>
  <si>
    <t>&lt;20 years</t>
  </si>
  <si>
    <t>20-24 years</t>
  </si>
  <si>
    <t>25-39 years</t>
  </si>
  <si>
    <t>40+ years</t>
  </si>
  <si>
    <t>Educational Goal (Condensed Categories)</t>
  </si>
  <si>
    <t>Transfer with Degree</t>
  </si>
  <si>
    <t>Transfer without Degree</t>
  </si>
  <si>
    <t>Degree Only</t>
  </si>
  <si>
    <t>Certificate Only</t>
  </si>
  <si>
    <t>Other</t>
  </si>
  <si>
    <t>Full-Time/Part-Time Status</t>
  </si>
  <si>
    <t>Full-time (12 or more units)</t>
  </si>
  <si>
    <t>Program</t>
  </si>
  <si>
    <t>Term</t>
  </si>
  <si>
    <t>Success Rate</t>
  </si>
  <si>
    <t>Course</t>
  </si>
  <si>
    <t>Economics
Success and Retention Rates by Course</t>
  </si>
  <si>
    <t>Economics</t>
  </si>
  <si>
    <t>ECON-120 : Principles of Macroeconomics</t>
  </si>
  <si>
    <t>ECON-121 : Principles of Microeconomics</t>
  </si>
  <si>
    <t>Location</t>
  </si>
  <si>
    <t>On-Campus</t>
  </si>
  <si>
    <t>Less Than 50% Online</t>
  </si>
  <si>
    <t>100% Online</t>
  </si>
  <si>
    <t>Ethnicity</t>
  </si>
  <si>
    <t>African-American Non-Hispanic</t>
  </si>
  <si>
    <t>American Indian/ Alaskan Native</t>
  </si>
  <si>
    <t>White                 Non-Hispanic</t>
  </si>
  <si>
    <t>Multiple Races/               Ethnicities</t>
  </si>
  <si>
    <t>Unknown/ Non-Respondent</t>
  </si>
  <si>
    <t>Primary Section Count</t>
  </si>
  <si>
    <t>WSCH</t>
  </si>
  <si>
    <t>Census WSCH/FTEF</t>
  </si>
  <si>
    <t>Census Credit FTES</t>
  </si>
  <si>
    <t>Total FTEF</t>
  </si>
  <si>
    <t>Load Cushion</t>
  </si>
  <si>
    <t>Census FTES/FTEF</t>
  </si>
  <si>
    <t>Census Enrollment</t>
  </si>
  <si>
    <t>Capacity</t>
  </si>
  <si>
    <t>Fill Rate</t>
  </si>
  <si>
    <t>Certificates Awarded</t>
  </si>
  <si>
    <t>2013-14</t>
  </si>
  <si>
    <t>2014-15</t>
  </si>
  <si>
    <t>2015-16</t>
  </si>
  <si>
    <t>2016-17</t>
  </si>
  <si>
    <t>Enrollment</t>
  </si>
  <si>
    <t>Retained</t>
  </si>
  <si>
    <t>Retention Rate</t>
  </si>
  <si>
    <t>Course GPA</t>
  </si>
  <si>
    <t>Successful</t>
  </si>
  <si>
    <t>Less than full-time (less than 12 units)</t>
  </si>
  <si>
    <t>Awards</t>
  </si>
  <si>
    <t>Academic Year</t>
  </si>
  <si>
    <t>Degrees Awarded</t>
  </si>
  <si>
    <t>Online</t>
  </si>
  <si>
    <t>White                    
Non-Hispanic</t>
  </si>
  <si>
    <t>2017-18</t>
  </si>
  <si>
    <t>Spring 2014</t>
  </si>
  <si>
    <t>Spring 2015</t>
  </si>
  <si>
    <t>Spring 2016</t>
  </si>
  <si>
    <t>Spring 2017</t>
  </si>
  <si>
    <t>Spring 2018</t>
  </si>
  <si>
    <t>Economics-Spring
Student Characteristics</t>
  </si>
  <si>
    <t>ECON-110 : Economic Issues and Policies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</si>
</sst>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8">
    <xf numFmtId="0" fontId="0" fillId="0" borderId="0" xfId="0"/>
    <xf numFmtId="0" fontId="0" fillId="0" borderId="2" xfId="0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3" fontId="0" fillId="0" borderId="2" xfId="0" applyNumberFormat="1" applyBorder="1" applyAlignment="1">
      <alignment horizontal="center" vertical="center"/>
    </xf>
    <xf numFmtId="9" fontId="0" fillId="0" borderId="2" xfId="1" applyFont="1" applyBorder="1" applyAlignment="1">
      <alignment horizontal="center" vertical="center"/>
    </xf>
    <xf numFmtId="3" fontId="0" fillId="0" borderId="2" xfId="0" quotePrefix="1" applyNumberFormat="1" applyBorder="1" applyAlignment="1">
      <alignment horizontal="center" vertical="center"/>
    </xf>
    <xf numFmtId="9" fontId="0" fillId="0" borderId="2" xfId="1" quotePrefix="1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9" fontId="3" fillId="0" borderId="2" xfId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9" fontId="0" fillId="4" borderId="2" xfId="1" applyFont="1" applyFill="1" applyBorder="1" applyAlignment="1">
      <alignment horizontal="center" vertical="center"/>
    </xf>
    <xf numFmtId="9" fontId="0" fillId="4" borderId="2" xfId="0" applyNumberFormat="1" applyFill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9" fontId="0" fillId="4" borderId="2" xfId="0" quotePrefix="1" applyNumberFormat="1" applyFill="1" applyBorder="1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3" fontId="0" fillId="0" borderId="2" xfId="0" applyNumberFormat="1" applyFill="1" applyBorder="1" applyAlignment="1">
      <alignment horizontal="center" vertical="center"/>
    </xf>
    <xf numFmtId="2" fontId="0" fillId="0" borderId="2" xfId="0" applyNumberFormat="1" applyFill="1" applyBorder="1" applyAlignment="1">
      <alignment horizontal="center" vertical="center"/>
    </xf>
    <xf numFmtId="3" fontId="0" fillId="0" borderId="2" xfId="0" applyNumberFormat="1" applyFont="1" applyBorder="1" applyAlignment="1">
      <alignment horizontal="center" vertical="center"/>
    </xf>
    <xf numFmtId="4" fontId="0" fillId="0" borderId="2" xfId="0" applyNumberFormat="1" applyFont="1" applyBorder="1" applyAlignment="1">
      <alignment horizontal="center" vertical="center"/>
    </xf>
    <xf numFmtId="4" fontId="0" fillId="4" borderId="2" xfId="0" applyNumberFormat="1" applyFont="1" applyFill="1" applyBorder="1" applyAlignment="1">
      <alignment horizontal="center" vertical="center"/>
    </xf>
    <xf numFmtId="2" fontId="0" fillId="0" borderId="2" xfId="0" applyNumberFormat="1" applyFont="1" applyBorder="1" applyAlignment="1">
      <alignment horizontal="center" vertical="center"/>
    </xf>
    <xf numFmtId="9" fontId="0" fillId="4" borderId="2" xfId="0" applyNumberFormat="1" applyFont="1" applyFill="1" applyBorder="1" applyAlignment="1">
      <alignment horizontal="center" vertical="center"/>
    </xf>
    <xf numFmtId="2" fontId="0" fillId="4" borderId="2" xfId="0" applyNumberFormat="1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2" xfId="0" applyBorder="1" applyAlignment="1">
      <alignment vertical="center"/>
    </xf>
    <xf numFmtId="0" fontId="0" fillId="0" borderId="2" xfId="0" quotePrefix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left" vertical="center" wrapText="1"/>
    </xf>
    <xf numFmtId="0" fontId="0" fillId="3" borderId="2" xfId="0" applyFill="1" applyBorder="1" applyAlignment="1">
      <alignment horizontal="left" vertical="center"/>
    </xf>
    <xf numFmtId="3" fontId="3" fillId="0" borderId="2" xfId="0" applyNumberFormat="1" applyFont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3" fontId="0" fillId="5" borderId="2" xfId="0" applyNumberFormat="1" applyFill="1" applyBorder="1" applyAlignment="1">
      <alignment horizontal="center" vertical="center"/>
    </xf>
    <xf numFmtId="9" fontId="0" fillId="5" borderId="2" xfId="0" applyNumberFormat="1" applyFill="1" applyBorder="1" applyAlignment="1">
      <alignment horizontal="center" vertical="center"/>
    </xf>
    <xf numFmtId="2" fontId="0" fillId="5" borderId="2" xfId="0" applyNumberFormat="1" applyFill="1" applyBorder="1" applyAlignment="1">
      <alignment horizontal="center" vertical="center"/>
    </xf>
    <xf numFmtId="0" fontId="0" fillId="6" borderId="2" xfId="0" applyFill="1" applyBorder="1" applyAlignment="1">
      <alignment horizontal="center" vertical="center"/>
    </xf>
    <xf numFmtId="3" fontId="0" fillId="6" borderId="2" xfId="0" applyNumberFormat="1" applyFill="1" applyBorder="1" applyAlignment="1">
      <alignment horizontal="center" vertical="center"/>
    </xf>
    <xf numFmtId="9" fontId="0" fillId="6" borderId="2" xfId="0" applyNumberFormat="1" applyFill="1" applyBorder="1" applyAlignment="1">
      <alignment horizontal="center" vertical="center"/>
    </xf>
    <xf numFmtId="2" fontId="0" fillId="6" borderId="2" xfId="0" applyNumberFormat="1" applyFill="1" applyBorder="1" applyAlignment="1">
      <alignment horizontal="center" vertical="center"/>
    </xf>
    <xf numFmtId="3" fontId="0" fillId="6" borderId="2" xfId="0" quotePrefix="1" applyNumberFormat="1" applyFill="1" applyBorder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2" borderId="7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horizontal="left" vertical="center" wrapText="1"/>
    </xf>
    <xf numFmtId="0" fontId="4" fillId="3" borderId="2" xfId="0" applyFont="1" applyFill="1" applyBorder="1" applyAlignment="1">
      <alignment horizontal="center" vertical="center"/>
    </xf>
    <xf numFmtId="0" fontId="0" fillId="5" borderId="3" xfId="0" applyFill="1" applyBorder="1" applyAlignment="1">
      <alignment horizontal="left" vertical="center" wrapText="1"/>
    </xf>
    <xf numFmtId="0" fontId="0" fillId="5" borderId="5" xfId="0" applyFill="1" applyBorder="1" applyAlignment="1">
      <alignment horizontal="left" vertical="center" wrapText="1"/>
    </xf>
    <xf numFmtId="0" fontId="0" fillId="5" borderId="6" xfId="0" applyFill="1" applyBorder="1" applyAlignment="1">
      <alignment horizontal="left" vertical="center" wrapText="1"/>
    </xf>
    <xf numFmtId="0" fontId="0" fillId="6" borderId="2" xfId="0" applyFill="1" applyBorder="1" applyAlignment="1">
      <alignment horizontal="left" vertical="center" wrapText="1"/>
    </xf>
    <xf numFmtId="0" fontId="0" fillId="5" borderId="2" xfId="0" applyFill="1" applyBorder="1" applyAlignment="1">
      <alignment horizontal="left" vertical="center"/>
    </xf>
    <xf numFmtId="0" fontId="0" fillId="6" borderId="2" xfId="0" applyFill="1" applyBorder="1" applyAlignment="1">
      <alignment horizontal="left" vertical="center"/>
    </xf>
    <xf numFmtId="0" fontId="0" fillId="5" borderId="2" xfId="0" applyFill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2" borderId="2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0" fontId="3" fillId="0" borderId="0" xfId="0" applyFont="1"/>
    <xf numFmtId="2" fontId="0" fillId="0" borderId="2" xfId="0" quotePrefix="1" applyNumberFormat="1" applyFill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5"/>
  <sheetViews>
    <sheetView workbookViewId="0">
      <selection sqref="A1:L2"/>
    </sheetView>
  </sheetViews>
  <sheetFormatPr defaultRowHeight="15" x14ac:dyDescent="0.25"/>
  <cols>
    <col min="1" max="1" width="30" style="29" customWidth="1"/>
    <col min="2" max="12" width="8.28515625" style="11" customWidth="1"/>
  </cols>
  <sheetData>
    <row r="1" spans="1:12" x14ac:dyDescent="0.25">
      <c r="A1" s="50" t="s">
        <v>80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</row>
    <row r="2" spans="1:12" x14ac:dyDescent="0.25">
      <c r="A2" s="52"/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</row>
    <row r="3" spans="1:12" ht="30" x14ac:dyDescent="0.25">
      <c r="A3" s="32" t="s">
        <v>0</v>
      </c>
      <c r="B3" s="53" t="s">
        <v>75</v>
      </c>
      <c r="C3" s="54"/>
      <c r="D3" s="53" t="s">
        <v>76</v>
      </c>
      <c r="E3" s="54"/>
      <c r="F3" s="53" t="s">
        <v>77</v>
      </c>
      <c r="G3" s="54"/>
      <c r="H3" s="53" t="s">
        <v>78</v>
      </c>
      <c r="I3" s="54"/>
      <c r="J3" s="53" t="s">
        <v>79</v>
      </c>
      <c r="K3" s="54"/>
      <c r="L3" s="4" t="s">
        <v>1</v>
      </c>
    </row>
    <row r="4" spans="1:12" x14ac:dyDescent="0.25">
      <c r="A4" s="28" t="s">
        <v>2</v>
      </c>
      <c r="B4" s="5">
        <v>142</v>
      </c>
      <c r="C4" s="6">
        <f t="shared" ref="C4:C6" si="0">B4/294</f>
        <v>0.48299319727891155</v>
      </c>
      <c r="D4" s="5">
        <v>116</v>
      </c>
      <c r="E4" s="6">
        <f t="shared" ref="E4:E6" si="1">D4/233</f>
        <v>0.4978540772532189</v>
      </c>
      <c r="F4" s="5">
        <v>138</v>
      </c>
      <c r="G4" s="6">
        <f t="shared" ref="G4:G6" si="2">F4/273</f>
        <v>0.50549450549450547</v>
      </c>
      <c r="H4" s="5">
        <v>185</v>
      </c>
      <c r="I4" s="6">
        <f t="shared" ref="I4:I6" si="3">H4/374</f>
        <v>0.49465240641711228</v>
      </c>
      <c r="J4" s="5">
        <v>154</v>
      </c>
      <c r="K4" s="6">
        <f t="shared" ref="K4:K6" si="4">J4/294</f>
        <v>0.52380952380952384</v>
      </c>
      <c r="L4" s="6">
        <f>(J4-B4)/B4</f>
        <v>8.4507042253521125E-2</v>
      </c>
    </row>
    <row r="5" spans="1:12" x14ac:dyDescent="0.25">
      <c r="A5" s="28" t="s">
        <v>3</v>
      </c>
      <c r="B5" s="5">
        <v>150</v>
      </c>
      <c r="C5" s="6">
        <f t="shared" si="0"/>
        <v>0.51020408163265307</v>
      </c>
      <c r="D5" s="5">
        <v>116</v>
      </c>
      <c r="E5" s="6">
        <f t="shared" si="1"/>
        <v>0.4978540772532189</v>
      </c>
      <c r="F5" s="5">
        <v>132</v>
      </c>
      <c r="G5" s="6">
        <f t="shared" si="2"/>
        <v>0.48351648351648352</v>
      </c>
      <c r="H5" s="5">
        <v>183</v>
      </c>
      <c r="I5" s="6">
        <f t="shared" si="3"/>
        <v>0.48930481283422461</v>
      </c>
      <c r="J5" s="5">
        <v>138</v>
      </c>
      <c r="K5" s="6">
        <f t="shared" si="4"/>
        <v>0.46938775510204084</v>
      </c>
      <c r="L5" s="6">
        <f>(J5-B5)/B5</f>
        <v>-0.08</v>
      </c>
    </row>
    <row r="6" spans="1:12" x14ac:dyDescent="0.25">
      <c r="A6" s="28" t="s">
        <v>4</v>
      </c>
      <c r="B6" s="5">
        <v>2</v>
      </c>
      <c r="C6" s="6">
        <f t="shared" si="0"/>
        <v>6.8027210884353739E-3</v>
      </c>
      <c r="D6" s="5">
        <v>1</v>
      </c>
      <c r="E6" s="6">
        <f t="shared" si="1"/>
        <v>4.2918454935622317E-3</v>
      </c>
      <c r="F6" s="5">
        <v>3</v>
      </c>
      <c r="G6" s="6">
        <f t="shared" si="2"/>
        <v>1.098901098901099E-2</v>
      </c>
      <c r="H6" s="5">
        <v>6</v>
      </c>
      <c r="I6" s="6">
        <f t="shared" si="3"/>
        <v>1.6042780748663103E-2</v>
      </c>
      <c r="J6" s="5">
        <v>2</v>
      </c>
      <c r="K6" s="6">
        <f t="shared" si="4"/>
        <v>6.8027210884353739E-3</v>
      </c>
      <c r="L6" s="6">
        <f>(J6-B6)/B6</f>
        <v>0</v>
      </c>
    </row>
    <row r="7" spans="1:12" s="76" customFormat="1" x14ac:dyDescent="0.25">
      <c r="A7" s="35" t="s">
        <v>5</v>
      </c>
      <c r="B7" s="9">
        <f t="shared" ref="B7" si="5">SUM(B4:B6)</f>
        <v>294</v>
      </c>
      <c r="C7" s="10">
        <f>B7/294</f>
        <v>1</v>
      </c>
      <c r="D7" s="9">
        <f t="shared" ref="D7" si="6">SUM(D4:D6)</f>
        <v>233</v>
      </c>
      <c r="E7" s="10">
        <f>D7/233</f>
        <v>1</v>
      </c>
      <c r="F7" s="9">
        <f t="shared" ref="F7" si="7">SUM(F4:F6)</f>
        <v>273</v>
      </c>
      <c r="G7" s="10">
        <f>F7/273</f>
        <v>1</v>
      </c>
      <c r="H7" s="9">
        <f>SUM(H4:H6)</f>
        <v>374</v>
      </c>
      <c r="I7" s="10">
        <f>H7/374</f>
        <v>1</v>
      </c>
      <c r="J7" s="9">
        <f>SUM(J4:J6)</f>
        <v>294</v>
      </c>
      <c r="K7" s="10">
        <f>J7/294</f>
        <v>1</v>
      </c>
      <c r="L7" s="10">
        <f>(J7-B7)/B7</f>
        <v>0</v>
      </c>
    </row>
    <row r="8" spans="1:12" ht="30" x14ac:dyDescent="0.25">
      <c r="A8" s="32" t="s">
        <v>6</v>
      </c>
      <c r="B8" s="53" t="s">
        <v>75</v>
      </c>
      <c r="C8" s="54"/>
      <c r="D8" s="53" t="s">
        <v>76</v>
      </c>
      <c r="E8" s="54"/>
      <c r="F8" s="53" t="s">
        <v>77</v>
      </c>
      <c r="G8" s="54"/>
      <c r="H8" s="53" t="s">
        <v>78</v>
      </c>
      <c r="I8" s="54"/>
      <c r="J8" s="53" t="s">
        <v>79</v>
      </c>
      <c r="K8" s="54"/>
      <c r="L8" s="4" t="s">
        <v>1</v>
      </c>
    </row>
    <row r="9" spans="1:12" x14ac:dyDescent="0.25">
      <c r="A9" s="28" t="s">
        <v>7</v>
      </c>
      <c r="B9" s="5">
        <v>10</v>
      </c>
      <c r="C9" s="6">
        <f t="shared" ref="C9:C18" si="8">B9/294</f>
        <v>3.4013605442176874E-2</v>
      </c>
      <c r="D9" s="5">
        <v>15</v>
      </c>
      <c r="E9" s="6">
        <f t="shared" ref="E9:E18" si="9">D9/233</f>
        <v>6.4377682403433473E-2</v>
      </c>
      <c r="F9" s="5">
        <v>13</v>
      </c>
      <c r="G9" s="6">
        <f t="shared" ref="G9:G18" si="10">F9/273</f>
        <v>4.7619047619047616E-2</v>
      </c>
      <c r="H9" s="5">
        <v>20</v>
      </c>
      <c r="I9" s="6">
        <f t="shared" ref="I9:I18" si="11">H9/374</f>
        <v>5.3475935828877004E-2</v>
      </c>
      <c r="J9" s="5">
        <v>11</v>
      </c>
      <c r="K9" s="6">
        <f t="shared" ref="K9:K18" si="12">J9/294</f>
        <v>3.7414965986394558E-2</v>
      </c>
      <c r="L9" s="6">
        <f>(J9-B9)/B9</f>
        <v>0.1</v>
      </c>
    </row>
    <row r="10" spans="1:12" x14ac:dyDescent="0.25">
      <c r="A10" s="28" t="s">
        <v>8</v>
      </c>
      <c r="B10" s="7" t="s">
        <v>9</v>
      </c>
      <c r="C10" s="8" t="s">
        <v>9</v>
      </c>
      <c r="D10" s="7" t="s">
        <v>9</v>
      </c>
      <c r="E10" s="8" t="s">
        <v>9</v>
      </c>
      <c r="F10" s="7" t="s">
        <v>9</v>
      </c>
      <c r="G10" s="8" t="s">
        <v>9</v>
      </c>
      <c r="H10" s="5">
        <v>1</v>
      </c>
      <c r="I10" s="6">
        <f t="shared" si="11"/>
        <v>2.6737967914438501E-3</v>
      </c>
      <c r="J10" s="7">
        <v>1</v>
      </c>
      <c r="K10" s="8">
        <f t="shared" si="12"/>
        <v>3.4013605442176869E-3</v>
      </c>
      <c r="L10" s="6">
        <v>1</v>
      </c>
    </row>
    <row r="11" spans="1:12" x14ac:dyDescent="0.25">
      <c r="A11" s="28" t="s">
        <v>10</v>
      </c>
      <c r="B11" s="5">
        <v>15</v>
      </c>
      <c r="C11" s="6">
        <f t="shared" si="8"/>
        <v>5.1020408163265307E-2</v>
      </c>
      <c r="D11" s="5">
        <v>23</v>
      </c>
      <c r="E11" s="6">
        <f t="shared" si="9"/>
        <v>9.8712446351931327E-2</v>
      </c>
      <c r="F11" s="5">
        <v>10</v>
      </c>
      <c r="G11" s="6">
        <f t="shared" si="10"/>
        <v>3.6630036630036632E-2</v>
      </c>
      <c r="H11" s="5">
        <v>27</v>
      </c>
      <c r="I11" s="6">
        <f t="shared" si="11"/>
        <v>7.2192513368983954E-2</v>
      </c>
      <c r="J11" s="5">
        <v>21</v>
      </c>
      <c r="K11" s="6">
        <f t="shared" si="12"/>
        <v>7.1428571428571425E-2</v>
      </c>
      <c r="L11" s="6">
        <f>(J11-B11)/B11</f>
        <v>0.4</v>
      </c>
    </row>
    <row r="12" spans="1:12" x14ac:dyDescent="0.25">
      <c r="A12" s="28" t="s">
        <v>11</v>
      </c>
      <c r="B12" s="5">
        <v>7</v>
      </c>
      <c r="C12" s="6">
        <f t="shared" si="8"/>
        <v>2.3809523809523808E-2</v>
      </c>
      <c r="D12" s="5">
        <v>1</v>
      </c>
      <c r="E12" s="6">
        <f t="shared" si="9"/>
        <v>4.2918454935622317E-3</v>
      </c>
      <c r="F12" s="5">
        <v>11</v>
      </c>
      <c r="G12" s="6">
        <f t="shared" si="10"/>
        <v>4.0293040293040296E-2</v>
      </c>
      <c r="H12" s="5">
        <v>16</v>
      </c>
      <c r="I12" s="6">
        <f t="shared" si="11"/>
        <v>4.2780748663101602E-2</v>
      </c>
      <c r="J12" s="5">
        <v>6</v>
      </c>
      <c r="K12" s="6">
        <f t="shared" si="12"/>
        <v>2.0408163265306121E-2</v>
      </c>
      <c r="L12" s="6">
        <f>(J12-B12)/B12</f>
        <v>-0.14285714285714285</v>
      </c>
    </row>
    <row r="13" spans="1:12" x14ac:dyDescent="0.25">
      <c r="A13" s="28" t="s">
        <v>12</v>
      </c>
      <c r="B13" s="5">
        <v>87</v>
      </c>
      <c r="C13" s="6">
        <f t="shared" si="8"/>
        <v>0.29591836734693877</v>
      </c>
      <c r="D13" s="5">
        <v>64</v>
      </c>
      <c r="E13" s="6">
        <f t="shared" si="9"/>
        <v>0.27467811158798283</v>
      </c>
      <c r="F13" s="5">
        <v>80</v>
      </c>
      <c r="G13" s="6">
        <f t="shared" si="10"/>
        <v>0.29304029304029305</v>
      </c>
      <c r="H13" s="5">
        <v>103</v>
      </c>
      <c r="I13" s="6">
        <f t="shared" si="11"/>
        <v>0.27540106951871657</v>
      </c>
      <c r="J13" s="5">
        <v>80</v>
      </c>
      <c r="K13" s="6">
        <f t="shared" si="12"/>
        <v>0.27210884353741499</v>
      </c>
      <c r="L13" s="6">
        <f>(J13-B13)/B13</f>
        <v>-8.0459770114942528E-2</v>
      </c>
    </row>
    <row r="14" spans="1:12" x14ac:dyDescent="0.25">
      <c r="A14" s="28" t="s">
        <v>13</v>
      </c>
      <c r="B14" s="5">
        <v>3</v>
      </c>
      <c r="C14" s="6">
        <f t="shared" si="8"/>
        <v>1.020408163265306E-2</v>
      </c>
      <c r="D14" s="7">
        <v>2</v>
      </c>
      <c r="E14" s="8">
        <f t="shared" si="9"/>
        <v>8.5836909871244635E-3</v>
      </c>
      <c r="F14" s="7" t="s">
        <v>9</v>
      </c>
      <c r="G14" s="8" t="s">
        <v>9</v>
      </c>
      <c r="H14" s="7">
        <v>1</v>
      </c>
      <c r="I14" s="8">
        <f t="shared" si="11"/>
        <v>2.6737967914438501E-3</v>
      </c>
      <c r="J14" s="7" t="s">
        <v>9</v>
      </c>
      <c r="K14" s="8" t="s">
        <v>9</v>
      </c>
      <c r="L14" s="6">
        <v>-1</v>
      </c>
    </row>
    <row r="15" spans="1:12" x14ac:dyDescent="0.25">
      <c r="A15" s="28" t="s">
        <v>14</v>
      </c>
      <c r="B15" s="5">
        <v>148</v>
      </c>
      <c r="C15" s="6">
        <f t="shared" si="8"/>
        <v>0.50340136054421769</v>
      </c>
      <c r="D15" s="5">
        <v>103</v>
      </c>
      <c r="E15" s="6">
        <f t="shared" si="9"/>
        <v>0.44206008583690987</v>
      </c>
      <c r="F15" s="5">
        <v>139</v>
      </c>
      <c r="G15" s="6">
        <f t="shared" si="10"/>
        <v>0.50915750915750912</v>
      </c>
      <c r="H15" s="5">
        <v>177</v>
      </c>
      <c r="I15" s="6">
        <f t="shared" si="11"/>
        <v>0.4732620320855615</v>
      </c>
      <c r="J15" s="5">
        <v>148</v>
      </c>
      <c r="K15" s="6">
        <f t="shared" si="12"/>
        <v>0.50340136054421769</v>
      </c>
      <c r="L15" s="6">
        <f>(J15-B15)/B15</f>
        <v>0</v>
      </c>
    </row>
    <row r="16" spans="1:12" x14ac:dyDescent="0.25">
      <c r="A16" s="28" t="s">
        <v>15</v>
      </c>
      <c r="B16" s="5">
        <v>17</v>
      </c>
      <c r="C16" s="6">
        <f t="shared" si="8"/>
        <v>5.7823129251700682E-2</v>
      </c>
      <c r="D16" s="5">
        <v>20</v>
      </c>
      <c r="E16" s="6">
        <f t="shared" si="9"/>
        <v>8.5836909871244635E-2</v>
      </c>
      <c r="F16" s="5">
        <v>18</v>
      </c>
      <c r="G16" s="6">
        <f t="shared" si="10"/>
        <v>6.5934065934065936E-2</v>
      </c>
      <c r="H16" s="5">
        <v>27</v>
      </c>
      <c r="I16" s="6">
        <f t="shared" si="11"/>
        <v>7.2192513368983954E-2</v>
      </c>
      <c r="J16" s="5">
        <v>25</v>
      </c>
      <c r="K16" s="6">
        <f t="shared" si="12"/>
        <v>8.5034013605442174E-2</v>
      </c>
      <c r="L16" s="6">
        <f>(J16-B16)/B16</f>
        <v>0.47058823529411764</v>
      </c>
    </row>
    <row r="17" spans="1:12" x14ac:dyDescent="0.25">
      <c r="A17" s="28" t="s">
        <v>16</v>
      </c>
      <c r="B17" s="5">
        <v>7</v>
      </c>
      <c r="C17" s="6">
        <f t="shared" si="8"/>
        <v>2.3809523809523808E-2</v>
      </c>
      <c r="D17" s="5">
        <v>5</v>
      </c>
      <c r="E17" s="6">
        <f t="shared" si="9"/>
        <v>2.1459227467811159E-2</v>
      </c>
      <c r="F17" s="5">
        <v>2</v>
      </c>
      <c r="G17" s="6">
        <f t="shared" si="10"/>
        <v>7.326007326007326E-3</v>
      </c>
      <c r="H17" s="5">
        <v>2</v>
      </c>
      <c r="I17" s="6">
        <f t="shared" si="11"/>
        <v>5.3475935828877002E-3</v>
      </c>
      <c r="J17" s="5">
        <v>2</v>
      </c>
      <c r="K17" s="6">
        <f t="shared" si="12"/>
        <v>6.8027210884353739E-3</v>
      </c>
      <c r="L17" s="6">
        <f>(J17-B17)/B17</f>
        <v>-0.7142857142857143</v>
      </c>
    </row>
    <row r="18" spans="1:12" s="76" customFormat="1" x14ac:dyDescent="0.25">
      <c r="A18" s="35" t="s">
        <v>5</v>
      </c>
      <c r="B18" s="9">
        <f t="shared" ref="B18" si="13">SUM(B9:B17)</f>
        <v>294</v>
      </c>
      <c r="C18" s="10">
        <f t="shared" si="8"/>
        <v>1</v>
      </c>
      <c r="D18" s="9">
        <f t="shared" ref="D18" si="14">SUM(D9:D17)</f>
        <v>233</v>
      </c>
      <c r="E18" s="10">
        <f t="shared" si="9"/>
        <v>1</v>
      </c>
      <c r="F18" s="9">
        <f t="shared" ref="F18" si="15">SUM(F9:F17)</f>
        <v>273</v>
      </c>
      <c r="G18" s="10">
        <f t="shared" si="10"/>
        <v>1</v>
      </c>
      <c r="H18" s="9">
        <f t="shared" ref="H18" si="16">SUM(H9:H17)</f>
        <v>374</v>
      </c>
      <c r="I18" s="10">
        <f t="shared" si="11"/>
        <v>1</v>
      </c>
      <c r="J18" s="9">
        <f t="shared" ref="J18" si="17">SUM(J9:J17)</f>
        <v>294</v>
      </c>
      <c r="K18" s="10">
        <f t="shared" si="12"/>
        <v>1</v>
      </c>
      <c r="L18" s="10">
        <f>(J18-B18)/B18</f>
        <v>0</v>
      </c>
    </row>
    <row r="19" spans="1:12" ht="30" x14ac:dyDescent="0.25">
      <c r="A19" s="32" t="s">
        <v>17</v>
      </c>
      <c r="B19" s="53" t="s">
        <v>75</v>
      </c>
      <c r="C19" s="54"/>
      <c r="D19" s="53" t="s">
        <v>76</v>
      </c>
      <c r="E19" s="54"/>
      <c r="F19" s="53" t="s">
        <v>77</v>
      </c>
      <c r="G19" s="54"/>
      <c r="H19" s="53" t="s">
        <v>78</v>
      </c>
      <c r="I19" s="54"/>
      <c r="J19" s="53" t="s">
        <v>79</v>
      </c>
      <c r="K19" s="54"/>
      <c r="L19" s="4" t="s">
        <v>1</v>
      </c>
    </row>
    <row r="20" spans="1:12" x14ac:dyDescent="0.25">
      <c r="A20" s="28" t="s">
        <v>18</v>
      </c>
      <c r="B20" s="5">
        <v>75</v>
      </c>
      <c r="C20" s="6">
        <f t="shared" ref="C20:C24" si="18">B20/294</f>
        <v>0.25510204081632654</v>
      </c>
      <c r="D20" s="5">
        <v>34</v>
      </c>
      <c r="E20" s="6">
        <f t="shared" ref="E20:E24" si="19">D20/233</f>
        <v>0.14592274678111589</v>
      </c>
      <c r="F20" s="5">
        <v>44</v>
      </c>
      <c r="G20" s="6">
        <f t="shared" ref="G20:G24" si="20">F20/273</f>
        <v>0.16117216117216118</v>
      </c>
      <c r="H20" s="5">
        <v>119</v>
      </c>
      <c r="I20" s="6">
        <f t="shared" ref="I20:I24" si="21">H20/374</f>
        <v>0.31818181818181818</v>
      </c>
      <c r="J20" s="5">
        <v>52</v>
      </c>
      <c r="K20" s="6">
        <f t="shared" ref="K20:K24" si="22">J20/294</f>
        <v>0.17687074829931973</v>
      </c>
      <c r="L20" s="6">
        <f>(J20-B20)/B20</f>
        <v>-0.30666666666666664</v>
      </c>
    </row>
    <row r="21" spans="1:12" x14ac:dyDescent="0.25">
      <c r="A21" s="28" t="s">
        <v>19</v>
      </c>
      <c r="B21" s="5">
        <v>124</v>
      </c>
      <c r="C21" s="6">
        <f t="shared" si="18"/>
        <v>0.42176870748299322</v>
      </c>
      <c r="D21" s="5">
        <v>131</v>
      </c>
      <c r="E21" s="6">
        <f t="shared" si="19"/>
        <v>0.5622317596566524</v>
      </c>
      <c r="F21" s="5">
        <v>143</v>
      </c>
      <c r="G21" s="6">
        <f t="shared" si="20"/>
        <v>0.52380952380952384</v>
      </c>
      <c r="H21" s="5">
        <v>155</v>
      </c>
      <c r="I21" s="6">
        <f t="shared" si="21"/>
        <v>0.41443850267379678</v>
      </c>
      <c r="J21" s="5">
        <v>152</v>
      </c>
      <c r="K21" s="6">
        <f t="shared" si="22"/>
        <v>0.51700680272108845</v>
      </c>
      <c r="L21" s="6">
        <f>(J21-B21)/B21</f>
        <v>0.22580645161290322</v>
      </c>
    </row>
    <row r="22" spans="1:12" x14ac:dyDescent="0.25">
      <c r="A22" s="28" t="s">
        <v>20</v>
      </c>
      <c r="B22" s="5">
        <v>77</v>
      </c>
      <c r="C22" s="6">
        <f t="shared" si="18"/>
        <v>0.26190476190476192</v>
      </c>
      <c r="D22" s="5">
        <v>53</v>
      </c>
      <c r="E22" s="6">
        <f t="shared" si="19"/>
        <v>0.22746781115879827</v>
      </c>
      <c r="F22" s="5">
        <v>67</v>
      </c>
      <c r="G22" s="6">
        <f t="shared" si="20"/>
        <v>0.24542124542124541</v>
      </c>
      <c r="H22" s="5">
        <v>85</v>
      </c>
      <c r="I22" s="6">
        <f t="shared" si="21"/>
        <v>0.22727272727272727</v>
      </c>
      <c r="J22" s="5">
        <v>69</v>
      </c>
      <c r="K22" s="6">
        <f t="shared" si="22"/>
        <v>0.23469387755102042</v>
      </c>
      <c r="L22" s="6">
        <f>(J22-B22)/B22</f>
        <v>-0.1038961038961039</v>
      </c>
    </row>
    <row r="23" spans="1:12" x14ac:dyDescent="0.25">
      <c r="A23" s="28" t="s">
        <v>21</v>
      </c>
      <c r="B23" s="5">
        <v>18</v>
      </c>
      <c r="C23" s="6">
        <f t="shared" si="18"/>
        <v>6.1224489795918366E-2</v>
      </c>
      <c r="D23" s="5">
        <v>15</v>
      </c>
      <c r="E23" s="6">
        <f t="shared" si="19"/>
        <v>6.4377682403433473E-2</v>
      </c>
      <c r="F23" s="5">
        <v>19</v>
      </c>
      <c r="G23" s="6">
        <f t="shared" si="20"/>
        <v>6.95970695970696E-2</v>
      </c>
      <c r="H23" s="5">
        <v>15</v>
      </c>
      <c r="I23" s="6">
        <f t="shared" si="21"/>
        <v>4.0106951871657755E-2</v>
      </c>
      <c r="J23" s="5">
        <v>21</v>
      </c>
      <c r="K23" s="6">
        <f t="shared" si="22"/>
        <v>7.1428571428571425E-2</v>
      </c>
      <c r="L23" s="6">
        <f>(J23-B23)/B23</f>
        <v>0.16666666666666666</v>
      </c>
    </row>
    <row r="24" spans="1:12" s="76" customFormat="1" x14ac:dyDescent="0.25">
      <c r="A24" s="35" t="s">
        <v>5</v>
      </c>
      <c r="B24" s="9">
        <f t="shared" ref="B24" si="23">SUM(B20:B23)</f>
        <v>294</v>
      </c>
      <c r="C24" s="10">
        <f t="shared" si="18"/>
        <v>1</v>
      </c>
      <c r="D24" s="9">
        <f t="shared" ref="D24" si="24">SUM(D20:D23)</f>
        <v>233</v>
      </c>
      <c r="E24" s="10">
        <f t="shared" si="19"/>
        <v>1</v>
      </c>
      <c r="F24" s="9">
        <f t="shared" ref="F24" si="25">SUM(F20:F23)</f>
        <v>273</v>
      </c>
      <c r="G24" s="10">
        <f t="shared" si="20"/>
        <v>1</v>
      </c>
      <c r="H24" s="9">
        <f t="shared" ref="H24" si="26">SUM(H20:H23)</f>
        <v>374</v>
      </c>
      <c r="I24" s="10">
        <f t="shared" si="21"/>
        <v>1</v>
      </c>
      <c r="J24" s="9">
        <f t="shared" ref="J24" si="27">SUM(J20:J23)</f>
        <v>294</v>
      </c>
      <c r="K24" s="10">
        <f t="shared" si="22"/>
        <v>1</v>
      </c>
      <c r="L24" s="10">
        <f>(J24-B24)/B24</f>
        <v>0</v>
      </c>
    </row>
    <row r="25" spans="1:12" ht="30" x14ac:dyDescent="0.25">
      <c r="A25" s="36" t="s">
        <v>22</v>
      </c>
      <c r="B25" s="53" t="s">
        <v>75</v>
      </c>
      <c r="C25" s="54"/>
      <c r="D25" s="53" t="s">
        <v>76</v>
      </c>
      <c r="E25" s="54"/>
      <c r="F25" s="53" t="s">
        <v>77</v>
      </c>
      <c r="G25" s="54"/>
      <c r="H25" s="53" t="s">
        <v>78</v>
      </c>
      <c r="I25" s="54"/>
      <c r="J25" s="53" t="s">
        <v>79</v>
      </c>
      <c r="K25" s="54"/>
      <c r="L25" s="4" t="s">
        <v>1</v>
      </c>
    </row>
    <row r="26" spans="1:12" x14ac:dyDescent="0.25">
      <c r="A26" s="28" t="s">
        <v>23</v>
      </c>
      <c r="B26" s="5">
        <v>169</v>
      </c>
      <c r="C26" s="6">
        <f t="shared" ref="C26:C31" si="28">B26/294</f>
        <v>0.57482993197278909</v>
      </c>
      <c r="D26" s="5">
        <v>139</v>
      </c>
      <c r="E26" s="6">
        <f t="shared" ref="E26:E31" si="29">D26/233</f>
        <v>0.59656652360515017</v>
      </c>
      <c r="F26" s="5">
        <v>169</v>
      </c>
      <c r="G26" s="6">
        <f t="shared" ref="G26:G31" si="30">F26/273</f>
        <v>0.61904761904761907</v>
      </c>
      <c r="H26" s="5">
        <v>221</v>
      </c>
      <c r="I26" s="6">
        <f t="shared" ref="I26:I31" si="31">H26/374</f>
        <v>0.59090909090909094</v>
      </c>
      <c r="J26" s="5">
        <v>202</v>
      </c>
      <c r="K26" s="6">
        <f t="shared" ref="K26:K31" si="32">J26/294</f>
        <v>0.68707482993197277</v>
      </c>
      <c r="L26" s="6">
        <f>(J26-B26)/B26</f>
        <v>0.19526627218934911</v>
      </c>
    </row>
    <row r="27" spans="1:12" x14ac:dyDescent="0.25">
      <c r="A27" s="28" t="s">
        <v>24</v>
      </c>
      <c r="B27" s="5">
        <v>56</v>
      </c>
      <c r="C27" s="6">
        <f t="shared" si="28"/>
        <v>0.19047619047619047</v>
      </c>
      <c r="D27" s="5">
        <v>43</v>
      </c>
      <c r="E27" s="6">
        <f t="shared" si="29"/>
        <v>0.18454935622317598</v>
      </c>
      <c r="F27" s="5">
        <v>56</v>
      </c>
      <c r="G27" s="6">
        <f t="shared" si="30"/>
        <v>0.20512820512820512</v>
      </c>
      <c r="H27" s="5">
        <v>56</v>
      </c>
      <c r="I27" s="6">
        <f t="shared" si="31"/>
        <v>0.1497326203208556</v>
      </c>
      <c r="J27" s="5">
        <v>49</v>
      </c>
      <c r="K27" s="6">
        <f t="shared" si="32"/>
        <v>0.16666666666666666</v>
      </c>
      <c r="L27" s="6">
        <f>(J27-B27)/B27</f>
        <v>-0.125</v>
      </c>
    </row>
    <row r="28" spans="1:12" x14ac:dyDescent="0.25">
      <c r="A28" s="28" t="s">
        <v>25</v>
      </c>
      <c r="B28" s="5">
        <v>36</v>
      </c>
      <c r="C28" s="6">
        <f t="shared" si="28"/>
        <v>0.12244897959183673</v>
      </c>
      <c r="D28" s="5">
        <v>19</v>
      </c>
      <c r="E28" s="6">
        <f t="shared" si="29"/>
        <v>8.15450643776824E-2</v>
      </c>
      <c r="F28" s="5">
        <v>25</v>
      </c>
      <c r="G28" s="6">
        <f t="shared" si="30"/>
        <v>9.1575091575091569E-2</v>
      </c>
      <c r="H28" s="5">
        <v>30</v>
      </c>
      <c r="I28" s="6">
        <f t="shared" si="31"/>
        <v>8.0213903743315509E-2</v>
      </c>
      <c r="J28" s="5">
        <v>29</v>
      </c>
      <c r="K28" s="6">
        <f t="shared" si="32"/>
        <v>9.8639455782312924E-2</v>
      </c>
      <c r="L28" s="6">
        <f>(J28-B28)/B28</f>
        <v>-0.19444444444444445</v>
      </c>
    </row>
    <row r="29" spans="1:12" x14ac:dyDescent="0.25">
      <c r="A29" s="28" t="s">
        <v>26</v>
      </c>
      <c r="B29" s="7">
        <v>2</v>
      </c>
      <c r="C29" s="8">
        <f t="shared" si="28"/>
        <v>6.8027210884353739E-3</v>
      </c>
      <c r="D29" s="5">
        <v>2</v>
      </c>
      <c r="E29" s="6">
        <f t="shared" si="29"/>
        <v>8.5836909871244635E-3</v>
      </c>
      <c r="F29" s="5">
        <v>4</v>
      </c>
      <c r="G29" s="6">
        <f t="shared" si="30"/>
        <v>1.4652014652014652E-2</v>
      </c>
      <c r="H29" s="5">
        <v>1</v>
      </c>
      <c r="I29" s="6">
        <f t="shared" si="31"/>
        <v>2.6737967914438501E-3</v>
      </c>
      <c r="J29" s="5">
        <v>1</v>
      </c>
      <c r="K29" s="6">
        <f t="shared" si="32"/>
        <v>3.4013605442176869E-3</v>
      </c>
      <c r="L29" s="6">
        <f>(J29-B29)/B29</f>
        <v>-0.5</v>
      </c>
    </row>
    <row r="30" spans="1:12" x14ac:dyDescent="0.25">
      <c r="A30" s="28" t="s">
        <v>27</v>
      </c>
      <c r="B30" s="5">
        <v>31</v>
      </c>
      <c r="C30" s="6">
        <f t="shared" si="28"/>
        <v>0.10544217687074831</v>
      </c>
      <c r="D30" s="5">
        <v>30</v>
      </c>
      <c r="E30" s="6">
        <f t="shared" si="29"/>
        <v>0.12875536480686695</v>
      </c>
      <c r="F30" s="5">
        <v>19</v>
      </c>
      <c r="G30" s="6">
        <f t="shared" si="30"/>
        <v>6.95970695970696E-2</v>
      </c>
      <c r="H30" s="5">
        <v>66</v>
      </c>
      <c r="I30" s="6">
        <f t="shared" si="31"/>
        <v>0.17647058823529413</v>
      </c>
      <c r="J30" s="5">
        <v>13</v>
      </c>
      <c r="K30" s="6">
        <f t="shared" si="32"/>
        <v>4.4217687074829932E-2</v>
      </c>
      <c r="L30" s="6">
        <f>(J30-B30)/B30</f>
        <v>-0.58064516129032262</v>
      </c>
    </row>
    <row r="31" spans="1:12" s="76" customFormat="1" x14ac:dyDescent="0.25">
      <c r="A31" s="35" t="s">
        <v>5</v>
      </c>
      <c r="B31" s="9">
        <f>SUM(B26:B30)</f>
        <v>294</v>
      </c>
      <c r="C31" s="10">
        <f t="shared" si="28"/>
        <v>1</v>
      </c>
      <c r="D31" s="9">
        <f>SUM(D26:D30)</f>
        <v>233</v>
      </c>
      <c r="E31" s="10">
        <f t="shared" si="29"/>
        <v>1</v>
      </c>
      <c r="F31" s="9">
        <f>SUM(F26:F30)</f>
        <v>273</v>
      </c>
      <c r="G31" s="10">
        <f t="shared" si="30"/>
        <v>1</v>
      </c>
      <c r="H31" s="9">
        <f>SUM(H26:H30)</f>
        <v>374</v>
      </c>
      <c r="I31" s="10">
        <f t="shared" si="31"/>
        <v>1</v>
      </c>
      <c r="J31" s="9">
        <f>SUM(J26:J30)</f>
        <v>294</v>
      </c>
      <c r="K31" s="10">
        <f t="shared" si="32"/>
        <v>1</v>
      </c>
      <c r="L31" s="10">
        <f>(J31-B31)/B31</f>
        <v>0</v>
      </c>
    </row>
    <row r="32" spans="1:12" ht="30" x14ac:dyDescent="0.25">
      <c r="A32" s="32" t="s">
        <v>28</v>
      </c>
      <c r="B32" s="53" t="s">
        <v>75</v>
      </c>
      <c r="C32" s="54"/>
      <c r="D32" s="53" t="s">
        <v>76</v>
      </c>
      <c r="E32" s="54"/>
      <c r="F32" s="53" t="s">
        <v>77</v>
      </c>
      <c r="G32" s="54"/>
      <c r="H32" s="53" t="s">
        <v>78</v>
      </c>
      <c r="I32" s="54"/>
      <c r="J32" s="53" t="s">
        <v>79</v>
      </c>
      <c r="K32" s="54"/>
      <c r="L32" s="4" t="s">
        <v>1</v>
      </c>
    </row>
    <row r="33" spans="1:12" ht="30" x14ac:dyDescent="0.25">
      <c r="A33" s="37" t="s">
        <v>68</v>
      </c>
      <c r="B33" s="5">
        <v>150</v>
      </c>
      <c r="C33" s="6">
        <f t="shared" ref="C33:C35" si="33">B33/294</f>
        <v>0.51020408163265307</v>
      </c>
      <c r="D33" s="5">
        <v>121</v>
      </c>
      <c r="E33" s="6">
        <f t="shared" ref="E33:E35" si="34">D33/233</f>
        <v>0.51931330472102999</v>
      </c>
      <c r="F33" s="5">
        <v>152</v>
      </c>
      <c r="G33" s="6">
        <f t="shared" ref="G33:G35" si="35">F33/273</f>
        <v>0.5567765567765568</v>
      </c>
      <c r="H33" s="5">
        <v>183</v>
      </c>
      <c r="I33" s="6">
        <f t="shared" ref="I33:I35" si="36">H33/374</f>
        <v>0.48930481283422461</v>
      </c>
      <c r="J33" s="5">
        <v>134</v>
      </c>
      <c r="K33" s="6">
        <f t="shared" ref="K33:K35" si="37">J33/294</f>
        <v>0.45578231292517007</v>
      </c>
      <c r="L33" s="6">
        <f>(J33-B33)/B33</f>
        <v>-0.10666666666666667</v>
      </c>
    </row>
    <row r="34" spans="1:12" x14ac:dyDescent="0.25">
      <c r="A34" s="28" t="s">
        <v>29</v>
      </c>
      <c r="B34" s="5">
        <v>144</v>
      </c>
      <c r="C34" s="6">
        <f t="shared" si="33"/>
        <v>0.48979591836734693</v>
      </c>
      <c r="D34" s="5">
        <v>112</v>
      </c>
      <c r="E34" s="6">
        <f t="shared" si="34"/>
        <v>0.48068669527896996</v>
      </c>
      <c r="F34" s="5">
        <v>121</v>
      </c>
      <c r="G34" s="6">
        <f t="shared" si="35"/>
        <v>0.4432234432234432</v>
      </c>
      <c r="H34" s="5">
        <v>191</v>
      </c>
      <c r="I34" s="6">
        <f t="shared" si="36"/>
        <v>0.51069518716577544</v>
      </c>
      <c r="J34" s="5">
        <v>160</v>
      </c>
      <c r="K34" s="6">
        <f t="shared" si="37"/>
        <v>0.54421768707482998</v>
      </c>
      <c r="L34" s="6">
        <f>(J34-B34)/B34</f>
        <v>0.1111111111111111</v>
      </c>
    </row>
    <row r="35" spans="1:12" s="76" customFormat="1" x14ac:dyDescent="0.25">
      <c r="A35" s="35" t="s">
        <v>5</v>
      </c>
      <c r="B35" s="9">
        <f t="shared" ref="B35" si="38">SUM(B33:B34)</f>
        <v>294</v>
      </c>
      <c r="C35" s="10">
        <f t="shared" si="33"/>
        <v>1</v>
      </c>
      <c r="D35" s="9">
        <f t="shared" ref="D35" si="39">SUM(D33:D34)</f>
        <v>233</v>
      </c>
      <c r="E35" s="10">
        <f t="shared" si="34"/>
        <v>1</v>
      </c>
      <c r="F35" s="9">
        <f t="shared" ref="F35" si="40">SUM(F33:F34)</f>
        <v>273</v>
      </c>
      <c r="G35" s="10">
        <f t="shared" si="35"/>
        <v>1</v>
      </c>
      <c r="H35" s="9">
        <f t="shared" ref="H35" si="41">SUM(H33:H34)</f>
        <v>374</v>
      </c>
      <c r="I35" s="10">
        <f t="shared" si="36"/>
        <v>1</v>
      </c>
      <c r="J35" s="9">
        <f t="shared" ref="J35" si="42">SUM(J33:J34)</f>
        <v>294</v>
      </c>
      <c r="K35" s="10">
        <f t="shared" si="37"/>
        <v>1</v>
      </c>
      <c r="L35" s="10">
        <f>(J35-B35)/B35</f>
        <v>0</v>
      </c>
    </row>
  </sheetData>
  <mergeCells count="26">
    <mergeCell ref="B32:C32"/>
    <mergeCell ref="D32:E32"/>
    <mergeCell ref="F32:G32"/>
    <mergeCell ref="H32:I32"/>
    <mergeCell ref="J32:K32"/>
    <mergeCell ref="B25:C25"/>
    <mergeCell ref="D25:E25"/>
    <mergeCell ref="F25:G25"/>
    <mergeCell ref="H25:I25"/>
    <mergeCell ref="J25:K25"/>
    <mergeCell ref="B8:C8"/>
    <mergeCell ref="D8:E8"/>
    <mergeCell ref="F8:G8"/>
    <mergeCell ref="H8:I8"/>
    <mergeCell ref="J8:K8"/>
    <mergeCell ref="B19:C19"/>
    <mergeCell ref="D19:E19"/>
    <mergeCell ref="F19:G19"/>
    <mergeCell ref="H19:I19"/>
    <mergeCell ref="J19:K19"/>
    <mergeCell ref="A1:L2"/>
    <mergeCell ref="B3:C3"/>
    <mergeCell ref="D3:E3"/>
    <mergeCell ref="F3:G3"/>
    <mergeCell ref="H3:I3"/>
    <mergeCell ref="J3:K3"/>
  </mergeCells>
  <printOptions horizontalCentered="1"/>
  <pageMargins left="0.7" right="0.7" top="0.75" bottom="0.75" header="0.3" footer="0.3"/>
  <pageSetup scale="84" orientation="landscape" r:id="rId1"/>
  <headerFooter>
    <oddHeader>&amp;CCuyamaca College Program Review 2018-2019</oddHeader>
    <oddFooter>&amp;CInstitutional Effectiveness, Success, and Equity Office (August 2018)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7"/>
  <sheetViews>
    <sheetView tabSelected="1" workbookViewId="0">
      <selection sqref="A1:H2"/>
    </sheetView>
  </sheetViews>
  <sheetFormatPr defaultRowHeight="15" x14ac:dyDescent="0.25"/>
  <cols>
    <col min="1" max="1" width="38.140625" style="29" customWidth="1"/>
    <col min="2" max="2" width="18.5703125" style="11" customWidth="1"/>
    <col min="3" max="8" width="13.140625" style="11" customWidth="1"/>
  </cols>
  <sheetData>
    <row r="1" spans="1:8" x14ac:dyDescent="0.25">
      <c r="A1" s="50" t="s">
        <v>34</v>
      </c>
      <c r="B1" s="50"/>
      <c r="C1" s="50"/>
      <c r="D1" s="50"/>
      <c r="E1" s="50"/>
      <c r="F1" s="50"/>
      <c r="G1" s="50"/>
      <c r="H1" s="50"/>
    </row>
    <row r="2" spans="1:8" x14ac:dyDescent="0.25">
      <c r="A2" s="55"/>
      <c r="B2" s="55"/>
      <c r="C2" s="55"/>
      <c r="D2" s="55"/>
      <c r="E2" s="55"/>
      <c r="F2" s="55"/>
      <c r="G2" s="55"/>
      <c r="H2" s="55"/>
    </row>
    <row r="3" spans="1:8" ht="30" x14ac:dyDescent="0.25">
      <c r="A3" s="33" t="s">
        <v>30</v>
      </c>
      <c r="B3" s="2" t="s">
        <v>31</v>
      </c>
      <c r="C3" s="12" t="s">
        <v>63</v>
      </c>
      <c r="D3" s="12" t="s">
        <v>64</v>
      </c>
      <c r="E3" s="12" t="s">
        <v>65</v>
      </c>
      <c r="F3" s="12" t="s">
        <v>67</v>
      </c>
      <c r="G3" s="12" t="s">
        <v>32</v>
      </c>
      <c r="H3" s="12" t="s">
        <v>66</v>
      </c>
    </row>
    <row r="4" spans="1:8" x14ac:dyDescent="0.25">
      <c r="A4" s="56" t="s">
        <v>35</v>
      </c>
      <c r="B4" s="3" t="s">
        <v>75</v>
      </c>
      <c r="C4" s="5">
        <v>303</v>
      </c>
      <c r="D4" s="5">
        <v>277</v>
      </c>
      <c r="E4" s="13">
        <v>0.91419141914191415</v>
      </c>
      <c r="F4" s="5">
        <v>233</v>
      </c>
      <c r="G4" s="13">
        <v>0.76897689768976896</v>
      </c>
      <c r="H4" s="15" t="s">
        <v>9</v>
      </c>
    </row>
    <row r="5" spans="1:8" x14ac:dyDescent="0.25">
      <c r="A5" s="57"/>
      <c r="B5" s="3" t="s">
        <v>76</v>
      </c>
      <c r="C5" s="5">
        <v>241</v>
      </c>
      <c r="D5" s="5">
        <v>206</v>
      </c>
      <c r="E5" s="13">
        <v>0.85477178423236511</v>
      </c>
      <c r="F5" s="5">
        <v>162</v>
      </c>
      <c r="G5" s="13">
        <v>0.67219917012448138</v>
      </c>
      <c r="H5" s="15" t="s">
        <v>9</v>
      </c>
    </row>
    <row r="6" spans="1:8" x14ac:dyDescent="0.25">
      <c r="A6" s="57"/>
      <c r="B6" s="3" t="s">
        <v>77</v>
      </c>
      <c r="C6" s="5">
        <v>293</v>
      </c>
      <c r="D6" s="5">
        <v>256</v>
      </c>
      <c r="E6" s="13">
        <v>0.87372013651877134</v>
      </c>
      <c r="F6" s="5">
        <v>206</v>
      </c>
      <c r="G6" s="13">
        <v>0.70307167235494883</v>
      </c>
      <c r="H6" s="15" t="s">
        <v>9</v>
      </c>
    </row>
    <row r="7" spans="1:8" x14ac:dyDescent="0.25">
      <c r="A7" s="57"/>
      <c r="B7" s="3" t="s">
        <v>78</v>
      </c>
      <c r="C7" s="5">
        <v>399</v>
      </c>
      <c r="D7" s="5">
        <v>366</v>
      </c>
      <c r="E7" s="13">
        <v>0.91729323308270672</v>
      </c>
      <c r="F7" s="5">
        <v>319</v>
      </c>
      <c r="G7" s="13">
        <v>0.79949874686716793</v>
      </c>
      <c r="H7" s="15" t="s">
        <v>9</v>
      </c>
    </row>
    <row r="8" spans="1:8" x14ac:dyDescent="0.25">
      <c r="A8" s="58"/>
      <c r="B8" s="3" t="s">
        <v>79</v>
      </c>
      <c r="C8" s="5">
        <v>311</v>
      </c>
      <c r="D8" s="5">
        <v>294</v>
      </c>
      <c r="E8" s="13">
        <v>0.94533762057877813</v>
      </c>
      <c r="F8" s="5">
        <v>254</v>
      </c>
      <c r="G8" s="13">
        <v>0.81672025723472674</v>
      </c>
      <c r="H8" s="15" t="s">
        <v>9</v>
      </c>
    </row>
    <row r="10" spans="1:8" ht="30" x14ac:dyDescent="0.25">
      <c r="A10" s="32" t="s">
        <v>33</v>
      </c>
      <c r="B10" s="2" t="s">
        <v>31</v>
      </c>
      <c r="C10" s="12" t="s">
        <v>63</v>
      </c>
      <c r="D10" s="12" t="s">
        <v>64</v>
      </c>
      <c r="E10" s="12" t="s">
        <v>65</v>
      </c>
      <c r="F10" s="12" t="s">
        <v>67</v>
      </c>
      <c r="G10" s="12" t="s">
        <v>32</v>
      </c>
      <c r="H10" s="12" t="s">
        <v>66</v>
      </c>
    </row>
    <row r="11" spans="1:8" x14ac:dyDescent="0.25">
      <c r="A11" s="59" t="s">
        <v>81</v>
      </c>
      <c r="B11" s="3" t="s">
        <v>75</v>
      </c>
      <c r="C11" s="5">
        <v>47</v>
      </c>
      <c r="D11" s="5">
        <v>44</v>
      </c>
      <c r="E11" s="14">
        <v>0.93617021276595747</v>
      </c>
      <c r="F11" s="5">
        <v>36</v>
      </c>
      <c r="G11" s="14">
        <v>0.76595744680851063</v>
      </c>
      <c r="H11" s="15">
        <v>2.8681818181818177</v>
      </c>
    </row>
    <row r="12" spans="1:8" x14ac:dyDescent="0.25">
      <c r="A12" s="59"/>
      <c r="B12" s="3" t="s">
        <v>76</v>
      </c>
      <c r="C12" s="5">
        <v>41</v>
      </c>
      <c r="D12" s="5">
        <v>37</v>
      </c>
      <c r="E12" s="14">
        <v>0.90243902439024393</v>
      </c>
      <c r="F12" s="5">
        <v>22</v>
      </c>
      <c r="G12" s="14">
        <v>0.53658536585365857</v>
      </c>
      <c r="H12" s="15">
        <v>2.0135135135135136</v>
      </c>
    </row>
    <row r="13" spans="1:8" x14ac:dyDescent="0.25">
      <c r="A13" s="59"/>
      <c r="B13" s="3" t="s">
        <v>77</v>
      </c>
      <c r="C13" s="5">
        <v>37</v>
      </c>
      <c r="D13" s="5">
        <v>33</v>
      </c>
      <c r="E13" s="14">
        <v>0.89189189189189189</v>
      </c>
      <c r="F13" s="5">
        <v>25</v>
      </c>
      <c r="G13" s="14">
        <v>0.67567567567567566</v>
      </c>
      <c r="H13" s="15">
        <v>2.3484848484848486</v>
      </c>
    </row>
    <row r="14" spans="1:8" x14ac:dyDescent="0.25">
      <c r="A14" s="59"/>
      <c r="B14" s="3" t="s">
        <v>78</v>
      </c>
      <c r="C14" s="5">
        <v>27</v>
      </c>
      <c r="D14" s="5">
        <v>25</v>
      </c>
      <c r="E14" s="14">
        <v>0.92592592592592593</v>
      </c>
      <c r="F14" s="5">
        <v>15</v>
      </c>
      <c r="G14" s="14">
        <v>0.55555555555555558</v>
      </c>
      <c r="H14" s="15">
        <v>2.0239999999999996</v>
      </c>
    </row>
    <row r="15" spans="1:8" x14ac:dyDescent="0.25">
      <c r="A15" s="59"/>
      <c r="B15" s="3" t="s">
        <v>79</v>
      </c>
      <c r="C15" s="5">
        <v>34</v>
      </c>
      <c r="D15" s="5">
        <v>32</v>
      </c>
      <c r="E15" s="14">
        <v>0.94117647058823528</v>
      </c>
      <c r="F15" s="5">
        <v>25</v>
      </c>
      <c r="G15" s="14">
        <v>0.73529411764705888</v>
      </c>
      <c r="H15" s="15">
        <v>2.6312500000000001</v>
      </c>
    </row>
    <row r="16" spans="1:8" ht="30" x14ac:dyDescent="0.25">
      <c r="A16" s="34"/>
      <c r="B16" s="40" t="s">
        <v>31</v>
      </c>
      <c r="C16" s="12" t="s">
        <v>63</v>
      </c>
      <c r="D16" s="12" t="s">
        <v>64</v>
      </c>
      <c r="E16" s="12" t="s">
        <v>65</v>
      </c>
      <c r="F16" s="12" t="s">
        <v>67</v>
      </c>
      <c r="G16" s="12" t="s">
        <v>32</v>
      </c>
      <c r="H16" s="12" t="s">
        <v>66</v>
      </c>
    </row>
    <row r="17" spans="1:8" x14ac:dyDescent="0.25">
      <c r="A17" s="59" t="s">
        <v>36</v>
      </c>
      <c r="B17" s="3" t="s">
        <v>75</v>
      </c>
      <c r="C17" s="5">
        <v>140</v>
      </c>
      <c r="D17" s="5">
        <v>128</v>
      </c>
      <c r="E17" s="14">
        <v>0.91428571428571426</v>
      </c>
      <c r="F17" s="5">
        <v>106</v>
      </c>
      <c r="G17" s="14">
        <v>0.75714285714285712</v>
      </c>
      <c r="H17" s="15">
        <v>2.7898437500000002</v>
      </c>
    </row>
    <row r="18" spans="1:8" x14ac:dyDescent="0.25">
      <c r="A18" s="59"/>
      <c r="B18" s="3" t="s">
        <v>76</v>
      </c>
      <c r="C18" s="5">
        <v>104</v>
      </c>
      <c r="D18" s="5">
        <v>91</v>
      </c>
      <c r="E18" s="14">
        <v>0.875</v>
      </c>
      <c r="F18" s="5">
        <v>77</v>
      </c>
      <c r="G18" s="14">
        <v>0.74038461538461542</v>
      </c>
      <c r="H18" s="15">
        <v>2.727472527472528</v>
      </c>
    </row>
    <row r="19" spans="1:8" x14ac:dyDescent="0.25">
      <c r="A19" s="59"/>
      <c r="B19" s="3" t="s">
        <v>77</v>
      </c>
      <c r="C19" s="5">
        <v>160</v>
      </c>
      <c r="D19" s="5">
        <v>142</v>
      </c>
      <c r="E19" s="14">
        <v>0.88749999999999996</v>
      </c>
      <c r="F19" s="5">
        <v>114</v>
      </c>
      <c r="G19" s="14">
        <v>0.71250000000000002</v>
      </c>
      <c r="H19" s="15">
        <v>2.7028169014084509</v>
      </c>
    </row>
    <row r="20" spans="1:8" x14ac:dyDescent="0.25">
      <c r="A20" s="59"/>
      <c r="B20" s="3" t="s">
        <v>78</v>
      </c>
      <c r="C20" s="5">
        <v>225</v>
      </c>
      <c r="D20" s="5">
        <v>213</v>
      </c>
      <c r="E20" s="14">
        <v>0.94666666666666666</v>
      </c>
      <c r="F20" s="5">
        <v>195</v>
      </c>
      <c r="G20" s="14">
        <v>0.8666666666666667</v>
      </c>
      <c r="H20" s="15">
        <v>3.1051886792452827</v>
      </c>
    </row>
    <row r="21" spans="1:8" x14ac:dyDescent="0.25">
      <c r="A21" s="59"/>
      <c r="B21" s="3" t="s">
        <v>79</v>
      </c>
      <c r="C21" s="5">
        <v>172</v>
      </c>
      <c r="D21" s="5">
        <v>162</v>
      </c>
      <c r="E21" s="14">
        <v>0.94186046511627908</v>
      </c>
      <c r="F21" s="5">
        <v>139</v>
      </c>
      <c r="G21" s="14">
        <v>0.80813953488372092</v>
      </c>
      <c r="H21" s="15">
        <v>2.8691358024691356</v>
      </c>
    </row>
    <row r="22" spans="1:8" ht="30" x14ac:dyDescent="0.25">
      <c r="A22" s="34"/>
      <c r="B22" s="2" t="s">
        <v>31</v>
      </c>
      <c r="C22" s="12" t="s">
        <v>63</v>
      </c>
      <c r="D22" s="12" t="s">
        <v>64</v>
      </c>
      <c r="E22" s="12" t="s">
        <v>65</v>
      </c>
      <c r="F22" s="12" t="s">
        <v>67</v>
      </c>
      <c r="G22" s="12" t="s">
        <v>32</v>
      </c>
      <c r="H22" s="12" t="s">
        <v>66</v>
      </c>
    </row>
    <row r="23" spans="1:8" x14ac:dyDescent="0.25">
      <c r="A23" s="59" t="s">
        <v>37</v>
      </c>
      <c r="B23" s="3" t="s">
        <v>75</v>
      </c>
      <c r="C23" s="5">
        <v>116</v>
      </c>
      <c r="D23" s="5">
        <v>105</v>
      </c>
      <c r="E23" s="14">
        <v>0.90517241379310343</v>
      </c>
      <c r="F23" s="5">
        <v>91</v>
      </c>
      <c r="G23" s="14">
        <v>0.78448275862068961</v>
      </c>
      <c r="H23" s="15">
        <v>2.8557692307692308</v>
      </c>
    </row>
    <row r="24" spans="1:8" x14ac:dyDescent="0.25">
      <c r="A24" s="59"/>
      <c r="B24" s="3" t="s">
        <v>76</v>
      </c>
      <c r="C24" s="5">
        <v>96</v>
      </c>
      <c r="D24" s="5">
        <v>78</v>
      </c>
      <c r="E24" s="14">
        <v>0.8125</v>
      </c>
      <c r="F24" s="5">
        <v>63</v>
      </c>
      <c r="G24" s="14">
        <v>0.65625</v>
      </c>
      <c r="H24" s="15">
        <v>2.5153846153846153</v>
      </c>
    </row>
    <row r="25" spans="1:8" x14ac:dyDescent="0.25">
      <c r="A25" s="59"/>
      <c r="B25" s="3" t="s">
        <v>77</v>
      </c>
      <c r="C25" s="5">
        <v>96</v>
      </c>
      <c r="D25" s="5">
        <v>81</v>
      </c>
      <c r="E25" s="14">
        <v>0.84375</v>
      </c>
      <c r="F25" s="5">
        <v>67</v>
      </c>
      <c r="G25" s="14">
        <v>0.69791666666666663</v>
      </c>
      <c r="H25" s="15">
        <v>2.8137499999999998</v>
      </c>
    </row>
    <row r="26" spans="1:8" x14ac:dyDescent="0.25">
      <c r="A26" s="59"/>
      <c r="B26" s="3" t="s">
        <v>78</v>
      </c>
      <c r="C26" s="5">
        <v>147</v>
      </c>
      <c r="D26" s="5">
        <v>128</v>
      </c>
      <c r="E26" s="14">
        <v>0.87074829931972786</v>
      </c>
      <c r="F26" s="5">
        <v>109</v>
      </c>
      <c r="G26" s="14">
        <v>0.74149659863945583</v>
      </c>
      <c r="H26" s="15">
        <v>2.8173228346456689</v>
      </c>
    </row>
    <row r="27" spans="1:8" x14ac:dyDescent="0.25">
      <c r="A27" s="59"/>
      <c r="B27" s="3" t="s">
        <v>79</v>
      </c>
      <c r="C27" s="5">
        <v>105</v>
      </c>
      <c r="D27" s="5">
        <v>100</v>
      </c>
      <c r="E27" s="14">
        <v>0.95238095238095233</v>
      </c>
      <c r="F27" s="5">
        <v>90</v>
      </c>
      <c r="G27" s="14">
        <v>0.8571428571428571</v>
      </c>
      <c r="H27" s="15">
        <v>2.9859999999999993</v>
      </c>
    </row>
  </sheetData>
  <mergeCells count="5">
    <mergeCell ref="A1:H2"/>
    <mergeCell ref="A4:A8"/>
    <mergeCell ref="A11:A15"/>
    <mergeCell ref="A23:A27"/>
    <mergeCell ref="A17:A21"/>
  </mergeCells>
  <printOptions horizontalCentered="1"/>
  <pageMargins left="0.7" right="0.7" top="0.75" bottom="0.75" header="0.3" footer="0.3"/>
  <pageSetup scale="90" orientation="landscape" r:id="rId1"/>
  <headerFooter>
    <oddHeader>&amp;CCuyamaca College Program Review 2018-2019</oddHeader>
    <oddFooter>&amp;CInstitutional Effectiveness, Success, and Equity Office (August 2018)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65"/>
  <sheetViews>
    <sheetView workbookViewId="0">
      <selection activeCell="H2" sqref="H2:H16"/>
    </sheetView>
  </sheetViews>
  <sheetFormatPr defaultRowHeight="15" x14ac:dyDescent="0.25"/>
  <cols>
    <col min="1" max="1" width="20" style="29" customWidth="1"/>
    <col min="2" max="2" width="16.7109375" style="11" customWidth="1"/>
    <col min="3" max="4" width="13.7109375" style="11" customWidth="1"/>
    <col min="5" max="5" width="13.7109375" style="17" customWidth="1"/>
    <col min="6" max="6" width="13.7109375" style="11" customWidth="1"/>
    <col min="7" max="7" width="13.7109375" style="17" customWidth="1"/>
    <col min="8" max="8" width="13.7109375" style="18" customWidth="1"/>
    <col min="9" max="9" width="16.7109375" customWidth="1"/>
    <col min="10" max="15" width="13.7109375" customWidth="1"/>
    <col min="16" max="16" width="16.7109375" customWidth="1"/>
    <col min="17" max="22" width="13.7109375" customWidth="1"/>
  </cols>
  <sheetData>
    <row r="1" spans="1:8" ht="30" x14ac:dyDescent="0.25">
      <c r="A1" s="32" t="s">
        <v>38</v>
      </c>
      <c r="B1" s="2" t="s">
        <v>31</v>
      </c>
      <c r="C1" s="12" t="s">
        <v>63</v>
      </c>
      <c r="D1" s="12" t="s">
        <v>64</v>
      </c>
      <c r="E1" s="12" t="s">
        <v>65</v>
      </c>
      <c r="F1" s="12" t="s">
        <v>67</v>
      </c>
      <c r="G1" s="12" t="s">
        <v>32</v>
      </c>
      <c r="H1" s="12" t="s">
        <v>66</v>
      </c>
    </row>
    <row r="2" spans="1:8" x14ac:dyDescent="0.25">
      <c r="A2" s="59" t="s">
        <v>39</v>
      </c>
      <c r="B2" s="41" t="s">
        <v>75</v>
      </c>
      <c r="C2" s="5">
        <v>139</v>
      </c>
      <c r="D2" s="5">
        <v>127</v>
      </c>
      <c r="E2" s="14">
        <v>0.91366906474820142</v>
      </c>
      <c r="F2" s="5">
        <v>104</v>
      </c>
      <c r="G2" s="14">
        <v>0.74820143884892087</v>
      </c>
      <c r="H2" s="20">
        <v>2.6645669291338585</v>
      </c>
    </row>
    <row r="3" spans="1:8" x14ac:dyDescent="0.25">
      <c r="A3" s="59"/>
      <c r="B3" s="41" t="s">
        <v>76</v>
      </c>
      <c r="C3" s="5">
        <v>125</v>
      </c>
      <c r="D3" s="5">
        <v>105</v>
      </c>
      <c r="E3" s="14">
        <v>0.84</v>
      </c>
      <c r="F3" s="5">
        <v>75</v>
      </c>
      <c r="G3" s="14">
        <v>0.6</v>
      </c>
      <c r="H3" s="20">
        <v>2.3390476190476193</v>
      </c>
    </row>
    <row r="4" spans="1:8" x14ac:dyDescent="0.25">
      <c r="A4" s="59"/>
      <c r="B4" s="41" t="s">
        <v>77</v>
      </c>
      <c r="C4" s="5">
        <v>109</v>
      </c>
      <c r="D4" s="5">
        <v>100</v>
      </c>
      <c r="E4" s="14">
        <v>0.91743119266055051</v>
      </c>
      <c r="F4" s="5">
        <v>80</v>
      </c>
      <c r="G4" s="14">
        <v>0.73394495412844041</v>
      </c>
      <c r="H4" s="20">
        <v>2.5910000000000002</v>
      </c>
    </row>
    <row r="5" spans="1:8" x14ac:dyDescent="0.25">
      <c r="A5" s="59"/>
      <c r="B5" s="41" t="s">
        <v>78</v>
      </c>
      <c r="C5" s="5">
        <v>140</v>
      </c>
      <c r="D5" s="5">
        <v>137</v>
      </c>
      <c r="E5" s="14">
        <v>0.97857142857142854</v>
      </c>
      <c r="F5" s="5">
        <v>122</v>
      </c>
      <c r="G5" s="14">
        <v>0.87142857142857144</v>
      </c>
      <c r="H5" s="20">
        <v>2.9364963503649637</v>
      </c>
    </row>
    <row r="6" spans="1:8" x14ac:dyDescent="0.25">
      <c r="A6" s="59"/>
      <c r="B6" s="41" t="s">
        <v>79</v>
      </c>
      <c r="C6" s="5">
        <v>111</v>
      </c>
      <c r="D6" s="5">
        <v>105</v>
      </c>
      <c r="E6" s="14">
        <v>0.94594594594594594</v>
      </c>
      <c r="F6" s="5">
        <v>88</v>
      </c>
      <c r="G6" s="14">
        <v>0.7927927927927928</v>
      </c>
      <c r="H6" s="20">
        <v>2.8780952380952378</v>
      </c>
    </row>
    <row r="7" spans="1:8" x14ac:dyDescent="0.25">
      <c r="A7" s="60" t="s">
        <v>40</v>
      </c>
      <c r="B7" s="41" t="s">
        <v>75</v>
      </c>
      <c r="C7" s="7">
        <v>66</v>
      </c>
      <c r="D7" s="7">
        <v>64</v>
      </c>
      <c r="E7" s="16">
        <v>0.96969696969696972</v>
      </c>
      <c r="F7" s="7">
        <v>58</v>
      </c>
      <c r="G7" s="16">
        <v>0.87878787878787878</v>
      </c>
      <c r="H7" s="77">
        <v>3.2666666666666662</v>
      </c>
    </row>
    <row r="8" spans="1:8" x14ac:dyDescent="0.25">
      <c r="A8" s="60"/>
      <c r="B8" s="41" t="s">
        <v>76</v>
      </c>
      <c r="C8" s="7">
        <v>32</v>
      </c>
      <c r="D8" s="7">
        <v>31</v>
      </c>
      <c r="E8" s="16">
        <v>0.96875</v>
      </c>
      <c r="F8" s="7">
        <v>25</v>
      </c>
      <c r="G8" s="16">
        <v>0.78125</v>
      </c>
      <c r="H8" s="77">
        <v>2.4129032258064518</v>
      </c>
    </row>
    <row r="9" spans="1:8" x14ac:dyDescent="0.25">
      <c r="A9" s="60"/>
      <c r="B9" s="41" t="s">
        <v>77</v>
      </c>
      <c r="C9" s="7">
        <v>30</v>
      </c>
      <c r="D9" s="7">
        <v>26</v>
      </c>
      <c r="E9" s="16">
        <v>0.8666666666666667</v>
      </c>
      <c r="F9" s="7">
        <v>22</v>
      </c>
      <c r="G9" s="16">
        <v>0.73333333333333328</v>
      </c>
      <c r="H9" s="77">
        <v>2.7115384615384617</v>
      </c>
    </row>
    <row r="10" spans="1:8" x14ac:dyDescent="0.25">
      <c r="A10" s="60"/>
      <c r="B10" s="41" t="s">
        <v>78</v>
      </c>
      <c r="C10" s="7">
        <v>85</v>
      </c>
      <c r="D10" s="7">
        <v>76</v>
      </c>
      <c r="E10" s="16">
        <v>0.89411764705882357</v>
      </c>
      <c r="F10" s="7">
        <v>63</v>
      </c>
      <c r="G10" s="16">
        <v>0.74117647058823533</v>
      </c>
      <c r="H10" s="77">
        <v>2.61578947368421</v>
      </c>
    </row>
    <row r="11" spans="1:8" x14ac:dyDescent="0.25">
      <c r="A11" s="60"/>
      <c r="B11" s="41" t="s">
        <v>79</v>
      </c>
      <c r="C11" s="7">
        <v>14</v>
      </c>
      <c r="D11" s="7">
        <v>13</v>
      </c>
      <c r="E11" s="16">
        <v>0.9285714285714286</v>
      </c>
      <c r="F11" s="7">
        <v>10</v>
      </c>
      <c r="G11" s="16">
        <v>0.7142857142857143</v>
      </c>
      <c r="H11" s="77">
        <v>2.5076923076923077</v>
      </c>
    </row>
    <row r="12" spans="1:8" x14ac:dyDescent="0.25">
      <c r="A12" s="59" t="s">
        <v>41</v>
      </c>
      <c r="B12" s="41" t="s">
        <v>75</v>
      </c>
      <c r="C12" s="7">
        <v>98</v>
      </c>
      <c r="D12" s="7">
        <v>86</v>
      </c>
      <c r="E12" s="16">
        <v>0.87755102040816324</v>
      </c>
      <c r="F12" s="7">
        <v>71</v>
      </c>
      <c r="G12" s="16">
        <v>0.72448979591836737</v>
      </c>
      <c r="H12" s="77">
        <v>2.7453488372093027</v>
      </c>
    </row>
    <row r="13" spans="1:8" x14ac:dyDescent="0.25">
      <c r="A13" s="59"/>
      <c r="B13" s="41" t="s">
        <v>76</v>
      </c>
      <c r="C13" s="7">
        <v>84</v>
      </c>
      <c r="D13" s="7">
        <v>70</v>
      </c>
      <c r="E13" s="16">
        <v>0.83333333333333337</v>
      </c>
      <c r="F13" s="7">
        <v>62</v>
      </c>
      <c r="G13" s="16">
        <v>0.73809523809523814</v>
      </c>
      <c r="H13" s="77">
        <v>2.8357142857142859</v>
      </c>
    </row>
    <row r="14" spans="1:8" x14ac:dyDescent="0.25">
      <c r="A14" s="59"/>
      <c r="B14" s="41" t="s">
        <v>77</v>
      </c>
      <c r="C14" s="7">
        <v>154</v>
      </c>
      <c r="D14" s="7">
        <v>130</v>
      </c>
      <c r="E14" s="16">
        <v>0.8441558441558441</v>
      </c>
      <c r="F14" s="7">
        <v>104</v>
      </c>
      <c r="G14" s="16">
        <v>0.67532467532467533</v>
      </c>
      <c r="H14" s="77">
        <v>2.7658914728682173</v>
      </c>
    </row>
    <row r="15" spans="1:8" x14ac:dyDescent="0.25">
      <c r="A15" s="59"/>
      <c r="B15" s="41" t="s">
        <v>78</v>
      </c>
      <c r="C15" s="7">
        <v>174</v>
      </c>
      <c r="D15" s="7">
        <v>153</v>
      </c>
      <c r="E15" s="16">
        <v>0.87931034482758619</v>
      </c>
      <c r="F15" s="7">
        <v>134</v>
      </c>
      <c r="G15" s="16">
        <v>0.77011494252873558</v>
      </c>
      <c r="H15" s="77">
        <v>3.0834437086092712</v>
      </c>
    </row>
    <row r="16" spans="1:8" x14ac:dyDescent="0.25">
      <c r="A16" s="59"/>
      <c r="B16" s="41" t="s">
        <v>79</v>
      </c>
      <c r="C16" s="7">
        <v>186</v>
      </c>
      <c r="D16" s="7">
        <v>176</v>
      </c>
      <c r="E16" s="16">
        <v>0.94623655913978499</v>
      </c>
      <c r="F16" s="7">
        <v>156</v>
      </c>
      <c r="G16" s="16">
        <v>0.83870967741935487</v>
      </c>
      <c r="H16" s="77">
        <v>2.9136363636363631</v>
      </c>
    </row>
    <row r="19" spans="1:22" ht="35.25" customHeight="1" x14ac:dyDescent="0.25">
      <c r="A19" s="61" t="s">
        <v>39</v>
      </c>
      <c r="B19" s="61"/>
      <c r="C19" s="61"/>
      <c r="D19" s="61"/>
      <c r="E19" s="61"/>
      <c r="F19" s="61"/>
      <c r="G19" s="61"/>
      <c r="H19" s="61"/>
      <c r="I19" s="61" t="s">
        <v>72</v>
      </c>
      <c r="J19" s="61"/>
      <c r="K19" s="61"/>
      <c r="L19" s="61"/>
      <c r="M19" s="61"/>
      <c r="N19" s="61"/>
      <c r="O19" s="61"/>
      <c r="P19" s="61" t="s">
        <v>40</v>
      </c>
      <c r="Q19" s="61"/>
      <c r="R19" s="61"/>
      <c r="S19" s="61"/>
      <c r="T19" s="61"/>
      <c r="U19" s="61"/>
      <c r="V19" s="61"/>
    </row>
    <row r="20" spans="1:22" ht="30" x14ac:dyDescent="0.25">
      <c r="A20" s="39" t="s">
        <v>42</v>
      </c>
      <c r="B20" s="38" t="s">
        <v>31</v>
      </c>
      <c r="C20" s="12" t="s">
        <v>63</v>
      </c>
      <c r="D20" s="12" t="s">
        <v>64</v>
      </c>
      <c r="E20" s="12" t="s">
        <v>65</v>
      </c>
      <c r="F20" s="12" t="s">
        <v>67</v>
      </c>
      <c r="G20" s="12" t="s">
        <v>32</v>
      </c>
      <c r="H20" s="12" t="s">
        <v>66</v>
      </c>
      <c r="I20" s="38" t="s">
        <v>31</v>
      </c>
      <c r="J20" s="12" t="s">
        <v>63</v>
      </c>
      <c r="K20" s="12" t="s">
        <v>64</v>
      </c>
      <c r="L20" s="12" t="s">
        <v>65</v>
      </c>
      <c r="M20" s="12" t="s">
        <v>67</v>
      </c>
      <c r="N20" s="12" t="s">
        <v>32</v>
      </c>
      <c r="O20" s="12" t="s">
        <v>66</v>
      </c>
      <c r="P20" s="38" t="s">
        <v>31</v>
      </c>
      <c r="Q20" s="12" t="s">
        <v>63</v>
      </c>
      <c r="R20" s="12" t="s">
        <v>64</v>
      </c>
      <c r="S20" s="12" t="s">
        <v>65</v>
      </c>
      <c r="T20" s="12" t="s">
        <v>67</v>
      </c>
      <c r="U20" s="12" t="s">
        <v>32</v>
      </c>
      <c r="V20" s="12" t="s">
        <v>66</v>
      </c>
    </row>
    <row r="21" spans="1:22" x14ac:dyDescent="0.25">
      <c r="A21" s="62" t="s">
        <v>43</v>
      </c>
      <c r="B21" s="41" t="s">
        <v>75</v>
      </c>
      <c r="C21" s="42">
        <v>5</v>
      </c>
      <c r="D21" s="42">
        <v>5</v>
      </c>
      <c r="E21" s="43">
        <v>1</v>
      </c>
      <c r="F21" s="42">
        <v>4</v>
      </c>
      <c r="G21" s="43">
        <v>0.8</v>
      </c>
      <c r="H21" s="44">
        <v>2.12</v>
      </c>
      <c r="I21" s="41" t="s">
        <v>75</v>
      </c>
      <c r="J21" s="42">
        <v>3</v>
      </c>
      <c r="K21" s="42">
        <v>1</v>
      </c>
      <c r="L21" s="43">
        <v>0.33333333333333331</v>
      </c>
      <c r="M21" s="42">
        <v>1</v>
      </c>
      <c r="N21" s="43">
        <v>0.33333333333333331</v>
      </c>
      <c r="O21" s="44">
        <v>4</v>
      </c>
      <c r="P21" s="41" t="s">
        <v>75</v>
      </c>
      <c r="Q21" s="42">
        <v>2</v>
      </c>
      <c r="R21" s="42">
        <v>2</v>
      </c>
      <c r="S21" s="43">
        <v>1</v>
      </c>
      <c r="T21" s="42">
        <v>2</v>
      </c>
      <c r="U21" s="43">
        <v>1</v>
      </c>
      <c r="V21" s="44">
        <v>3</v>
      </c>
    </row>
    <row r="22" spans="1:22" x14ac:dyDescent="0.25">
      <c r="A22" s="63"/>
      <c r="B22" s="41" t="s">
        <v>76</v>
      </c>
      <c r="C22" s="42">
        <v>9</v>
      </c>
      <c r="D22" s="42">
        <v>8</v>
      </c>
      <c r="E22" s="43">
        <v>0.88888888888888884</v>
      </c>
      <c r="F22" s="42">
        <v>6</v>
      </c>
      <c r="G22" s="43">
        <v>0.66666666666666663</v>
      </c>
      <c r="H22" s="44">
        <v>1.875</v>
      </c>
      <c r="I22" s="41" t="s">
        <v>76</v>
      </c>
      <c r="J22" s="42">
        <v>5</v>
      </c>
      <c r="K22" s="42">
        <v>5</v>
      </c>
      <c r="L22" s="43">
        <v>1</v>
      </c>
      <c r="M22" s="42">
        <v>5</v>
      </c>
      <c r="N22" s="43">
        <v>1</v>
      </c>
      <c r="O22" s="44">
        <v>2.4</v>
      </c>
      <c r="P22" s="41" t="s">
        <v>76</v>
      </c>
      <c r="Q22" s="42">
        <v>1</v>
      </c>
      <c r="R22" s="42">
        <v>1</v>
      </c>
      <c r="S22" s="43">
        <v>1</v>
      </c>
      <c r="T22" s="42">
        <v>1</v>
      </c>
      <c r="U22" s="43">
        <v>1</v>
      </c>
      <c r="V22" s="44">
        <v>3.7000000000000006</v>
      </c>
    </row>
    <row r="23" spans="1:22" x14ac:dyDescent="0.25">
      <c r="A23" s="63"/>
      <c r="B23" s="41" t="s">
        <v>77</v>
      </c>
      <c r="C23" s="42">
        <v>9</v>
      </c>
      <c r="D23" s="42">
        <v>8</v>
      </c>
      <c r="E23" s="43">
        <v>0.88888888888888884</v>
      </c>
      <c r="F23" s="42">
        <v>6</v>
      </c>
      <c r="G23" s="43">
        <v>0.66666666666666663</v>
      </c>
      <c r="H23" s="44">
        <v>3.0874999999999999</v>
      </c>
      <c r="I23" s="41" t="s">
        <v>77</v>
      </c>
      <c r="J23" s="42">
        <v>5</v>
      </c>
      <c r="K23" s="42">
        <v>3</v>
      </c>
      <c r="L23" s="43">
        <v>0.6</v>
      </c>
      <c r="M23" s="42">
        <v>1</v>
      </c>
      <c r="N23" s="43">
        <v>0.2</v>
      </c>
      <c r="O23" s="44">
        <v>2</v>
      </c>
      <c r="P23" s="41" t="s">
        <v>77</v>
      </c>
      <c r="Q23" s="42" t="s">
        <v>9</v>
      </c>
      <c r="R23" s="42" t="s">
        <v>9</v>
      </c>
      <c r="S23" s="43" t="s">
        <v>9</v>
      </c>
      <c r="T23" s="42" t="s">
        <v>9</v>
      </c>
      <c r="U23" s="43" t="s">
        <v>9</v>
      </c>
      <c r="V23" s="44" t="s">
        <v>9</v>
      </c>
    </row>
    <row r="24" spans="1:22" x14ac:dyDescent="0.25">
      <c r="A24" s="63"/>
      <c r="B24" s="41" t="s">
        <v>78</v>
      </c>
      <c r="C24" s="42">
        <v>9</v>
      </c>
      <c r="D24" s="42">
        <v>9</v>
      </c>
      <c r="E24" s="43">
        <v>1</v>
      </c>
      <c r="F24" s="42">
        <v>9</v>
      </c>
      <c r="G24" s="43">
        <v>1</v>
      </c>
      <c r="H24" s="44">
        <v>2.6999999999999997</v>
      </c>
      <c r="I24" s="41" t="s">
        <v>78</v>
      </c>
      <c r="J24" s="42">
        <v>6</v>
      </c>
      <c r="K24" s="42">
        <v>4</v>
      </c>
      <c r="L24" s="43">
        <v>0.66666666666666663</v>
      </c>
      <c r="M24" s="42">
        <v>4</v>
      </c>
      <c r="N24" s="43">
        <v>0.66666666666666663</v>
      </c>
      <c r="O24" s="44">
        <v>2.9249999999999998</v>
      </c>
      <c r="P24" s="41" t="s">
        <v>78</v>
      </c>
      <c r="Q24" s="42">
        <v>5</v>
      </c>
      <c r="R24" s="42">
        <v>4</v>
      </c>
      <c r="S24" s="43">
        <v>0.8</v>
      </c>
      <c r="T24" s="42">
        <v>4</v>
      </c>
      <c r="U24" s="43">
        <v>0.8</v>
      </c>
      <c r="V24" s="44">
        <v>2.5</v>
      </c>
    </row>
    <row r="25" spans="1:22" x14ac:dyDescent="0.25">
      <c r="A25" s="64"/>
      <c r="B25" s="41" t="s">
        <v>79</v>
      </c>
      <c r="C25" s="42">
        <v>7</v>
      </c>
      <c r="D25" s="42">
        <v>6</v>
      </c>
      <c r="E25" s="43">
        <v>0.8571428571428571</v>
      </c>
      <c r="F25" s="42">
        <v>5</v>
      </c>
      <c r="G25" s="43">
        <v>0.7142857142857143</v>
      </c>
      <c r="H25" s="44">
        <v>2.5500000000000003</v>
      </c>
      <c r="I25" s="41" t="s">
        <v>79</v>
      </c>
      <c r="J25" s="42">
        <v>5</v>
      </c>
      <c r="K25" s="42">
        <v>3</v>
      </c>
      <c r="L25" s="43">
        <v>0.6</v>
      </c>
      <c r="M25" s="42">
        <v>1</v>
      </c>
      <c r="N25" s="43">
        <v>0.2</v>
      </c>
      <c r="O25" s="44">
        <v>1.5666666666666667</v>
      </c>
      <c r="P25" s="41" t="s">
        <v>79</v>
      </c>
      <c r="Q25" s="42" t="s">
        <v>9</v>
      </c>
      <c r="R25" s="42" t="s">
        <v>9</v>
      </c>
      <c r="S25" s="43" t="s">
        <v>9</v>
      </c>
      <c r="T25" s="42" t="s">
        <v>9</v>
      </c>
      <c r="U25" s="43" t="s">
        <v>9</v>
      </c>
      <c r="V25" s="44" t="s">
        <v>9</v>
      </c>
    </row>
    <row r="26" spans="1:22" x14ac:dyDescent="0.25">
      <c r="A26" s="65" t="s">
        <v>44</v>
      </c>
      <c r="B26" s="45" t="s">
        <v>75</v>
      </c>
      <c r="C26" s="46" t="s">
        <v>9</v>
      </c>
      <c r="D26" s="46" t="s">
        <v>9</v>
      </c>
      <c r="E26" s="47" t="s">
        <v>9</v>
      </c>
      <c r="F26" s="46" t="s">
        <v>9</v>
      </c>
      <c r="G26" s="47" t="s">
        <v>9</v>
      </c>
      <c r="H26" s="48" t="s">
        <v>9</v>
      </c>
      <c r="I26" s="45" t="s">
        <v>75</v>
      </c>
      <c r="J26" s="46" t="s">
        <v>9</v>
      </c>
      <c r="K26" s="46" t="s">
        <v>9</v>
      </c>
      <c r="L26" s="47" t="s">
        <v>9</v>
      </c>
      <c r="M26" s="46" t="s">
        <v>9</v>
      </c>
      <c r="N26" s="47" t="s">
        <v>9</v>
      </c>
      <c r="O26" s="48" t="s">
        <v>9</v>
      </c>
      <c r="P26" s="45" t="s">
        <v>75</v>
      </c>
      <c r="Q26" s="46" t="s">
        <v>9</v>
      </c>
      <c r="R26" s="46" t="s">
        <v>9</v>
      </c>
      <c r="S26" s="47" t="s">
        <v>9</v>
      </c>
      <c r="T26" s="46" t="s">
        <v>9</v>
      </c>
      <c r="U26" s="47" t="s">
        <v>9</v>
      </c>
      <c r="V26" s="48" t="s">
        <v>9</v>
      </c>
    </row>
    <row r="27" spans="1:22" x14ac:dyDescent="0.25">
      <c r="A27" s="65"/>
      <c r="B27" s="45" t="s">
        <v>76</v>
      </c>
      <c r="C27" s="46" t="s">
        <v>9</v>
      </c>
      <c r="D27" s="46" t="s">
        <v>9</v>
      </c>
      <c r="E27" s="47" t="s">
        <v>9</v>
      </c>
      <c r="F27" s="46" t="s">
        <v>9</v>
      </c>
      <c r="G27" s="47" t="s">
        <v>9</v>
      </c>
      <c r="H27" s="48" t="s">
        <v>9</v>
      </c>
      <c r="I27" s="45" t="s">
        <v>76</v>
      </c>
      <c r="J27" s="46" t="s">
        <v>9</v>
      </c>
      <c r="K27" s="46" t="s">
        <v>9</v>
      </c>
      <c r="L27" s="47" t="s">
        <v>9</v>
      </c>
      <c r="M27" s="46" t="s">
        <v>9</v>
      </c>
      <c r="N27" s="47" t="s">
        <v>9</v>
      </c>
      <c r="O27" s="48" t="s">
        <v>9</v>
      </c>
      <c r="P27" s="45" t="s">
        <v>76</v>
      </c>
      <c r="Q27" s="46" t="s">
        <v>9</v>
      </c>
      <c r="R27" s="46" t="s">
        <v>9</v>
      </c>
      <c r="S27" s="47" t="s">
        <v>9</v>
      </c>
      <c r="T27" s="46" t="s">
        <v>9</v>
      </c>
      <c r="U27" s="47" t="s">
        <v>9</v>
      </c>
      <c r="V27" s="48" t="s">
        <v>9</v>
      </c>
    </row>
    <row r="28" spans="1:22" x14ac:dyDescent="0.25">
      <c r="A28" s="65"/>
      <c r="B28" s="45" t="s">
        <v>77</v>
      </c>
      <c r="C28" s="46" t="s">
        <v>9</v>
      </c>
      <c r="D28" s="46" t="s">
        <v>9</v>
      </c>
      <c r="E28" s="47" t="s">
        <v>9</v>
      </c>
      <c r="F28" s="46" t="s">
        <v>9</v>
      </c>
      <c r="G28" s="47" t="s">
        <v>9</v>
      </c>
      <c r="H28" s="48" t="s">
        <v>9</v>
      </c>
      <c r="I28" s="45" t="s">
        <v>77</v>
      </c>
      <c r="J28" s="46" t="s">
        <v>9</v>
      </c>
      <c r="K28" s="46" t="s">
        <v>9</v>
      </c>
      <c r="L28" s="47" t="s">
        <v>9</v>
      </c>
      <c r="M28" s="46" t="s">
        <v>9</v>
      </c>
      <c r="N28" s="47" t="s">
        <v>9</v>
      </c>
      <c r="O28" s="48" t="s">
        <v>9</v>
      </c>
      <c r="P28" s="45" t="s">
        <v>77</v>
      </c>
      <c r="Q28" s="46" t="s">
        <v>9</v>
      </c>
      <c r="R28" s="46" t="s">
        <v>9</v>
      </c>
      <c r="S28" s="47" t="s">
        <v>9</v>
      </c>
      <c r="T28" s="46" t="s">
        <v>9</v>
      </c>
      <c r="U28" s="47" t="s">
        <v>9</v>
      </c>
      <c r="V28" s="48" t="s">
        <v>9</v>
      </c>
    </row>
    <row r="29" spans="1:22" x14ac:dyDescent="0.25">
      <c r="A29" s="65"/>
      <c r="B29" s="45" t="s">
        <v>78</v>
      </c>
      <c r="C29" s="46">
        <v>1</v>
      </c>
      <c r="D29" s="46">
        <v>1</v>
      </c>
      <c r="E29" s="47">
        <v>1</v>
      </c>
      <c r="F29" s="46">
        <v>1</v>
      </c>
      <c r="G29" s="47">
        <v>1</v>
      </c>
      <c r="H29" s="48">
        <v>4</v>
      </c>
      <c r="I29" s="45" t="s">
        <v>78</v>
      </c>
      <c r="J29" s="46" t="s">
        <v>9</v>
      </c>
      <c r="K29" s="46" t="s">
        <v>9</v>
      </c>
      <c r="L29" s="47" t="s">
        <v>9</v>
      </c>
      <c r="M29" s="46" t="s">
        <v>9</v>
      </c>
      <c r="N29" s="47" t="s">
        <v>9</v>
      </c>
      <c r="O29" s="48" t="s">
        <v>9</v>
      </c>
      <c r="P29" s="45" t="s">
        <v>78</v>
      </c>
      <c r="Q29" s="46" t="s">
        <v>9</v>
      </c>
      <c r="R29" s="46" t="s">
        <v>9</v>
      </c>
      <c r="S29" s="47" t="s">
        <v>9</v>
      </c>
      <c r="T29" s="46" t="s">
        <v>9</v>
      </c>
      <c r="U29" s="47" t="s">
        <v>9</v>
      </c>
      <c r="V29" s="48" t="s">
        <v>9</v>
      </c>
    </row>
    <row r="30" spans="1:22" x14ac:dyDescent="0.25">
      <c r="A30" s="65"/>
      <c r="B30" s="45" t="s">
        <v>79</v>
      </c>
      <c r="C30" s="46">
        <v>1</v>
      </c>
      <c r="D30" s="46">
        <v>1</v>
      </c>
      <c r="E30" s="47">
        <v>1</v>
      </c>
      <c r="F30" s="46">
        <v>1</v>
      </c>
      <c r="G30" s="47">
        <v>1</v>
      </c>
      <c r="H30" s="48">
        <v>4</v>
      </c>
      <c r="I30" s="45" t="s">
        <v>79</v>
      </c>
      <c r="J30" s="46" t="s">
        <v>9</v>
      </c>
      <c r="K30" s="46" t="s">
        <v>9</v>
      </c>
      <c r="L30" s="47" t="s">
        <v>9</v>
      </c>
      <c r="M30" s="46" t="s">
        <v>9</v>
      </c>
      <c r="N30" s="47" t="s">
        <v>9</v>
      </c>
      <c r="O30" s="48" t="s">
        <v>9</v>
      </c>
      <c r="P30" s="45" t="s">
        <v>79</v>
      </c>
      <c r="Q30" s="46" t="s">
        <v>9</v>
      </c>
      <c r="R30" s="46" t="s">
        <v>9</v>
      </c>
      <c r="S30" s="47" t="s">
        <v>9</v>
      </c>
      <c r="T30" s="46" t="s">
        <v>9</v>
      </c>
      <c r="U30" s="47" t="s">
        <v>9</v>
      </c>
      <c r="V30" s="48" t="s">
        <v>9</v>
      </c>
    </row>
    <row r="31" spans="1:22" x14ac:dyDescent="0.25">
      <c r="A31" s="66" t="s">
        <v>10</v>
      </c>
      <c r="B31" s="41" t="s">
        <v>75</v>
      </c>
      <c r="C31" s="42">
        <v>2</v>
      </c>
      <c r="D31" s="42">
        <v>2</v>
      </c>
      <c r="E31" s="43">
        <v>1</v>
      </c>
      <c r="F31" s="42">
        <v>2</v>
      </c>
      <c r="G31" s="43">
        <v>1</v>
      </c>
      <c r="H31" s="44">
        <v>3.2999999999999994</v>
      </c>
      <c r="I31" s="41" t="s">
        <v>75</v>
      </c>
      <c r="J31" s="42">
        <v>12</v>
      </c>
      <c r="K31" s="42">
        <v>10</v>
      </c>
      <c r="L31" s="43">
        <v>0.83333333333333337</v>
      </c>
      <c r="M31" s="42">
        <v>9</v>
      </c>
      <c r="N31" s="43">
        <v>0.75</v>
      </c>
      <c r="O31" s="44">
        <v>3.17</v>
      </c>
      <c r="P31" s="41" t="s">
        <v>75</v>
      </c>
      <c r="Q31" s="42">
        <v>1</v>
      </c>
      <c r="R31" s="42">
        <v>1</v>
      </c>
      <c r="S31" s="43">
        <v>1</v>
      </c>
      <c r="T31" s="42">
        <v>1</v>
      </c>
      <c r="U31" s="43">
        <v>1</v>
      </c>
      <c r="V31" s="44">
        <v>4</v>
      </c>
    </row>
    <row r="32" spans="1:22" x14ac:dyDescent="0.25">
      <c r="A32" s="66"/>
      <c r="B32" s="41" t="s">
        <v>76</v>
      </c>
      <c r="C32" s="42">
        <v>6</v>
      </c>
      <c r="D32" s="42">
        <v>6</v>
      </c>
      <c r="E32" s="43">
        <v>1</v>
      </c>
      <c r="F32" s="42">
        <v>6</v>
      </c>
      <c r="G32" s="43">
        <v>1</v>
      </c>
      <c r="H32" s="44">
        <v>3.5</v>
      </c>
      <c r="I32" s="41" t="s">
        <v>76</v>
      </c>
      <c r="J32" s="42">
        <v>13</v>
      </c>
      <c r="K32" s="42">
        <v>12</v>
      </c>
      <c r="L32" s="43">
        <v>0.92307692307692313</v>
      </c>
      <c r="M32" s="42">
        <v>10</v>
      </c>
      <c r="N32" s="43">
        <v>0.76923076923076927</v>
      </c>
      <c r="O32" s="44">
        <v>2.7583333333333337</v>
      </c>
      <c r="P32" s="41" t="s">
        <v>76</v>
      </c>
      <c r="Q32" s="42">
        <v>4</v>
      </c>
      <c r="R32" s="42">
        <v>4</v>
      </c>
      <c r="S32" s="43">
        <v>1</v>
      </c>
      <c r="T32" s="42">
        <v>3</v>
      </c>
      <c r="U32" s="43">
        <v>0.75</v>
      </c>
      <c r="V32" s="44">
        <v>2.6</v>
      </c>
    </row>
    <row r="33" spans="1:22" x14ac:dyDescent="0.25">
      <c r="A33" s="66"/>
      <c r="B33" s="41" t="s">
        <v>77</v>
      </c>
      <c r="C33" s="42">
        <v>2</v>
      </c>
      <c r="D33" s="42">
        <v>1</v>
      </c>
      <c r="E33" s="43">
        <v>0.5</v>
      </c>
      <c r="F33" s="42">
        <v>1</v>
      </c>
      <c r="G33" s="43">
        <v>0.5</v>
      </c>
      <c r="H33" s="44">
        <v>2</v>
      </c>
      <c r="I33" s="41" t="s">
        <v>77</v>
      </c>
      <c r="J33" s="42">
        <v>5</v>
      </c>
      <c r="K33" s="42">
        <v>4</v>
      </c>
      <c r="L33" s="43">
        <v>0.8</v>
      </c>
      <c r="M33" s="42">
        <v>4</v>
      </c>
      <c r="N33" s="43">
        <v>0.8</v>
      </c>
      <c r="O33" s="44">
        <v>3.0750000000000002</v>
      </c>
      <c r="P33" s="41" t="s">
        <v>77</v>
      </c>
      <c r="Q33" s="42">
        <v>4</v>
      </c>
      <c r="R33" s="42">
        <v>1</v>
      </c>
      <c r="S33" s="43">
        <v>0.25</v>
      </c>
      <c r="T33" s="42">
        <v>0</v>
      </c>
      <c r="U33" s="43">
        <v>0</v>
      </c>
      <c r="V33" s="44">
        <v>1</v>
      </c>
    </row>
    <row r="34" spans="1:22" x14ac:dyDescent="0.25">
      <c r="A34" s="66"/>
      <c r="B34" s="41" t="s">
        <v>78</v>
      </c>
      <c r="C34" s="42">
        <v>14</v>
      </c>
      <c r="D34" s="42">
        <v>14</v>
      </c>
      <c r="E34" s="43">
        <v>1</v>
      </c>
      <c r="F34" s="42">
        <v>13</v>
      </c>
      <c r="G34" s="43">
        <v>0.9285714285714286</v>
      </c>
      <c r="H34" s="44">
        <v>3.528571428571428</v>
      </c>
      <c r="I34" s="41" t="s">
        <v>78</v>
      </c>
      <c r="J34" s="42">
        <v>9</v>
      </c>
      <c r="K34" s="42">
        <v>9</v>
      </c>
      <c r="L34" s="43">
        <v>1</v>
      </c>
      <c r="M34" s="42">
        <v>9</v>
      </c>
      <c r="N34" s="43">
        <v>1</v>
      </c>
      <c r="O34" s="44">
        <v>3.3333333333333335</v>
      </c>
      <c r="P34" s="41" t="s">
        <v>78</v>
      </c>
      <c r="Q34" s="42">
        <v>5</v>
      </c>
      <c r="R34" s="42">
        <v>5</v>
      </c>
      <c r="S34" s="43">
        <v>1</v>
      </c>
      <c r="T34" s="42">
        <v>4</v>
      </c>
      <c r="U34" s="43">
        <v>0.8</v>
      </c>
      <c r="V34" s="44">
        <v>3.28</v>
      </c>
    </row>
    <row r="35" spans="1:22" x14ac:dyDescent="0.25">
      <c r="A35" s="66"/>
      <c r="B35" s="41" t="s">
        <v>79</v>
      </c>
      <c r="C35" s="42">
        <v>3</v>
      </c>
      <c r="D35" s="42">
        <v>3</v>
      </c>
      <c r="E35" s="43">
        <v>1</v>
      </c>
      <c r="F35" s="42">
        <v>2</v>
      </c>
      <c r="G35" s="43">
        <v>0.66666666666666663</v>
      </c>
      <c r="H35" s="44">
        <v>3</v>
      </c>
      <c r="I35" s="41" t="s">
        <v>79</v>
      </c>
      <c r="J35" s="42">
        <v>17</v>
      </c>
      <c r="K35" s="42">
        <v>16</v>
      </c>
      <c r="L35" s="43">
        <v>0.94117647058823528</v>
      </c>
      <c r="M35" s="42">
        <v>14</v>
      </c>
      <c r="N35" s="43">
        <v>0.82352941176470584</v>
      </c>
      <c r="O35" s="44">
        <v>2.6625000000000001</v>
      </c>
      <c r="P35" s="41" t="s">
        <v>79</v>
      </c>
      <c r="Q35" s="42">
        <v>1</v>
      </c>
      <c r="R35" s="42">
        <v>1</v>
      </c>
      <c r="S35" s="43">
        <v>1</v>
      </c>
      <c r="T35" s="42">
        <v>1</v>
      </c>
      <c r="U35" s="43">
        <v>1</v>
      </c>
      <c r="V35" s="44">
        <v>2.2999999999999998</v>
      </c>
    </row>
    <row r="36" spans="1:22" x14ac:dyDescent="0.25">
      <c r="A36" s="67" t="s">
        <v>11</v>
      </c>
      <c r="B36" s="45" t="s">
        <v>75</v>
      </c>
      <c r="C36" s="46">
        <v>1</v>
      </c>
      <c r="D36" s="46">
        <v>1</v>
      </c>
      <c r="E36" s="47">
        <v>1</v>
      </c>
      <c r="F36" s="46">
        <v>1</v>
      </c>
      <c r="G36" s="47">
        <v>1</v>
      </c>
      <c r="H36" s="48">
        <v>2.7000000000000006</v>
      </c>
      <c r="I36" s="45" t="s">
        <v>75</v>
      </c>
      <c r="J36" s="46">
        <v>4</v>
      </c>
      <c r="K36" s="46">
        <v>4</v>
      </c>
      <c r="L36" s="47">
        <v>1</v>
      </c>
      <c r="M36" s="46">
        <v>3</v>
      </c>
      <c r="N36" s="47">
        <v>0.75</v>
      </c>
      <c r="O36" s="48">
        <v>2.5</v>
      </c>
      <c r="P36" s="45" t="s">
        <v>75</v>
      </c>
      <c r="Q36" s="46">
        <v>2</v>
      </c>
      <c r="R36" s="46">
        <v>2</v>
      </c>
      <c r="S36" s="47">
        <v>1</v>
      </c>
      <c r="T36" s="46">
        <v>1</v>
      </c>
      <c r="U36" s="47">
        <v>0.5</v>
      </c>
      <c r="V36" s="48">
        <v>1.5</v>
      </c>
    </row>
    <row r="37" spans="1:22" x14ac:dyDescent="0.25">
      <c r="A37" s="67"/>
      <c r="B37" s="45" t="s">
        <v>76</v>
      </c>
      <c r="C37" s="46">
        <v>1</v>
      </c>
      <c r="D37" s="46">
        <v>1</v>
      </c>
      <c r="E37" s="47">
        <v>1</v>
      </c>
      <c r="F37" s="46">
        <v>0</v>
      </c>
      <c r="G37" s="47">
        <v>0</v>
      </c>
      <c r="H37" s="48">
        <v>0</v>
      </c>
      <c r="I37" s="45" t="s">
        <v>76</v>
      </c>
      <c r="J37" s="46" t="s">
        <v>9</v>
      </c>
      <c r="K37" s="46" t="s">
        <v>9</v>
      </c>
      <c r="L37" s="47" t="s">
        <v>9</v>
      </c>
      <c r="M37" s="46" t="s">
        <v>9</v>
      </c>
      <c r="N37" s="47" t="s">
        <v>9</v>
      </c>
      <c r="O37" s="48" t="s">
        <v>9</v>
      </c>
      <c r="P37" s="45" t="s">
        <v>76</v>
      </c>
      <c r="Q37" s="46" t="s">
        <v>9</v>
      </c>
      <c r="R37" s="46" t="s">
        <v>9</v>
      </c>
      <c r="S37" s="47" t="s">
        <v>9</v>
      </c>
      <c r="T37" s="46" t="s">
        <v>9</v>
      </c>
      <c r="U37" s="47" t="s">
        <v>9</v>
      </c>
      <c r="V37" s="48" t="s">
        <v>9</v>
      </c>
    </row>
    <row r="38" spans="1:22" x14ac:dyDescent="0.25">
      <c r="A38" s="67"/>
      <c r="B38" s="45" t="s">
        <v>77</v>
      </c>
      <c r="C38" s="46">
        <v>6</v>
      </c>
      <c r="D38" s="46">
        <v>6</v>
      </c>
      <c r="E38" s="47">
        <v>1</v>
      </c>
      <c r="F38" s="46">
        <v>4</v>
      </c>
      <c r="G38" s="47">
        <v>0.66666666666666663</v>
      </c>
      <c r="H38" s="48">
        <v>2.1666666666666665</v>
      </c>
      <c r="I38" s="45" t="s">
        <v>77</v>
      </c>
      <c r="J38" s="46">
        <v>3</v>
      </c>
      <c r="K38" s="46">
        <v>2</v>
      </c>
      <c r="L38" s="47">
        <v>0.66666666666666663</v>
      </c>
      <c r="M38" s="46">
        <v>0</v>
      </c>
      <c r="N38" s="47">
        <v>0</v>
      </c>
      <c r="O38" s="48">
        <v>0</v>
      </c>
      <c r="P38" s="45" t="s">
        <v>77</v>
      </c>
      <c r="Q38" s="46">
        <v>2</v>
      </c>
      <c r="R38" s="46">
        <v>2</v>
      </c>
      <c r="S38" s="47">
        <v>1</v>
      </c>
      <c r="T38" s="46">
        <v>1</v>
      </c>
      <c r="U38" s="47">
        <v>0.5</v>
      </c>
      <c r="V38" s="48">
        <v>1.1499999999999999</v>
      </c>
    </row>
    <row r="39" spans="1:22" x14ac:dyDescent="0.25">
      <c r="A39" s="67"/>
      <c r="B39" s="45" t="s">
        <v>78</v>
      </c>
      <c r="C39" s="46">
        <v>5</v>
      </c>
      <c r="D39" s="46">
        <v>5</v>
      </c>
      <c r="E39" s="47">
        <v>1</v>
      </c>
      <c r="F39" s="46">
        <v>5</v>
      </c>
      <c r="G39" s="47">
        <v>1</v>
      </c>
      <c r="H39" s="48">
        <v>3.46</v>
      </c>
      <c r="I39" s="45" t="s">
        <v>78</v>
      </c>
      <c r="J39" s="46">
        <v>7</v>
      </c>
      <c r="K39" s="46">
        <v>5</v>
      </c>
      <c r="L39" s="47">
        <v>0.7142857142857143</v>
      </c>
      <c r="M39" s="46">
        <v>3</v>
      </c>
      <c r="N39" s="47">
        <v>0.42857142857142855</v>
      </c>
      <c r="O39" s="48">
        <v>2.5</v>
      </c>
      <c r="P39" s="45" t="s">
        <v>78</v>
      </c>
      <c r="Q39" s="46">
        <v>4</v>
      </c>
      <c r="R39" s="46">
        <v>4</v>
      </c>
      <c r="S39" s="47">
        <v>1</v>
      </c>
      <c r="T39" s="46">
        <v>3</v>
      </c>
      <c r="U39" s="47">
        <v>0.75</v>
      </c>
      <c r="V39" s="48">
        <v>2</v>
      </c>
    </row>
    <row r="40" spans="1:22" x14ac:dyDescent="0.25">
      <c r="A40" s="67"/>
      <c r="B40" s="45" t="s">
        <v>79</v>
      </c>
      <c r="C40" s="46" t="s">
        <v>9</v>
      </c>
      <c r="D40" s="46" t="s">
        <v>9</v>
      </c>
      <c r="E40" s="47" t="s">
        <v>9</v>
      </c>
      <c r="F40" s="46" t="s">
        <v>9</v>
      </c>
      <c r="G40" s="47" t="s">
        <v>9</v>
      </c>
      <c r="H40" s="48" t="s">
        <v>9</v>
      </c>
      <c r="I40" s="45" t="s">
        <v>79</v>
      </c>
      <c r="J40" s="46">
        <v>6</v>
      </c>
      <c r="K40" s="46">
        <v>5</v>
      </c>
      <c r="L40" s="47">
        <v>0.83333333333333337</v>
      </c>
      <c r="M40" s="46">
        <v>5</v>
      </c>
      <c r="N40" s="47">
        <v>0.83333333333333337</v>
      </c>
      <c r="O40" s="48">
        <v>2.66</v>
      </c>
      <c r="P40" s="45" t="s">
        <v>79</v>
      </c>
      <c r="Q40" s="46" t="s">
        <v>9</v>
      </c>
      <c r="R40" s="46" t="s">
        <v>9</v>
      </c>
      <c r="S40" s="47" t="s">
        <v>9</v>
      </c>
      <c r="T40" s="46" t="s">
        <v>9</v>
      </c>
      <c r="U40" s="47" t="s">
        <v>9</v>
      </c>
      <c r="V40" s="48" t="s">
        <v>9</v>
      </c>
    </row>
    <row r="41" spans="1:22" x14ac:dyDescent="0.25">
      <c r="A41" s="66" t="s">
        <v>12</v>
      </c>
      <c r="B41" s="41" t="s">
        <v>75</v>
      </c>
      <c r="C41" s="42">
        <v>48</v>
      </c>
      <c r="D41" s="42">
        <v>43</v>
      </c>
      <c r="E41" s="43">
        <v>0.89583333333333337</v>
      </c>
      <c r="F41" s="42">
        <v>29</v>
      </c>
      <c r="G41" s="43">
        <v>0.60416666666666663</v>
      </c>
      <c r="H41" s="44">
        <v>2.0999999999999996</v>
      </c>
      <c r="I41" s="41" t="s">
        <v>75</v>
      </c>
      <c r="J41" s="42">
        <v>21</v>
      </c>
      <c r="K41" s="42">
        <v>16</v>
      </c>
      <c r="L41" s="43">
        <v>0.76190476190476186</v>
      </c>
      <c r="M41" s="42">
        <v>12</v>
      </c>
      <c r="N41" s="43">
        <v>0.5714285714285714</v>
      </c>
      <c r="O41" s="44">
        <v>2.0062500000000001</v>
      </c>
      <c r="P41" s="41" t="s">
        <v>75</v>
      </c>
      <c r="Q41" s="42">
        <v>21</v>
      </c>
      <c r="R41" s="42">
        <v>19</v>
      </c>
      <c r="S41" s="43">
        <v>0.90476190476190477</v>
      </c>
      <c r="T41" s="42">
        <v>17</v>
      </c>
      <c r="U41" s="43">
        <v>0.80952380952380953</v>
      </c>
      <c r="V41" s="44">
        <v>2.9052631578947365</v>
      </c>
    </row>
    <row r="42" spans="1:22" x14ac:dyDescent="0.25">
      <c r="A42" s="66"/>
      <c r="B42" s="41" t="s">
        <v>76</v>
      </c>
      <c r="C42" s="42">
        <v>46</v>
      </c>
      <c r="D42" s="42">
        <v>37</v>
      </c>
      <c r="E42" s="43">
        <v>0.80434782608695654</v>
      </c>
      <c r="F42" s="42">
        <v>26</v>
      </c>
      <c r="G42" s="43">
        <v>0.56521739130434778</v>
      </c>
      <c r="H42" s="44">
        <v>2.3675675675675678</v>
      </c>
      <c r="I42" s="41" t="s">
        <v>76</v>
      </c>
      <c r="J42" s="42">
        <v>13</v>
      </c>
      <c r="K42" s="42">
        <v>7</v>
      </c>
      <c r="L42" s="43">
        <v>0.53846153846153844</v>
      </c>
      <c r="M42" s="42">
        <v>4</v>
      </c>
      <c r="N42" s="43">
        <v>0.30769230769230771</v>
      </c>
      <c r="O42" s="44">
        <v>1.8142857142857141</v>
      </c>
      <c r="P42" s="41" t="s">
        <v>76</v>
      </c>
      <c r="Q42" s="42">
        <v>7</v>
      </c>
      <c r="R42" s="42">
        <v>6</v>
      </c>
      <c r="S42" s="43">
        <v>0.8571428571428571</v>
      </c>
      <c r="T42" s="42">
        <v>6</v>
      </c>
      <c r="U42" s="43">
        <v>0.8571428571428571</v>
      </c>
      <c r="V42" s="44">
        <v>2.5</v>
      </c>
    </row>
    <row r="43" spans="1:22" x14ac:dyDescent="0.25">
      <c r="A43" s="66"/>
      <c r="B43" s="41" t="s">
        <v>77</v>
      </c>
      <c r="C43" s="42">
        <v>44</v>
      </c>
      <c r="D43" s="42">
        <v>42</v>
      </c>
      <c r="E43" s="43">
        <v>0.95454545454545459</v>
      </c>
      <c r="F43" s="42">
        <v>34</v>
      </c>
      <c r="G43" s="43">
        <v>0.77272727272727271</v>
      </c>
      <c r="H43" s="44">
        <v>2.4404761904761907</v>
      </c>
      <c r="I43" s="41" t="s">
        <v>77</v>
      </c>
      <c r="J43" s="42">
        <v>36</v>
      </c>
      <c r="K43" s="42">
        <v>26</v>
      </c>
      <c r="L43" s="43">
        <v>0.72222222222222221</v>
      </c>
      <c r="M43" s="42">
        <v>21</v>
      </c>
      <c r="N43" s="43">
        <v>0.58333333333333337</v>
      </c>
      <c r="O43" s="44">
        <v>2.5653846153846156</v>
      </c>
      <c r="P43" s="41" t="s">
        <v>77</v>
      </c>
      <c r="Q43" s="42">
        <v>7</v>
      </c>
      <c r="R43" s="42">
        <v>7</v>
      </c>
      <c r="S43" s="43">
        <v>1</v>
      </c>
      <c r="T43" s="42">
        <v>6</v>
      </c>
      <c r="U43" s="43">
        <v>0.8571428571428571</v>
      </c>
      <c r="V43" s="44">
        <v>2.8142857142857141</v>
      </c>
    </row>
    <row r="44" spans="1:22" x14ac:dyDescent="0.25">
      <c r="A44" s="66"/>
      <c r="B44" s="41" t="s">
        <v>78</v>
      </c>
      <c r="C44" s="42">
        <v>50</v>
      </c>
      <c r="D44" s="42">
        <v>47</v>
      </c>
      <c r="E44" s="43">
        <v>0.94</v>
      </c>
      <c r="F44" s="42">
        <v>40</v>
      </c>
      <c r="G44" s="43">
        <v>0.8</v>
      </c>
      <c r="H44" s="44">
        <v>2.7063829787234042</v>
      </c>
      <c r="I44" s="41" t="s">
        <v>78</v>
      </c>
      <c r="J44" s="42">
        <v>37</v>
      </c>
      <c r="K44" s="42">
        <v>31</v>
      </c>
      <c r="L44" s="43">
        <v>0.83783783783783783</v>
      </c>
      <c r="M44" s="42">
        <v>27</v>
      </c>
      <c r="N44" s="43">
        <v>0.72972972972972971</v>
      </c>
      <c r="O44" s="44">
        <v>3.0290322580645159</v>
      </c>
      <c r="P44" s="41" t="s">
        <v>78</v>
      </c>
      <c r="Q44" s="42">
        <v>25</v>
      </c>
      <c r="R44" s="42">
        <v>21</v>
      </c>
      <c r="S44" s="43">
        <v>0.84</v>
      </c>
      <c r="T44" s="42">
        <v>16</v>
      </c>
      <c r="U44" s="43">
        <v>0.64</v>
      </c>
      <c r="V44" s="44">
        <v>2.3904761904761904</v>
      </c>
    </row>
    <row r="45" spans="1:22" x14ac:dyDescent="0.25">
      <c r="A45" s="66"/>
      <c r="B45" s="41" t="s">
        <v>79</v>
      </c>
      <c r="C45" s="42">
        <v>52</v>
      </c>
      <c r="D45" s="42">
        <v>50</v>
      </c>
      <c r="E45" s="43">
        <v>0.96153846153846156</v>
      </c>
      <c r="F45" s="42">
        <v>40</v>
      </c>
      <c r="G45" s="43">
        <v>0.76923076923076927</v>
      </c>
      <c r="H45" s="44">
        <v>2.6760000000000002</v>
      </c>
      <c r="I45" s="41" t="s">
        <v>79</v>
      </c>
      <c r="J45" s="42">
        <v>31</v>
      </c>
      <c r="K45" s="42">
        <v>29</v>
      </c>
      <c r="L45" s="43">
        <v>0.93548387096774188</v>
      </c>
      <c r="M45" s="42">
        <v>24</v>
      </c>
      <c r="N45" s="43">
        <v>0.77419354838709675</v>
      </c>
      <c r="O45" s="44">
        <v>2.2172413793103454</v>
      </c>
      <c r="P45" s="41" t="s">
        <v>79</v>
      </c>
      <c r="Q45" s="42">
        <v>6</v>
      </c>
      <c r="R45" s="42">
        <v>6</v>
      </c>
      <c r="S45" s="43">
        <v>1</v>
      </c>
      <c r="T45" s="42">
        <v>4</v>
      </c>
      <c r="U45" s="43">
        <v>0.66666666666666663</v>
      </c>
      <c r="V45" s="44">
        <v>2.5500000000000003</v>
      </c>
    </row>
    <row r="46" spans="1:22" x14ac:dyDescent="0.25">
      <c r="A46" s="67" t="s">
        <v>13</v>
      </c>
      <c r="B46" s="45" t="s">
        <v>75</v>
      </c>
      <c r="C46" s="46">
        <v>1</v>
      </c>
      <c r="D46" s="46">
        <v>1</v>
      </c>
      <c r="E46" s="47">
        <v>1</v>
      </c>
      <c r="F46" s="46">
        <v>1</v>
      </c>
      <c r="G46" s="47">
        <v>1</v>
      </c>
      <c r="H46" s="48">
        <v>3.2999999999999994</v>
      </c>
      <c r="I46" s="45" t="s">
        <v>75</v>
      </c>
      <c r="J46" s="46">
        <v>1</v>
      </c>
      <c r="K46" s="46">
        <v>1</v>
      </c>
      <c r="L46" s="47">
        <v>1</v>
      </c>
      <c r="M46" s="46">
        <v>0</v>
      </c>
      <c r="N46" s="47">
        <v>0</v>
      </c>
      <c r="O46" s="48">
        <v>1</v>
      </c>
      <c r="P46" s="45" t="s">
        <v>75</v>
      </c>
      <c r="Q46" s="46">
        <v>1</v>
      </c>
      <c r="R46" s="46">
        <v>1</v>
      </c>
      <c r="S46" s="47">
        <v>1</v>
      </c>
      <c r="T46" s="46">
        <v>1</v>
      </c>
      <c r="U46" s="47">
        <v>1</v>
      </c>
      <c r="V46" s="48">
        <v>4</v>
      </c>
    </row>
    <row r="47" spans="1:22" x14ac:dyDescent="0.25">
      <c r="A47" s="67"/>
      <c r="B47" s="45" t="s">
        <v>76</v>
      </c>
      <c r="C47" s="46">
        <v>1</v>
      </c>
      <c r="D47" s="46">
        <v>0</v>
      </c>
      <c r="E47" s="47">
        <v>0</v>
      </c>
      <c r="F47" s="46">
        <v>0</v>
      </c>
      <c r="G47" s="47">
        <v>0</v>
      </c>
      <c r="H47" s="48"/>
      <c r="I47" s="45" t="s">
        <v>76</v>
      </c>
      <c r="J47" s="46">
        <v>1</v>
      </c>
      <c r="K47" s="46">
        <v>1</v>
      </c>
      <c r="L47" s="47">
        <v>1</v>
      </c>
      <c r="M47" s="46">
        <v>1</v>
      </c>
      <c r="N47" s="47">
        <v>1</v>
      </c>
      <c r="O47" s="48">
        <v>2.2999999999999998</v>
      </c>
      <c r="P47" s="45" t="s">
        <v>76</v>
      </c>
      <c r="Q47" s="46" t="s">
        <v>9</v>
      </c>
      <c r="R47" s="46" t="s">
        <v>9</v>
      </c>
      <c r="S47" s="47" t="s">
        <v>9</v>
      </c>
      <c r="T47" s="46" t="s">
        <v>9</v>
      </c>
      <c r="U47" s="47" t="s">
        <v>9</v>
      </c>
      <c r="V47" s="48" t="s">
        <v>9</v>
      </c>
    </row>
    <row r="48" spans="1:22" x14ac:dyDescent="0.25">
      <c r="A48" s="67"/>
      <c r="B48" s="45" t="s">
        <v>77</v>
      </c>
      <c r="C48" s="46" t="s">
        <v>9</v>
      </c>
      <c r="D48" s="46" t="s">
        <v>9</v>
      </c>
      <c r="E48" s="47" t="s">
        <v>9</v>
      </c>
      <c r="F48" s="46" t="s">
        <v>9</v>
      </c>
      <c r="G48" s="47" t="s">
        <v>9</v>
      </c>
      <c r="H48" s="48" t="s">
        <v>9</v>
      </c>
      <c r="I48" s="45" t="s">
        <v>77</v>
      </c>
      <c r="J48" s="46" t="s">
        <v>9</v>
      </c>
      <c r="K48" s="46" t="s">
        <v>9</v>
      </c>
      <c r="L48" s="47" t="s">
        <v>9</v>
      </c>
      <c r="M48" s="46" t="s">
        <v>9</v>
      </c>
      <c r="N48" s="47" t="s">
        <v>9</v>
      </c>
      <c r="O48" s="48" t="s">
        <v>9</v>
      </c>
      <c r="P48" s="45" t="s">
        <v>77</v>
      </c>
      <c r="Q48" s="46" t="s">
        <v>9</v>
      </c>
      <c r="R48" s="46" t="s">
        <v>9</v>
      </c>
      <c r="S48" s="47" t="s">
        <v>9</v>
      </c>
      <c r="T48" s="46" t="s">
        <v>9</v>
      </c>
      <c r="U48" s="47" t="s">
        <v>9</v>
      </c>
      <c r="V48" s="48" t="s">
        <v>9</v>
      </c>
    </row>
    <row r="49" spans="1:22" x14ac:dyDescent="0.25">
      <c r="A49" s="67"/>
      <c r="B49" s="45" t="s">
        <v>78</v>
      </c>
      <c r="C49" s="46" t="s">
        <v>9</v>
      </c>
      <c r="D49" s="46" t="s">
        <v>9</v>
      </c>
      <c r="E49" s="47" t="s">
        <v>9</v>
      </c>
      <c r="F49" s="46" t="s">
        <v>9</v>
      </c>
      <c r="G49" s="47" t="s">
        <v>9</v>
      </c>
      <c r="H49" s="48" t="s">
        <v>9</v>
      </c>
      <c r="I49" s="45" t="s">
        <v>78</v>
      </c>
      <c r="J49" s="46">
        <v>1</v>
      </c>
      <c r="K49" s="46">
        <v>1</v>
      </c>
      <c r="L49" s="47">
        <v>1</v>
      </c>
      <c r="M49" s="46">
        <v>0</v>
      </c>
      <c r="N49" s="47">
        <v>0</v>
      </c>
      <c r="O49" s="48">
        <v>1</v>
      </c>
      <c r="P49" s="45" t="s">
        <v>78</v>
      </c>
      <c r="Q49" s="46" t="s">
        <v>9</v>
      </c>
      <c r="R49" s="46" t="s">
        <v>9</v>
      </c>
      <c r="S49" s="47" t="s">
        <v>9</v>
      </c>
      <c r="T49" s="46" t="s">
        <v>9</v>
      </c>
      <c r="U49" s="47" t="s">
        <v>9</v>
      </c>
      <c r="V49" s="48" t="s">
        <v>9</v>
      </c>
    </row>
    <row r="50" spans="1:22" x14ac:dyDescent="0.25">
      <c r="A50" s="67"/>
      <c r="B50" s="45" t="s">
        <v>79</v>
      </c>
      <c r="C50" s="46" t="s">
        <v>9</v>
      </c>
      <c r="D50" s="46" t="s">
        <v>9</v>
      </c>
      <c r="E50" s="47" t="s">
        <v>9</v>
      </c>
      <c r="F50" s="46" t="s">
        <v>9</v>
      </c>
      <c r="G50" s="47" t="s">
        <v>9</v>
      </c>
      <c r="H50" s="48" t="s">
        <v>9</v>
      </c>
      <c r="I50" s="45" t="s">
        <v>79</v>
      </c>
      <c r="J50" s="46" t="s">
        <v>9</v>
      </c>
      <c r="K50" s="46" t="s">
        <v>9</v>
      </c>
      <c r="L50" s="47" t="s">
        <v>9</v>
      </c>
      <c r="M50" s="46" t="s">
        <v>9</v>
      </c>
      <c r="N50" s="47" t="s">
        <v>9</v>
      </c>
      <c r="O50" s="48" t="s">
        <v>9</v>
      </c>
      <c r="P50" s="45" t="s">
        <v>79</v>
      </c>
      <c r="Q50" s="46" t="s">
        <v>9</v>
      </c>
      <c r="R50" s="46" t="s">
        <v>9</v>
      </c>
      <c r="S50" s="47" t="s">
        <v>9</v>
      </c>
      <c r="T50" s="46" t="s">
        <v>9</v>
      </c>
      <c r="U50" s="47" t="s">
        <v>9</v>
      </c>
      <c r="V50" s="48" t="s">
        <v>9</v>
      </c>
    </row>
    <row r="51" spans="1:22" x14ac:dyDescent="0.25">
      <c r="A51" s="68" t="s">
        <v>73</v>
      </c>
      <c r="B51" s="41" t="s">
        <v>75</v>
      </c>
      <c r="C51" s="42">
        <v>72</v>
      </c>
      <c r="D51" s="42">
        <v>67</v>
      </c>
      <c r="E51" s="43">
        <v>0.93055555555555558</v>
      </c>
      <c r="F51" s="42">
        <v>60</v>
      </c>
      <c r="G51" s="43">
        <v>0.83333333333333337</v>
      </c>
      <c r="H51" s="44">
        <v>3.0432835820895519</v>
      </c>
      <c r="I51" s="41" t="s">
        <v>75</v>
      </c>
      <c r="J51" s="42">
        <v>44</v>
      </c>
      <c r="K51" s="42">
        <v>43</v>
      </c>
      <c r="L51" s="43">
        <v>0.97727272727272729</v>
      </c>
      <c r="M51" s="42">
        <v>38</v>
      </c>
      <c r="N51" s="43">
        <v>0.86363636363636365</v>
      </c>
      <c r="O51" s="44">
        <v>3</v>
      </c>
      <c r="P51" s="41" t="s">
        <v>75</v>
      </c>
      <c r="Q51" s="42">
        <v>37</v>
      </c>
      <c r="R51" s="42">
        <v>37</v>
      </c>
      <c r="S51" s="43">
        <v>1</v>
      </c>
      <c r="T51" s="42">
        <v>35</v>
      </c>
      <c r="U51" s="43">
        <v>0.94594594594594594</v>
      </c>
      <c r="V51" s="44">
        <v>3.6000000000000005</v>
      </c>
    </row>
    <row r="52" spans="1:22" x14ac:dyDescent="0.25">
      <c r="A52" s="68"/>
      <c r="B52" s="41" t="s">
        <v>76</v>
      </c>
      <c r="C52" s="42">
        <v>51</v>
      </c>
      <c r="D52" s="42">
        <v>44</v>
      </c>
      <c r="E52" s="43">
        <v>0.86274509803921573</v>
      </c>
      <c r="F52" s="42">
        <v>30</v>
      </c>
      <c r="G52" s="43">
        <v>0.58823529411764708</v>
      </c>
      <c r="H52" s="44">
        <v>2.2409090909090907</v>
      </c>
      <c r="I52" s="41" t="s">
        <v>76</v>
      </c>
      <c r="J52" s="42">
        <v>43</v>
      </c>
      <c r="K52" s="42">
        <v>39</v>
      </c>
      <c r="L52" s="43">
        <v>0.90697674418604646</v>
      </c>
      <c r="M52" s="42">
        <v>36</v>
      </c>
      <c r="N52" s="43">
        <v>0.83720930232558144</v>
      </c>
      <c r="O52" s="44">
        <v>3.0615384615384613</v>
      </c>
      <c r="P52" s="41" t="s">
        <v>76</v>
      </c>
      <c r="Q52" s="42">
        <v>14</v>
      </c>
      <c r="R52" s="42">
        <v>14</v>
      </c>
      <c r="S52" s="43">
        <v>1</v>
      </c>
      <c r="T52" s="42">
        <v>12</v>
      </c>
      <c r="U52" s="43">
        <v>0.8571428571428571</v>
      </c>
      <c r="V52" s="44">
        <v>2.5500000000000003</v>
      </c>
    </row>
    <row r="53" spans="1:22" x14ac:dyDescent="0.25">
      <c r="A53" s="68"/>
      <c r="B53" s="41" t="s">
        <v>77</v>
      </c>
      <c r="C53" s="42">
        <v>42</v>
      </c>
      <c r="D53" s="42">
        <v>37</v>
      </c>
      <c r="E53" s="43">
        <v>0.88095238095238093</v>
      </c>
      <c r="F53" s="42">
        <v>32</v>
      </c>
      <c r="G53" s="43">
        <v>0.76190476190476186</v>
      </c>
      <c r="H53" s="44">
        <v>2.827027027027027</v>
      </c>
      <c r="I53" s="41" t="s">
        <v>77</v>
      </c>
      <c r="J53" s="42">
        <v>92</v>
      </c>
      <c r="K53" s="42">
        <v>84</v>
      </c>
      <c r="L53" s="43">
        <v>0.91304347826086951</v>
      </c>
      <c r="M53" s="42">
        <v>70</v>
      </c>
      <c r="N53" s="43">
        <v>0.76086956521739135</v>
      </c>
      <c r="O53" s="44">
        <v>2.9325301204819283</v>
      </c>
      <c r="P53" s="41" t="s">
        <v>77</v>
      </c>
      <c r="Q53" s="42">
        <v>16</v>
      </c>
      <c r="R53" s="42">
        <v>15</v>
      </c>
      <c r="S53" s="43">
        <v>0.9375</v>
      </c>
      <c r="T53" s="42">
        <v>15</v>
      </c>
      <c r="U53" s="43">
        <v>0.9375</v>
      </c>
      <c r="V53" s="44">
        <v>3.1666666666666665</v>
      </c>
    </row>
    <row r="54" spans="1:22" x14ac:dyDescent="0.25">
      <c r="A54" s="68"/>
      <c r="B54" s="41" t="s">
        <v>78</v>
      </c>
      <c r="C54" s="42">
        <v>49</v>
      </c>
      <c r="D54" s="42">
        <v>49</v>
      </c>
      <c r="E54" s="43">
        <v>1</v>
      </c>
      <c r="F54" s="42">
        <v>42</v>
      </c>
      <c r="G54" s="43">
        <v>0.8571428571428571</v>
      </c>
      <c r="H54" s="44">
        <v>2.842857142857143</v>
      </c>
      <c r="I54" s="41" t="s">
        <v>78</v>
      </c>
      <c r="J54" s="42">
        <v>100</v>
      </c>
      <c r="K54" s="42">
        <v>90</v>
      </c>
      <c r="L54" s="43">
        <v>0.9</v>
      </c>
      <c r="M54" s="42">
        <v>83</v>
      </c>
      <c r="N54" s="43">
        <v>0.83</v>
      </c>
      <c r="O54" s="44">
        <v>3.2629213483146069</v>
      </c>
      <c r="P54" s="41" t="s">
        <v>78</v>
      </c>
      <c r="Q54" s="42">
        <v>41</v>
      </c>
      <c r="R54" s="42">
        <v>37</v>
      </c>
      <c r="S54" s="43">
        <v>0.90243902439024393</v>
      </c>
      <c r="T54" s="42">
        <v>32</v>
      </c>
      <c r="U54" s="43">
        <v>0.78048780487804881</v>
      </c>
      <c r="V54" s="44">
        <v>2.6648648648648647</v>
      </c>
    </row>
    <row r="55" spans="1:22" x14ac:dyDescent="0.25">
      <c r="A55" s="68"/>
      <c r="B55" s="41" t="s">
        <v>79</v>
      </c>
      <c r="C55" s="42">
        <v>38</v>
      </c>
      <c r="D55" s="42">
        <v>35</v>
      </c>
      <c r="E55" s="43">
        <v>0.92105263157894735</v>
      </c>
      <c r="F55" s="42">
        <v>31</v>
      </c>
      <c r="G55" s="43">
        <v>0.81578947368421051</v>
      </c>
      <c r="H55" s="44">
        <v>3.0514285714285712</v>
      </c>
      <c r="I55" s="41" t="s">
        <v>79</v>
      </c>
      <c r="J55" s="42">
        <v>109</v>
      </c>
      <c r="K55" s="42">
        <v>106</v>
      </c>
      <c r="L55" s="43">
        <v>0.97247706422018354</v>
      </c>
      <c r="M55" s="42">
        <v>95</v>
      </c>
      <c r="N55" s="43">
        <v>0.87155963302752293</v>
      </c>
      <c r="O55" s="44">
        <v>3.1330188679245277</v>
      </c>
      <c r="P55" s="41" t="s">
        <v>79</v>
      </c>
      <c r="Q55" s="42">
        <v>5</v>
      </c>
      <c r="R55" s="42">
        <v>4</v>
      </c>
      <c r="S55" s="43">
        <v>0.8</v>
      </c>
      <c r="T55" s="42">
        <v>3</v>
      </c>
      <c r="U55" s="43">
        <v>0.6</v>
      </c>
      <c r="V55" s="44">
        <v>2.5</v>
      </c>
    </row>
    <row r="56" spans="1:22" x14ac:dyDescent="0.25">
      <c r="A56" s="65" t="s">
        <v>46</v>
      </c>
      <c r="B56" s="45" t="s">
        <v>75</v>
      </c>
      <c r="C56" s="49">
        <v>7</v>
      </c>
      <c r="D56" s="46">
        <v>6</v>
      </c>
      <c r="E56" s="47">
        <v>0.8571428571428571</v>
      </c>
      <c r="F56" s="46">
        <v>5</v>
      </c>
      <c r="G56" s="47">
        <v>0.7142857142857143</v>
      </c>
      <c r="H56" s="48">
        <v>2.3333333333333335</v>
      </c>
      <c r="I56" s="45" t="s">
        <v>75</v>
      </c>
      <c r="J56" s="49">
        <v>9</v>
      </c>
      <c r="K56" s="46">
        <v>7</v>
      </c>
      <c r="L56" s="47">
        <v>0.77777777777777779</v>
      </c>
      <c r="M56" s="46">
        <v>5</v>
      </c>
      <c r="N56" s="47">
        <v>0.55555555555555558</v>
      </c>
      <c r="O56" s="48">
        <v>2.3714285714285719</v>
      </c>
      <c r="P56" s="45" t="s">
        <v>75</v>
      </c>
      <c r="Q56" s="49">
        <v>2</v>
      </c>
      <c r="R56" s="46">
        <v>2</v>
      </c>
      <c r="S56" s="47">
        <v>1</v>
      </c>
      <c r="T56" s="46">
        <v>1</v>
      </c>
      <c r="U56" s="47">
        <v>0.5</v>
      </c>
      <c r="V56" s="48">
        <v>2</v>
      </c>
    </row>
    <row r="57" spans="1:22" x14ac:dyDescent="0.25">
      <c r="A57" s="65"/>
      <c r="B57" s="45" t="s">
        <v>76</v>
      </c>
      <c r="C57" s="46">
        <v>9</v>
      </c>
      <c r="D57" s="46">
        <v>8</v>
      </c>
      <c r="E57" s="47">
        <v>0.88888888888888884</v>
      </c>
      <c r="F57" s="46">
        <v>6</v>
      </c>
      <c r="G57" s="47">
        <v>0.66666666666666663</v>
      </c>
      <c r="H57" s="48">
        <v>2.5874999999999999</v>
      </c>
      <c r="I57" s="45" t="s">
        <v>76</v>
      </c>
      <c r="J57" s="46">
        <v>8</v>
      </c>
      <c r="K57" s="46">
        <v>6</v>
      </c>
      <c r="L57" s="47">
        <v>0.75</v>
      </c>
      <c r="M57" s="46">
        <v>6</v>
      </c>
      <c r="N57" s="47">
        <v>0.75</v>
      </c>
      <c r="O57" s="48">
        <v>3.1666666666666665</v>
      </c>
      <c r="P57" s="45" t="s">
        <v>76</v>
      </c>
      <c r="Q57" s="46">
        <v>3</v>
      </c>
      <c r="R57" s="46">
        <v>3</v>
      </c>
      <c r="S57" s="47">
        <v>1</v>
      </c>
      <c r="T57" s="46">
        <v>2</v>
      </c>
      <c r="U57" s="47">
        <v>0.66666666666666663</v>
      </c>
      <c r="V57" s="48">
        <v>2.3333333333333335</v>
      </c>
    </row>
    <row r="58" spans="1:22" x14ac:dyDescent="0.25">
      <c r="A58" s="65"/>
      <c r="B58" s="45" t="s">
        <v>77</v>
      </c>
      <c r="C58" s="46">
        <v>6</v>
      </c>
      <c r="D58" s="46">
        <v>6</v>
      </c>
      <c r="E58" s="47">
        <v>1</v>
      </c>
      <c r="F58" s="46">
        <v>3</v>
      </c>
      <c r="G58" s="47">
        <v>0.5</v>
      </c>
      <c r="H58" s="48">
        <v>2.0500000000000003</v>
      </c>
      <c r="I58" s="45" t="s">
        <v>77</v>
      </c>
      <c r="J58" s="46">
        <v>11</v>
      </c>
      <c r="K58" s="46">
        <v>9</v>
      </c>
      <c r="L58" s="47">
        <v>0.81818181818181823</v>
      </c>
      <c r="M58" s="46">
        <v>6</v>
      </c>
      <c r="N58" s="47">
        <v>0.54545454545454541</v>
      </c>
      <c r="O58" s="48">
        <v>2.2666666666666666</v>
      </c>
      <c r="P58" s="45" t="s">
        <v>77</v>
      </c>
      <c r="Q58" s="46">
        <v>1</v>
      </c>
      <c r="R58" s="46">
        <v>1</v>
      </c>
      <c r="S58" s="47">
        <v>1</v>
      </c>
      <c r="T58" s="46">
        <v>0</v>
      </c>
      <c r="U58" s="47">
        <v>0</v>
      </c>
      <c r="V58" s="48">
        <v>0</v>
      </c>
    </row>
    <row r="59" spans="1:22" x14ac:dyDescent="0.25">
      <c r="A59" s="65"/>
      <c r="B59" s="45" t="s">
        <v>78</v>
      </c>
      <c r="C59" s="46">
        <v>12</v>
      </c>
      <c r="D59" s="46">
        <v>12</v>
      </c>
      <c r="E59" s="47">
        <v>1</v>
      </c>
      <c r="F59" s="46">
        <v>12</v>
      </c>
      <c r="G59" s="47">
        <v>1</v>
      </c>
      <c r="H59" s="48">
        <v>3.4000000000000004</v>
      </c>
      <c r="I59" s="45" t="s">
        <v>78</v>
      </c>
      <c r="J59" s="46">
        <v>12</v>
      </c>
      <c r="K59" s="46">
        <v>11</v>
      </c>
      <c r="L59" s="47">
        <v>0.91666666666666663</v>
      </c>
      <c r="M59" s="46">
        <v>6</v>
      </c>
      <c r="N59" s="47">
        <v>0.5</v>
      </c>
      <c r="O59" s="48">
        <v>2.1181818181818182</v>
      </c>
      <c r="P59" s="45" t="s">
        <v>78</v>
      </c>
      <c r="Q59" s="46">
        <v>5</v>
      </c>
      <c r="R59" s="46">
        <v>5</v>
      </c>
      <c r="S59" s="47">
        <v>1</v>
      </c>
      <c r="T59" s="46">
        <v>4</v>
      </c>
      <c r="U59" s="47">
        <v>0.8</v>
      </c>
      <c r="V59" s="48">
        <v>3.12</v>
      </c>
    </row>
    <row r="60" spans="1:22" x14ac:dyDescent="0.25">
      <c r="A60" s="65"/>
      <c r="B60" s="45" t="s">
        <v>79</v>
      </c>
      <c r="C60" s="46">
        <v>9</v>
      </c>
      <c r="D60" s="46">
        <v>9</v>
      </c>
      <c r="E60" s="47">
        <v>1</v>
      </c>
      <c r="F60" s="46">
        <v>8</v>
      </c>
      <c r="G60" s="47">
        <v>0.88888888888888884</v>
      </c>
      <c r="H60" s="48">
        <v>3.3666666666666667</v>
      </c>
      <c r="I60" s="45" t="s">
        <v>79</v>
      </c>
      <c r="J60" s="46">
        <v>17</v>
      </c>
      <c r="K60" s="46">
        <v>16</v>
      </c>
      <c r="L60" s="47">
        <v>0.94117647058823528</v>
      </c>
      <c r="M60" s="46">
        <v>16</v>
      </c>
      <c r="N60" s="47">
        <v>0.94117647058823528</v>
      </c>
      <c r="O60" s="48">
        <v>3.2374999999999998</v>
      </c>
      <c r="P60" s="45" t="s">
        <v>79</v>
      </c>
      <c r="Q60" s="46">
        <v>2</v>
      </c>
      <c r="R60" s="46">
        <v>2</v>
      </c>
      <c r="S60" s="47">
        <v>1</v>
      </c>
      <c r="T60" s="46">
        <v>2</v>
      </c>
      <c r="U60" s="47">
        <v>1</v>
      </c>
      <c r="V60" s="48">
        <v>2.5</v>
      </c>
    </row>
    <row r="61" spans="1:22" x14ac:dyDescent="0.25">
      <c r="A61" s="68" t="s">
        <v>47</v>
      </c>
      <c r="B61" s="41" t="s">
        <v>75</v>
      </c>
      <c r="C61" s="42">
        <v>3</v>
      </c>
      <c r="D61" s="42">
        <v>2</v>
      </c>
      <c r="E61" s="43">
        <v>0.66666666666666663</v>
      </c>
      <c r="F61" s="42">
        <v>2</v>
      </c>
      <c r="G61" s="43">
        <v>0.66666666666666663</v>
      </c>
      <c r="H61" s="44">
        <v>3.5</v>
      </c>
      <c r="I61" s="41" t="s">
        <v>75</v>
      </c>
      <c r="J61" s="42">
        <v>4</v>
      </c>
      <c r="K61" s="42">
        <v>4</v>
      </c>
      <c r="L61" s="43">
        <v>1</v>
      </c>
      <c r="M61" s="42">
        <v>3</v>
      </c>
      <c r="N61" s="43">
        <v>0.75</v>
      </c>
      <c r="O61" s="44">
        <v>2.9249999999999994</v>
      </c>
      <c r="P61" s="41" t="s">
        <v>75</v>
      </c>
      <c r="Q61" s="42" t="s">
        <v>9</v>
      </c>
      <c r="R61" s="42" t="s">
        <v>9</v>
      </c>
      <c r="S61" s="43" t="s">
        <v>9</v>
      </c>
      <c r="T61" s="42" t="s">
        <v>9</v>
      </c>
      <c r="U61" s="43" t="s">
        <v>9</v>
      </c>
      <c r="V61" s="44" t="s">
        <v>9</v>
      </c>
    </row>
    <row r="62" spans="1:22" x14ac:dyDescent="0.25">
      <c r="A62" s="68"/>
      <c r="B62" s="41" t="s">
        <v>76</v>
      </c>
      <c r="C62" s="42">
        <v>2</v>
      </c>
      <c r="D62" s="42">
        <v>1</v>
      </c>
      <c r="E62" s="43">
        <v>0.5</v>
      </c>
      <c r="F62" s="42">
        <v>1</v>
      </c>
      <c r="G62" s="43">
        <v>0.5</v>
      </c>
      <c r="H62" s="44">
        <v>2.7000000000000006</v>
      </c>
      <c r="I62" s="41" t="s">
        <v>76</v>
      </c>
      <c r="J62" s="42">
        <v>1</v>
      </c>
      <c r="K62" s="42">
        <v>0</v>
      </c>
      <c r="L62" s="43">
        <v>0</v>
      </c>
      <c r="M62" s="42">
        <v>0</v>
      </c>
      <c r="N62" s="43">
        <v>0</v>
      </c>
      <c r="O62" s="44"/>
      <c r="P62" s="41" t="s">
        <v>76</v>
      </c>
      <c r="Q62" s="42">
        <v>3</v>
      </c>
      <c r="R62" s="42">
        <v>3</v>
      </c>
      <c r="S62" s="43">
        <v>1</v>
      </c>
      <c r="T62" s="42">
        <v>1</v>
      </c>
      <c r="U62" s="43">
        <v>0.33333333333333331</v>
      </c>
      <c r="V62" s="44">
        <v>1</v>
      </c>
    </row>
    <row r="63" spans="1:22" x14ac:dyDescent="0.25">
      <c r="A63" s="68"/>
      <c r="B63" s="41" t="s">
        <v>77</v>
      </c>
      <c r="C63" s="42" t="s">
        <v>9</v>
      </c>
      <c r="D63" s="42" t="s">
        <v>9</v>
      </c>
      <c r="E63" s="43" t="s">
        <v>9</v>
      </c>
      <c r="F63" s="42" t="s">
        <v>9</v>
      </c>
      <c r="G63" s="43" t="s">
        <v>9</v>
      </c>
      <c r="H63" s="44" t="s">
        <v>9</v>
      </c>
      <c r="I63" s="41" t="s">
        <v>77</v>
      </c>
      <c r="J63" s="42">
        <v>2</v>
      </c>
      <c r="K63" s="42">
        <v>2</v>
      </c>
      <c r="L63" s="43">
        <v>1</v>
      </c>
      <c r="M63" s="42">
        <v>2</v>
      </c>
      <c r="N63" s="43">
        <v>1</v>
      </c>
      <c r="O63" s="44">
        <v>4</v>
      </c>
      <c r="P63" s="41" t="s">
        <v>77</v>
      </c>
      <c r="Q63" s="42" t="s">
        <v>9</v>
      </c>
      <c r="R63" s="42" t="s">
        <v>9</v>
      </c>
      <c r="S63" s="43" t="s">
        <v>9</v>
      </c>
      <c r="T63" s="42" t="s">
        <v>9</v>
      </c>
      <c r="U63" s="43" t="s">
        <v>9</v>
      </c>
      <c r="V63" s="44" t="s">
        <v>9</v>
      </c>
    </row>
    <row r="64" spans="1:22" x14ac:dyDescent="0.25">
      <c r="A64" s="68"/>
      <c r="B64" s="41" t="s">
        <v>78</v>
      </c>
      <c r="C64" s="42" t="s">
        <v>9</v>
      </c>
      <c r="D64" s="42" t="s">
        <v>9</v>
      </c>
      <c r="E64" s="43" t="s">
        <v>9</v>
      </c>
      <c r="F64" s="42" t="s">
        <v>9</v>
      </c>
      <c r="G64" s="43" t="s">
        <v>9</v>
      </c>
      <c r="H64" s="44" t="s">
        <v>9</v>
      </c>
      <c r="I64" s="41" t="s">
        <v>78</v>
      </c>
      <c r="J64" s="42">
        <v>2</v>
      </c>
      <c r="K64" s="42">
        <v>2</v>
      </c>
      <c r="L64" s="43">
        <v>1</v>
      </c>
      <c r="M64" s="42">
        <v>2</v>
      </c>
      <c r="N64" s="43">
        <v>1</v>
      </c>
      <c r="O64" s="44">
        <v>2.65</v>
      </c>
      <c r="P64" s="41" t="s">
        <v>78</v>
      </c>
      <c r="Q64" s="42" t="s">
        <v>9</v>
      </c>
      <c r="R64" s="42" t="s">
        <v>9</v>
      </c>
      <c r="S64" s="43" t="s">
        <v>9</v>
      </c>
      <c r="T64" s="42" t="s">
        <v>9</v>
      </c>
      <c r="U64" s="43" t="s">
        <v>9</v>
      </c>
      <c r="V64" s="44" t="s">
        <v>9</v>
      </c>
    </row>
    <row r="65" spans="1:22" x14ac:dyDescent="0.25">
      <c r="A65" s="68"/>
      <c r="B65" s="41" t="s">
        <v>79</v>
      </c>
      <c r="C65" s="42">
        <v>1</v>
      </c>
      <c r="D65" s="42">
        <v>1</v>
      </c>
      <c r="E65" s="43">
        <v>1</v>
      </c>
      <c r="F65" s="42">
        <v>1</v>
      </c>
      <c r="G65" s="43">
        <v>1</v>
      </c>
      <c r="H65" s="44">
        <v>3</v>
      </c>
      <c r="I65" s="41" t="s">
        <v>79</v>
      </c>
      <c r="J65" s="42">
        <v>1</v>
      </c>
      <c r="K65" s="42">
        <v>1</v>
      </c>
      <c r="L65" s="43">
        <v>1</v>
      </c>
      <c r="M65" s="42">
        <v>1</v>
      </c>
      <c r="N65" s="43">
        <v>1</v>
      </c>
      <c r="O65" s="44">
        <v>4</v>
      </c>
      <c r="P65" s="41" t="s">
        <v>79</v>
      </c>
      <c r="Q65" s="42" t="s">
        <v>9</v>
      </c>
      <c r="R65" s="42" t="s">
        <v>9</v>
      </c>
      <c r="S65" s="43" t="s">
        <v>9</v>
      </c>
      <c r="T65" s="42" t="s">
        <v>9</v>
      </c>
      <c r="U65" s="43" t="s">
        <v>9</v>
      </c>
      <c r="V65" s="44" t="s">
        <v>9</v>
      </c>
    </row>
  </sheetData>
  <mergeCells count="15">
    <mergeCell ref="A41:A45"/>
    <mergeCell ref="A46:A50"/>
    <mergeCell ref="A51:A55"/>
    <mergeCell ref="A56:A60"/>
    <mergeCell ref="A61:A65"/>
    <mergeCell ref="P19:V19"/>
    <mergeCell ref="A21:A25"/>
    <mergeCell ref="A26:A30"/>
    <mergeCell ref="A31:A35"/>
    <mergeCell ref="A36:A40"/>
    <mergeCell ref="A2:A6"/>
    <mergeCell ref="A7:A11"/>
    <mergeCell ref="A12:A16"/>
    <mergeCell ref="A19:H19"/>
    <mergeCell ref="I19:O19"/>
  </mergeCells>
  <printOptions horizontalCentered="1"/>
  <pageMargins left="0.7" right="0.7" top="0.75" bottom="0.75" header="0.3" footer="0.3"/>
  <pageSetup scale="38" orientation="landscape" r:id="rId1"/>
  <headerFooter>
    <oddHeader>&amp;CCuyamaca College Program Review 2018-2019</oddHeader>
    <oddFooter>&amp;CInstitutional Effectiveness, Success, and Equity Office (August 2018)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7"/>
  <sheetViews>
    <sheetView topLeftCell="A7" workbookViewId="0">
      <selection sqref="A1:L6"/>
    </sheetView>
  </sheetViews>
  <sheetFormatPr defaultRowHeight="15" x14ac:dyDescent="0.25"/>
  <cols>
    <col min="1" max="1" width="14" style="29" customWidth="1"/>
    <col min="2" max="8" width="14" style="11" customWidth="1"/>
  </cols>
  <sheetData>
    <row r="1" spans="1:8" ht="30" x14ac:dyDescent="0.25">
      <c r="A1" s="32" t="s">
        <v>0</v>
      </c>
      <c r="B1" s="2" t="s">
        <v>31</v>
      </c>
      <c r="C1" s="12" t="s">
        <v>63</v>
      </c>
      <c r="D1" s="12" t="s">
        <v>64</v>
      </c>
      <c r="E1" s="12" t="s">
        <v>65</v>
      </c>
      <c r="F1" s="12" t="s">
        <v>67</v>
      </c>
      <c r="G1" s="12" t="s">
        <v>32</v>
      </c>
      <c r="H1" s="12" t="s">
        <v>66</v>
      </c>
    </row>
    <row r="2" spans="1:8" x14ac:dyDescent="0.25">
      <c r="A2" s="59" t="s">
        <v>2</v>
      </c>
      <c r="B2" s="3" t="s">
        <v>75</v>
      </c>
      <c r="C2" s="5">
        <v>147</v>
      </c>
      <c r="D2" s="5">
        <v>138</v>
      </c>
      <c r="E2" s="14">
        <v>0.93877551020408168</v>
      </c>
      <c r="F2" s="5">
        <v>116</v>
      </c>
      <c r="G2" s="14">
        <v>0.78911564625850339</v>
      </c>
      <c r="H2" s="15">
        <v>2.8601449275362314</v>
      </c>
    </row>
    <row r="3" spans="1:8" x14ac:dyDescent="0.25">
      <c r="A3" s="59"/>
      <c r="B3" s="3" t="s">
        <v>76</v>
      </c>
      <c r="C3" s="5">
        <v>120</v>
      </c>
      <c r="D3" s="5">
        <v>103</v>
      </c>
      <c r="E3" s="14">
        <v>0.85833333333333328</v>
      </c>
      <c r="F3" s="5">
        <v>85</v>
      </c>
      <c r="G3" s="14">
        <v>0.70833333333333337</v>
      </c>
      <c r="H3" s="15">
        <v>2.7359223300970874</v>
      </c>
    </row>
    <row r="4" spans="1:8" x14ac:dyDescent="0.25">
      <c r="A4" s="59"/>
      <c r="B4" s="3" t="s">
        <v>77</v>
      </c>
      <c r="C4" s="5">
        <v>147</v>
      </c>
      <c r="D4" s="5">
        <v>128</v>
      </c>
      <c r="E4" s="14">
        <v>0.87074829931972786</v>
      </c>
      <c r="F4" s="5">
        <v>101</v>
      </c>
      <c r="G4" s="14">
        <v>0.68707482993197277</v>
      </c>
      <c r="H4" s="15">
        <v>2.6362204724409448</v>
      </c>
    </row>
    <row r="5" spans="1:8" x14ac:dyDescent="0.25">
      <c r="A5" s="59"/>
      <c r="B5" s="3" t="s">
        <v>78</v>
      </c>
      <c r="C5" s="5">
        <v>197</v>
      </c>
      <c r="D5" s="5">
        <v>174</v>
      </c>
      <c r="E5" s="14">
        <v>0.88324873096446699</v>
      </c>
      <c r="F5" s="5">
        <v>151</v>
      </c>
      <c r="G5" s="14">
        <v>0.76649746192893398</v>
      </c>
      <c r="H5" s="15">
        <v>2.9459302325581396</v>
      </c>
    </row>
    <row r="6" spans="1:8" x14ac:dyDescent="0.25">
      <c r="A6" s="59"/>
      <c r="B6" s="3" t="s">
        <v>79</v>
      </c>
      <c r="C6" s="5">
        <v>163</v>
      </c>
      <c r="D6" s="5">
        <v>152</v>
      </c>
      <c r="E6" s="14">
        <v>0.93251533742331283</v>
      </c>
      <c r="F6" s="5">
        <v>134</v>
      </c>
      <c r="G6" s="14">
        <v>0.82208588957055218</v>
      </c>
      <c r="H6" s="15">
        <v>2.9677631578947365</v>
      </c>
    </row>
    <row r="7" spans="1:8" x14ac:dyDescent="0.25">
      <c r="A7" s="59" t="s">
        <v>3</v>
      </c>
      <c r="B7" s="3" t="s">
        <v>75</v>
      </c>
      <c r="C7" s="5">
        <v>154</v>
      </c>
      <c r="D7" s="5">
        <v>137</v>
      </c>
      <c r="E7" s="14">
        <v>0.88961038961038963</v>
      </c>
      <c r="F7" s="5">
        <v>115</v>
      </c>
      <c r="G7" s="14">
        <v>0.74675324675324672</v>
      </c>
      <c r="H7" s="15">
        <v>2.7933823529411765</v>
      </c>
    </row>
    <row r="8" spans="1:8" x14ac:dyDescent="0.25">
      <c r="A8" s="59"/>
      <c r="B8" s="3" t="s">
        <v>76</v>
      </c>
      <c r="C8" s="5">
        <v>120</v>
      </c>
      <c r="D8" s="5">
        <v>103</v>
      </c>
      <c r="E8" s="14">
        <v>0.85833333333333328</v>
      </c>
      <c r="F8" s="5">
        <v>77</v>
      </c>
      <c r="G8" s="14">
        <v>0.64166666666666672</v>
      </c>
      <c r="H8" s="15">
        <v>2.3019417475728159</v>
      </c>
    </row>
    <row r="9" spans="1:8" x14ac:dyDescent="0.25">
      <c r="A9" s="59"/>
      <c r="B9" s="3" t="s">
        <v>77</v>
      </c>
      <c r="C9" s="5">
        <v>143</v>
      </c>
      <c r="D9" s="5">
        <v>126</v>
      </c>
      <c r="E9" s="14">
        <v>0.88111888111888115</v>
      </c>
      <c r="F9" s="5">
        <v>103</v>
      </c>
      <c r="G9" s="14">
        <v>0.72027972027972031</v>
      </c>
      <c r="H9" s="15">
        <v>2.7563492063492072</v>
      </c>
    </row>
    <row r="10" spans="1:8" x14ac:dyDescent="0.25">
      <c r="A10" s="59"/>
      <c r="B10" s="3" t="s">
        <v>78</v>
      </c>
      <c r="C10" s="5">
        <v>196</v>
      </c>
      <c r="D10" s="5">
        <v>186</v>
      </c>
      <c r="E10" s="14">
        <v>0.94897959183673475</v>
      </c>
      <c r="F10" s="5">
        <v>162</v>
      </c>
      <c r="G10" s="14">
        <v>0.82653061224489799</v>
      </c>
      <c r="H10" s="15">
        <v>2.9086021505376345</v>
      </c>
    </row>
    <row r="11" spans="1:8" x14ac:dyDescent="0.25">
      <c r="A11" s="59"/>
      <c r="B11" s="3" t="s">
        <v>79</v>
      </c>
      <c r="C11" s="5">
        <v>146</v>
      </c>
      <c r="D11" s="5">
        <v>141</v>
      </c>
      <c r="E11" s="14">
        <v>0.96575342465753422</v>
      </c>
      <c r="F11" s="5">
        <v>119</v>
      </c>
      <c r="G11" s="14">
        <v>0.81506849315068497</v>
      </c>
      <c r="H11" s="15">
        <v>2.7836879432624109</v>
      </c>
    </row>
    <row r="12" spans="1:8" ht="30" x14ac:dyDescent="0.25">
      <c r="A12" s="32" t="s">
        <v>42</v>
      </c>
      <c r="B12" s="2" t="s">
        <v>31</v>
      </c>
      <c r="C12" s="12" t="s">
        <v>63</v>
      </c>
      <c r="D12" s="12" t="s">
        <v>64</v>
      </c>
      <c r="E12" s="12" t="s">
        <v>65</v>
      </c>
      <c r="F12" s="12" t="s">
        <v>67</v>
      </c>
      <c r="G12" s="12" t="s">
        <v>32</v>
      </c>
      <c r="H12" s="12" t="s">
        <v>66</v>
      </c>
    </row>
    <row r="13" spans="1:8" x14ac:dyDescent="0.25">
      <c r="A13" s="69" t="s">
        <v>43</v>
      </c>
      <c r="B13" s="3" t="s">
        <v>75</v>
      </c>
      <c r="C13" s="5">
        <v>10</v>
      </c>
      <c r="D13" s="5">
        <v>8</v>
      </c>
      <c r="E13" s="14">
        <v>0.8</v>
      </c>
      <c r="F13" s="5">
        <v>7</v>
      </c>
      <c r="G13" s="14">
        <v>0.7</v>
      </c>
      <c r="H13" s="15">
        <v>2.5750000000000002</v>
      </c>
    </row>
    <row r="14" spans="1:8" x14ac:dyDescent="0.25">
      <c r="A14" s="70"/>
      <c r="B14" s="3" t="s">
        <v>76</v>
      </c>
      <c r="C14" s="5">
        <v>15</v>
      </c>
      <c r="D14" s="5">
        <v>14</v>
      </c>
      <c r="E14" s="14">
        <v>0.93333333333333335</v>
      </c>
      <c r="F14" s="5">
        <v>12</v>
      </c>
      <c r="G14" s="14">
        <v>0.8</v>
      </c>
      <c r="H14" s="15">
        <v>2.1928571428571431</v>
      </c>
    </row>
    <row r="15" spans="1:8" x14ac:dyDescent="0.25">
      <c r="A15" s="70"/>
      <c r="B15" s="3" t="s">
        <v>77</v>
      </c>
      <c r="C15" s="5">
        <v>14</v>
      </c>
      <c r="D15" s="5">
        <v>11</v>
      </c>
      <c r="E15" s="14">
        <v>0.7857142857142857</v>
      </c>
      <c r="F15" s="5">
        <v>7</v>
      </c>
      <c r="G15" s="14">
        <v>0.5</v>
      </c>
      <c r="H15" s="15">
        <v>2.7909090909090906</v>
      </c>
    </row>
    <row r="16" spans="1:8" x14ac:dyDescent="0.25">
      <c r="A16" s="70"/>
      <c r="B16" s="3" t="s">
        <v>78</v>
      </c>
      <c r="C16" s="5">
        <v>20</v>
      </c>
      <c r="D16" s="5">
        <v>17</v>
      </c>
      <c r="E16" s="14">
        <v>0.85</v>
      </c>
      <c r="F16" s="5">
        <v>17</v>
      </c>
      <c r="G16" s="14">
        <v>0.85</v>
      </c>
      <c r="H16" s="15">
        <v>2.7058823529411766</v>
      </c>
    </row>
    <row r="17" spans="1:8" x14ac:dyDescent="0.25">
      <c r="A17" s="71"/>
      <c r="B17" s="3" t="s">
        <v>79</v>
      </c>
      <c r="C17" s="5">
        <v>12</v>
      </c>
      <c r="D17" s="5">
        <v>9</v>
      </c>
      <c r="E17" s="14">
        <v>0.75</v>
      </c>
      <c r="F17" s="5">
        <v>6</v>
      </c>
      <c r="G17" s="14">
        <v>0.5</v>
      </c>
      <c r="H17" s="15">
        <v>2.2222222222222223</v>
      </c>
    </row>
    <row r="18" spans="1:8" x14ac:dyDescent="0.25">
      <c r="A18" s="60" t="s">
        <v>44</v>
      </c>
      <c r="B18" s="3" t="s">
        <v>75</v>
      </c>
      <c r="C18" s="5" t="s">
        <v>9</v>
      </c>
      <c r="D18" s="5" t="s">
        <v>9</v>
      </c>
      <c r="E18" s="14" t="s">
        <v>9</v>
      </c>
      <c r="F18" s="5" t="s">
        <v>9</v>
      </c>
      <c r="G18" s="14" t="s">
        <v>9</v>
      </c>
      <c r="H18" s="15" t="s">
        <v>9</v>
      </c>
    </row>
    <row r="19" spans="1:8" x14ac:dyDescent="0.25">
      <c r="A19" s="60"/>
      <c r="B19" s="3" t="s">
        <v>76</v>
      </c>
      <c r="C19" s="19" t="s">
        <v>9</v>
      </c>
      <c r="D19" s="19" t="s">
        <v>9</v>
      </c>
      <c r="E19" s="14" t="s">
        <v>9</v>
      </c>
      <c r="F19" s="19" t="s">
        <v>9</v>
      </c>
      <c r="G19" s="14" t="s">
        <v>9</v>
      </c>
      <c r="H19" s="20" t="s">
        <v>9</v>
      </c>
    </row>
    <row r="20" spans="1:8" x14ac:dyDescent="0.25">
      <c r="A20" s="60"/>
      <c r="B20" s="3" t="s">
        <v>77</v>
      </c>
      <c r="C20" s="5" t="s">
        <v>9</v>
      </c>
      <c r="D20" s="5" t="s">
        <v>9</v>
      </c>
      <c r="E20" s="14" t="s">
        <v>9</v>
      </c>
      <c r="F20" s="5" t="s">
        <v>9</v>
      </c>
      <c r="G20" s="14" t="s">
        <v>9</v>
      </c>
      <c r="H20" s="15" t="s">
        <v>9</v>
      </c>
    </row>
    <row r="21" spans="1:8" x14ac:dyDescent="0.25">
      <c r="A21" s="60"/>
      <c r="B21" s="3" t="s">
        <v>78</v>
      </c>
      <c r="C21" s="5">
        <v>1</v>
      </c>
      <c r="D21" s="5">
        <v>1</v>
      </c>
      <c r="E21" s="14">
        <v>1</v>
      </c>
      <c r="F21" s="5">
        <v>1</v>
      </c>
      <c r="G21" s="14">
        <v>1</v>
      </c>
      <c r="H21" s="15">
        <v>4</v>
      </c>
    </row>
    <row r="22" spans="1:8" x14ac:dyDescent="0.25">
      <c r="A22" s="60"/>
      <c r="B22" s="3" t="s">
        <v>79</v>
      </c>
      <c r="C22" s="19">
        <v>1</v>
      </c>
      <c r="D22" s="19">
        <v>1</v>
      </c>
      <c r="E22" s="14">
        <v>1</v>
      </c>
      <c r="F22" s="19">
        <v>1</v>
      </c>
      <c r="G22" s="14">
        <v>1</v>
      </c>
      <c r="H22" s="20">
        <v>4</v>
      </c>
    </row>
    <row r="23" spans="1:8" x14ac:dyDescent="0.25">
      <c r="A23" s="59" t="s">
        <v>10</v>
      </c>
      <c r="B23" s="3" t="s">
        <v>75</v>
      </c>
      <c r="C23" s="5">
        <v>15</v>
      </c>
      <c r="D23" s="5">
        <v>13</v>
      </c>
      <c r="E23" s="14">
        <v>0.8666666666666667</v>
      </c>
      <c r="F23" s="5">
        <v>12</v>
      </c>
      <c r="G23" s="14">
        <v>0.8</v>
      </c>
      <c r="H23" s="15">
        <v>3.2538461538461543</v>
      </c>
    </row>
    <row r="24" spans="1:8" x14ac:dyDescent="0.25">
      <c r="A24" s="59"/>
      <c r="B24" s="3" t="s">
        <v>76</v>
      </c>
      <c r="C24" s="19">
        <v>23</v>
      </c>
      <c r="D24" s="19">
        <v>22</v>
      </c>
      <c r="E24" s="14">
        <v>0.95652173913043481</v>
      </c>
      <c r="F24" s="19">
        <v>19</v>
      </c>
      <c r="G24" s="14">
        <v>0.82608695652173914</v>
      </c>
      <c r="H24" s="20">
        <v>2.9318181818181817</v>
      </c>
    </row>
    <row r="25" spans="1:8" x14ac:dyDescent="0.25">
      <c r="A25" s="59"/>
      <c r="B25" s="3" t="s">
        <v>77</v>
      </c>
      <c r="C25" s="5">
        <v>11</v>
      </c>
      <c r="D25" s="5">
        <v>6</v>
      </c>
      <c r="E25" s="14">
        <v>0.54545454545454541</v>
      </c>
      <c r="F25" s="5">
        <v>5</v>
      </c>
      <c r="G25" s="14">
        <v>0.45454545454545453</v>
      </c>
      <c r="H25" s="15">
        <v>2.5500000000000003</v>
      </c>
    </row>
    <row r="26" spans="1:8" x14ac:dyDescent="0.25">
      <c r="A26" s="59"/>
      <c r="B26" s="3" t="s">
        <v>78</v>
      </c>
      <c r="C26" s="5">
        <v>28</v>
      </c>
      <c r="D26" s="5">
        <v>28</v>
      </c>
      <c r="E26" s="14">
        <v>1</v>
      </c>
      <c r="F26" s="5">
        <v>26</v>
      </c>
      <c r="G26" s="14">
        <v>0.9285714285714286</v>
      </c>
      <c r="H26" s="15">
        <v>3.4214285714285713</v>
      </c>
    </row>
    <row r="27" spans="1:8" x14ac:dyDescent="0.25">
      <c r="A27" s="59"/>
      <c r="B27" s="3" t="s">
        <v>79</v>
      </c>
      <c r="C27" s="5">
        <v>21</v>
      </c>
      <c r="D27" s="5">
        <v>20</v>
      </c>
      <c r="E27" s="14">
        <v>0.95238095238095233</v>
      </c>
      <c r="F27" s="5">
        <v>17</v>
      </c>
      <c r="G27" s="14">
        <v>0.80952380952380953</v>
      </c>
      <c r="H27" s="15">
        <v>2.6949999999999998</v>
      </c>
    </row>
    <row r="28" spans="1:8" x14ac:dyDescent="0.25">
      <c r="A28" s="59" t="s">
        <v>11</v>
      </c>
      <c r="B28" s="3" t="s">
        <v>75</v>
      </c>
      <c r="C28" s="5">
        <v>7</v>
      </c>
      <c r="D28" s="5">
        <v>7</v>
      </c>
      <c r="E28" s="14">
        <v>1</v>
      </c>
      <c r="F28" s="5">
        <v>5</v>
      </c>
      <c r="G28" s="14">
        <v>0.7142857142857143</v>
      </c>
      <c r="H28" s="15">
        <v>2.2428571428571429</v>
      </c>
    </row>
    <row r="29" spans="1:8" x14ac:dyDescent="0.25">
      <c r="A29" s="59"/>
      <c r="B29" s="3" t="s">
        <v>76</v>
      </c>
      <c r="C29" s="5">
        <v>1</v>
      </c>
      <c r="D29" s="5">
        <v>1</v>
      </c>
      <c r="E29" s="14">
        <v>1</v>
      </c>
      <c r="F29" s="5">
        <v>0</v>
      </c>
      <c r="G29" s="14">
        <v>0</v>
      </c>
      <c r="H29" s="15">
        <v>0</v>
      </c>
    </row>
    <row r="30" spans="1:8" x14ac:dyDescent="0.25">
      <c r="A30" s="59"/>
      <c r="B30" s="3" t="s">
        <v>77</v>
      </c>
      <c r="C30" s="5">
        <v>11</v>
      </c>
      <c r="D30" s="5">
        <v>10</v>
      </c>
      <c r="E30" s="14">
        <v>0.90909090909090906</v>
      </c>
      <c r="F30" s="5">
        <v>5</v>
      </c>
      <c r="G30" s="14">
        <v>0.45454545454545453</v>
      </c>
      <c r="H30" s="15">
        <v>1.53</v>
      </c>
    </row>
    <row r="31" spans="1:8" x14ac:dyDescent="0.25">
      <c r="A31" s="59"/>
      <c r="B31" s="3" t="s">
        <v>78</v>
      </c>
      <c r="C31" s="5">
        <v>16</v>
      </c>
      <c r="D31" s="5">
        <v>14</v>
      </c>
      <c r="E31" s="14">
        <v>0.875</v>
      </c>
      <c r="F31" s="5">
        <v>11</v>
      </c>
      <c r="G31" s="14">
        <v>0.6875</v>
      </c>
      <c r="H31" s="15">
        <v>2.7153846153846151</v>
      </c>
    </row>
    <row r="32" spans="1:8" x14ac:dyDescent="0.25">
      <c r="A32" s="59"/>
      <c r="B32" s="3" t="s">
        <v>79</v>
      </c>
      <c r="C32" s="5">
        <v>6</v>
      </c>
      <c r="D32" s="5">
        <v>5</v>
      </c>
      <c r="E32" s="14">
        <v>0.83333333333333337</v>
      </c>
      <c r="F32" s="5">
        <v>5</v>
      </c>
      <c r="G32" s="14">
        <v>0.83333333333333337</v>
      </c>
      <c r="H32" s="15">
        <v>2.66</v>
      </c>
    </row>
    <row r="33" spans="1:8" x14ac:dyDescent="0.25">
      <c r="A33" s="59" t="s">
        <v>12</v>
      </c>
      <c r="B33" s="3" t="s">
        <v>75</v>
      </c>
      <c r="C33" s="5">
        <v>90</v>
      </c>
      <c r="D33" s="5">
        <v>78</v>
      </c>
      <c r="E33" s="14">
        <v>0.8666666666666667</v>
      </c>
      <c r="F33" s="5">
        <v>58</v>
      </c>
      <c r="G33" s="14">
        <v>0.64444444444444449</v>
      </c>
      <c r="H33" s="15">
        <v>2.2769230769230768</v>
      </c>
    </row>
    <row r="34" spans="1:8" x14ac:dyDescent="0.25">
      <c r="A34" s="59"/>
      <c r="B34" s="3" t="s">
        <v>76</v>
      </c>
      <c r="C34" s="5">
        <v>66</v>
      </c>
      <c r="D34" s="5">
        <v>50</v>
      </c>
      <c r="E34" s="14">
        <v>0.75757575757575757</v>
      </c>
      <c r="F34" s="5">
        <v>36</v>
      </c>
      <c r="G34" s="14">
        <v>0.54545454545454541</v>
      </c>
      <c r="H34" s="15">
        <v>2.3059999999999996</v>
      </c>
    </row>
    <row r="35" spans="1:8" x14ac:dyDescent="0.25">
      <c r="A35" s="59"/>
      <c r="B35" s="3" t="s">
        <v>77</v>
      </c>
      <c r="C35" s="5">
        <v>87</v>
      </c>
      <c r="D35" s="5">
        <v>75</v>
      </c>
      <c r="E35" s="14">
        <v>0.86206896551724133</v>
      </c>
      <c r="F35" s="5">
        <v>61</v>
      </c>
      <c r="G35" s="14">
        <v>0.70114942528735635</v>
      </c>
      <c r="H35" s="15">
        <v>2.5186666666666664</v>
      </c>
    </row>
    <row r="36" spans="1:8" x14ac:dyDescent="0.25">
      <c r="A36" s="59"/>
      <c r="B36" s="3" t="s">
        <v>78</v>
      </c>
      <c r="C36" s="5">
        <v>112</v>
      </c>
      <c r="D36" s="5">
        <v>99</v>
      </c>
      <c r="E36" s="14">
        <v>0.8839285714285714</v>
      </c>
      <c r="F36" s="5">
        <v>83</v>
      </c>
      <c r="G36" s="14">
        <v>0.7410714285714286</v>
      </c>
      <c r="H36" s="15">
        <v>2.7404040404040404</v>
      </c>
    </row>
    <row r="37" spans="1:8" x14ac:dyDescent="0.25">
      <c r="A37" s="59"/>
      <c r="B37" s="3" t="s">
        <v>79</v>
      </c>
      <c r="C37" s="5">
        <v>89</v>
      </c>
      <c r="D37" s="5">
        <v>85</v>
      </c>
      <c r="E37" s="14">
        <v>0.9550561797752809</v>
      </c>
      <c r="F37" s="5">
        <v>68</v>
      </c>
      <c r="G37" s="14">
        <v>0.7640449438202247</v>
      </c>
      <c r="H37" s="15">
        <v>2.5105882352941173</v>
      </c>
    </row>
    <row r="38" spans="1:8" x14ac:dyDescent="0.25">
      <c r="A38" s="59" t="s">
        <v>13</v>
      </c>
      <c r="B38" s="3" t="s">
        <v>75</v>
      </c>
      <c r="C38" s="5">
        <v>3</v>
      </c>
      <c r="D38" s="5">
        <v>3</v>
      </c>
      <c r="E38" s="14">
        <v>1</v>
      </c>
      <c r="F38" s="5">
        <v>2</v>
      </c>
      <c r="G38" s="14">
        <v>0.66666666666666663</v>
      </c>
      <c r="H38" s="15">
        <v>2.7666666666666666</v>
      </c>
    </row>
    <row r="39" spans="1:8" x14ac:dyDescent="0.25">
      <c r="A39" s="59"/>
      <c r="B39" s="3" t="s">
        <v>76</v>
      </c>
      <c r="C39" s="5">
        <v>2</v>
      </c>
      <c r="D39" s="5">
        <v>1</v>
      </c>
      <c r="E39" s="14">
        <v>0.5</v>
      </c>
      <c r="F39" s="5">
        <v>1</v>
      </c>
      <c r="G39" s="14">
        <v>0.5</v>
      </c>
      <c r="H39" s="15">
        <v>2.2999999999999998</v>
      </c>
    </row>
    <row r="40" spans="1:8" x14ac:dyDescent="0.25">
      <c r="A40" s="59"/>
      <c r="B40" s="3" t="s">
        <v>77</v>
      </c>
      <c r="C40" s="5" t="s">
        <v>9</v>
      </c>
      <c r="D40" s="5" t="s">
        <v>9</v>
      </c>
      <c r="E40" s="14" t="s">
        <v>9</v>
      </c>
      <c r="F40" s="5" t="s">
        <v>9</v>
      </c>
      <c r="G40" s="14" t="s">
        <v>9</v>
      </c>
      <c r="H40" s="15" t="s">
        <v>9</v>
      </c>
    </row>
    <row r="41" spans="1:8" x14ac:dyDescent="0.25">
      <c r="A41" s="59"/>
      <c r="B41" s="3" t="s">
        <v>78</v>
      </c>
      <c r="C41" s="5">
        <v>1</v>
      </c>
      <c r="D41" s="5">
        <v>1</v>
      </c>
      <c r="E41" s="14">
        <v>1</v>
      </c>
      <c r="F41" s="5">
        <v>0</v>
      </c>
      <c r="G41" s="14">
        <v>0</v>
      </c>
      <c r="H41" s="15">
        <v>1</v>
      </c>
    </row>
    <row r="42" spans="1:8" x14ac:dyDescent="0.25">
      <c r="A42" s="59"/>
      <c r="B42" s="3" t="s">
        <v>79</v>
      </c>
      <c r="C42" s="5" t="s">
        <v>9</v>
      </c>
      <c r="D42" s="5" t="s">
        <v>9</v>
      </c>
      <c r="E42" s="14" t="s">
        <v>9</v>
      </c>
      <c r="F42" s="5" t="s">
        <v>9</v>
      </c>
      <c r="G42" s="14" t="s">
        <v>9</v>
      </c>
      <c r="H42" s="15" t="s">
        <v>9</v>
      </c>
    </row>
    <row r="43" spans="1:8" x14ac:dyDescent="0.25">
      <c r="A43" s="60" t="s">
        <v>45</v>
      </c>
      <c r="B43" s="3" t="s">
        <v>75</v>
      </c>
      <c r="C43" s="5">
        <v>153</v>
      </c>
      <c r="D43" s="5">
        <v>147</v>
      </c>
      <c r="E43" s="14">
        <v>0.96078431372549022</v>
      </c>
      <c r="F43" s="5">
        <v>133</v>
      </c>
      <c r="G43" s="14">
        <v>0.86928104575163401</v>
      </c>
      <c r="H43" s="15">
        <v>3.1678082191780823</v>
      </c>
    </row>
    <row r="44" spans="1:8" x14ac:dyDescent="0.25">
      <c r="A44" s="60"/>
      <c r="B44" s="3" t="s">
        <v>76</v>
      </c>
      <c r="C44" s="5">
        <v>108</v>
      </c>
      <c r="D44" s="5">
        <v>97</v>
      </c>
      <c r="E44" s="14">
        <v>0.89814814814814814</v>
      </c>
      <c r="F44" s="5">
        <v>78</v>
      </c>
      <c r="G44" s="14">
        <v>0.72222222222222221</v>
      </c>
      <c r="H44" s="15">
        <v>2.6154639175257732</v>
      </c>
    </row>
    <row r="45" spans="1:8" x14ac:dyDescent="0.25">
      <c r="A45" s="60"/>
      <c r="B45" s="3" t="s">
        <v>77</v>
      </c>
      <c r="C45" s="5">
        <v>150</v>
      </c>
      <c r="D45" s="5">
        <v>136</v>
      </c>
      <c r="E45" s="14">
        <v>0.90666666666666662</v>
      </c>
      <c r="F45" s="5">
        <v>117</v>
      </c>
      <c r="G45" s="14">
        <v>0.78</v>
      </c>
      <c r="H45" s="15">
        <v>2.9296296296296296</v>
      </c>
    </row>
    <row r="46" spans="1:8" x14ac:dyDescent="0.25">
      <c r="A46" s="60"/>
      <c r="B46" s="3" t="s">
        <v>78</v>
      </c>
      <c r="C46" s="5">
        <v>190</v>
      </c>
      <c r="D46" s="5">
        <v>176</v>
      </c>
      <c r="E46" s="14">
        <v>0.9263157894736842</v>
      </c>
      <c r="F46" s="5">
        <v>157</v>
      </c>
      <c r="G46" s="14">
        <v>0.82631578947368423</v>
      </c>
      <c r="H46" s="15">
        <v>3.0188571428571427</v>
      </c>
    </row>
    <row r="47" spans="1:8" x14ac:dyDescent="0.25">
      <c r="A47" s="60"/>
      <c r="B47" s="3" t="s">
        <v>79</v>
      </c>
      <c r="C47" s="5">
        <v>152</v>
      </c>
      <c r="D47" s="5">
        <v>145</v>
      </c>
      <c r="E47" s="14">
        <v>0.95394736842105265</v>
      </c>
      <c r="F47" s="5">
        <v>129</v>
      </c>
      <c r="G47" s="14">
        <v>0.84868421052631582</v>
      </c>
      <c r="H47" s="15">
        <v>3.0958620689655172</v>
      </c>
    </row>
    <row r="48" spans="1:8" x14ac:dyDescent="0.25">
      <c r="A48" s="60" t="s">
        <v>46</v>
      </c>
      <c r="B48" s="3" t="s">
        <v>75</v>
      </c>
      <c r="C48" s="5">
        <v>18</v>
      </c>
      <c r="D48" s="5">
        <v>15</v>
      </c>
      <c r="E48" s="14">
        <v>0.83333333333333337</v>
      </c>
      <c r="F48" s="5">
        <v>11</v>
      </c>
      <c r="G48" s="14">
        <v>0.61111111111111116</v>
      </c>
      <c r="H48" s="15">
        <v>2.3066666666666666</v>
      </c>
    </row>
    <row r="49" spans="1:8" x14ac:dyDescent="0.25">
      <c r="A49" s="60"/>
      <c r="B49" s="3" t="s">
        <v>76</v>
      </c>
      <c r="C49" s="5">
        <v>20</v>
      </c>
      <c r="D49" s="5">
        <v>17</v>
      </c>
      <c r="E49" s="14">
        <v>0.85</v>
      </c>
      <c r="F49" s="5">
        <v>14</v>
      </c>
      <c r="G49" s="14">
        <v>0.7</v>
      </c>
      <c r="H49" s="15">
        <v>2.7470588235294122</v>
      </c>
    </row>
    <row r="50" spans="1:8" x14ac:dyDescent="0.25">
      <c r="A50" s="60"/>
      <c r="B50" s="3" t="s">
        <v>77</v>
      </c>
      <c r="C50" s="5">
        <v>18</v>
      </c>
      <c r="D50" s="5">
        <v>16</v>
      </c>
      <c r="E50" s="14">
        <v>0.88888888888888884</v>
      </c>
      <c r="F50" s="5">
        <v>9</v>
      </c>
      <c r="G50" s="14">
        <v>0.5</v>
      </c>
      <c r="H50" s="15">
        <v>2.0437500000000002</v>
      </c>
    </row>
    <row r="51" spans="1:8" x14ac:dyDescent="0.25">
      <c r="A51" s="60"/>
      <c r="B51" s="3" t="s">
        <v>78</v>
      </c>
      <c r="C51" s="5">
        <v>29</v>
      </c>
      <c r="D51" s="5">
        <v>28</v>
      </c>
      <c r="E51" s="14">
        <v>0.96551724137931039</v>
      </c>
      <c r="F51" s="5">
        <v>22</v>
      </c>
      <c r="G51" s="14">
        <v>0.75862068965517238</v>
      </c>
      <c r="H51" s="15">
        <v>2.8464285714285715</v>
      </c>
    </row>
    <row r="52" spans="1:8" x14ac:dyDescent="0.25">
      <c r="A52" s="60"/>
      <c r="B52" s="3" t="s">
        <v>79</v>
      </c>
      <c r="C52" s="5">
        <v>28</v>
      </c>
      <c r="D52" s="5">
        <v>27</v>
      </c>
      <c r="E52" s="14">
        <v>0.9642857142857143</v>
      </c>
      <c r="F52" s="5">
        <v>26</v>
      </c>
      <c r="G52" s="14">
        <v>0.9285714285714286</v>
      </c>
      <c r="H52" s="15">
        <v>3.2259259259259259</v>
      </c>
    </row>
    <row r="53" spans="1:8" x14ac:dyDescent="0.25">
      <c r="A53" s="60" t="s">
        <v>47</v>
      </c>
      <c r="B53" s="3" t="s">
        <v>75</v>
      </c>
      <c r="C53" s="5">
        <v>7</v>
      </c>
      <c r="D53" s="5">
        <v>6</v>
      </c>
      <c r="E53" s="14">
        <v>0.8571428571428571</v>
      </c>
      <c r="F53" s="5">
        <v>5</v>
      </c>
      <c r="G53" s="14">
        <v>0.7142857142857143</v>
      </c>
      <c r="H53" s="15">
        <v>3.1166666666666667</v>
      </c>
    </row>
    <row r="54" spans="1:8" x14ac:dyDescent="0.25">
      <c r="A54" s="60"/>
      <c r="B54" s="3" t="s">
        <v>76</v>
      </c>
      <c r="C54" s="5">
        <v>6</v>
      </c>
      <c r="D54" s="5">
        <v>4</v>
      </c>
      <c r="E54" s="14">
        <v>0.66666666666666663</v>
      </c>
      <c r="F54" s="5">
        <v>2</v>
      </c>
      <c r="G54" s="14">
        <v>0.33333333333333331</v>
      </c>
      <c r="H54" s="15">
        <v>1.425</v>
      </c>
    </row>
    <row r="55" spans="1:8" x14ac:dyDescent="0.25">
      <c r="A55" s="60"/>
      <c r="B55" s="3" t="s">
        <v>77</v>
      </c>
      <c r="C55" s="5">
        <v>2</v>
      </c>
      <c r="D55" s="5">
        <v>2</v>
      </c>
      <c r="E55" s="14">
        <v>1</v>
      </c>
      <c r="F55" s="5">
        <v>2</v>
      </c>
      <c r="G55" s="14">
        <v>1</v>
      </c>
      <c r="H55" s="15">
        <v>4</v>
      </c>
    </row>
    <row r="56" spans="1:8" x14ac:dyDescent="0.25">
      <c r="A56" s="60"/>
      <c r="B56" s="3" t="s">
        <v>78</v>
      </c>
      <c r="C56" s="5">
        <v>2</v>
      </c>
      <c r="D56" s="5">
        <v>2</v>
      </c>
      <c r="E56" s="14">
        <v>1</v>
      </c>
      <c r="F56" s="5">
        <v>2</v>
      </c>
      <c r="G56" s="14">
        <v>1</v>
      </c>
      <c r="H56" s="15">
        <v>2.65</v>
      </c>
    </row>
    <row r="57" spans="1:8" x14ac:dyDescent="0.25">
      <c r="A57" s="60"/>
      <c r="B57" s="3" t="s">
        <v>79</v>
      </c>
      <c r="C57" s="5">
        <v>2</v>
      </c>
      <c r="D57" s="5">
        <v>2</v>
      </c>
      <c r="E57" s="14">
        <v>1</v>
      </c>
      <c r="F57" s="5">
        <v>2</v>
      </c>
      <c r="G57" s="14">
        <v>1</v>
      </c>
      <c r="H57" s="15">
        <v>3.5</v>
      </c>
    </row>
  </sheetData>
  <mergeCells count="11">
    <mergeCell ref="A33:A37"/>
    <mergeCell ref="A38:A42"/>
    <mergeCell ref="A43:A47"/>
    <mergeCell ref="A48:A52"/>
    <mergeCell ref="A53:A57"/>
    <mergeCell ref="A28:A32"/>
    <mergeCell ref="A2:A6"/>
    <mergeCell ref="A7:A11"/>
    <mergeCell ref="A13:A17"/>
    <mergeCell ref="A18:A22"/>
    <mergeCell ref="A23:A27"/>
  </mergeCells>
  <printOptions horizontalCentered="1"/>
  <pageMargins left="0.7" right="0.7" top="0.75" bottom="0.75" header="0.3" footer="0.3"/>
  <pageSetup scale="59" orientation="landscape" r:id="rId1"/>
  <headerFooter>
    <oddHeader>&amp;CCuyamaca College Program Review 2018-2019</oddHeader>
    <oddFooter>&amp;CInstitutional Effectiveness, Success, and Equity Office (August 2018)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"/>
  <sheetViews>
    <sheetView workbookViewId="0">
      <selection sqref="A1:L2"/>
    </sheetView>
  </sheetViews>
  <sheetFormatPr defaultRowHeight="15" x14ac:dyDescent="0.25"/>
  <cols>
    <col min="1" max="1" width="23.28515625" customWidth="1"/>
  </cols>
  <sheetData>
    <row r="1" spans="1:6" x14ac:dyDescent="0.25">
      <c r="A1" s="72" t="s">
        <v>35</v>
      </c>
      <c r="B1" s="73"/>
      <c r="C1" s="73"/>
      <c r="D1" s="73"/>
      <c r="E1" s="73"/>
      <c r="F1" s="73"/>
    </row>
    <row r="2" spans="1:6" x14ac:dyDescent="0.25">
      <c r="A2" s="74" t="s">
        <v>69</v>
      </c>
      <c r="B2" s="75" t="s">
        <v>70</v>
      </c>
      <c r="C2" s="75"/>
      <c r="D2" s="75"/>
      <c r="E2" s="75"/>
      <c r="F2" s="75"/>
    </row>
    <row r="3" spans="1:6" x14ac:dyDescent="0.25">
      <c r="A3" s="74"/>
      <c r="B3" s="38" t="s">
        <v>59</v>
      </c>
      <c r="C3" s="38" t="s">
        <v>60</v>
      </c>
      <c r="D3" s="38" t="s">
        <v>61</v>
      </c>
      <c r="E3" s="38" t="s">
        <v>62</v>
      </c>
      <c r="F3" s="38" t="s">
        <v>74</v>
      </c>
    </row>
    <row r="4" spans="1:6" x14ac:dyDescent="0.25">
      <c r="A4" s="30" t="s">
        <v>58</v>
      </c>
      <c r="B4" s="1">
        <v>0</v>
      </c>
      <c r="C4" s="1">
        <v>0</v>
      </c>
      <c r="D4" s="1">
        <v>0</v>
      </c>
      <c r="E4" s="1">
        <v>0</v>
      </c>
      <c r="F4" s="1">
        <v>0</v>
      </c>
    </row>
    <row r="5" spans="1:6" x14ac:dyDescent="0.25">
      <c r="A5" s="30" t="s">
        <v>71</v>
      </c>
      <c r="B5" s="31" t="s">
        <v>9</v>
      </c>
      <c r="C5" s="31" t="s">
        <v>9</v>
      </c>
      <c r="D5" s="31" t="s">
        <v>9</v>
      </c>
      <c r="E5" s="31" t="s">
        <v>9</v>
      </c>
      <c r="F5" s="31" t="s">
        <v>9</v>
      </c>
    </row>
  </sheetData>
  <mergeCells count="3">
    <mergeCell ref="A1:F1"/>
    <mergeCell ref="A2:A3"/>
    <mergeCell ref="B2:F2"/>
  </mergeCells>
  <printOptions horizontalCentered="1"/>
  <pageMargins left="0.7" right="0.7" top="0.75" bottom="0.75" header="0.3" footer="0.3"/>
  <pageSetup orientation="landscape" r:id="rId1"/>
  <headerFooter>
    <oddHeader>&amp;CCuyamaca College Program Review 2018-2019</oddHeader>
    <oddFooter>&amp;CInstitutional Effectiveness, Success, and Equity Office (August 2018)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"/>
  <sheetViews>
    <sheetView workbookViewId="0">
      <selection sqref="A1:L2"/>
    </sheetView>
  </sheetViews>
  <sheetFormatPr defaultRowHeight="15" x14ac:dyDescent="0.25"/>
  <cols>
    <col min="1" max="1" width="15.42578125" style="29" customWidth="1"/>
    <col min="2" max="11" width="11.7109375" style="11" customWidth="1"/>
  </cols>
  <sheetData>
    <row r="1" spans="1:11" ht="45" x14ac:dyDescent="0.25">
      <c r="A1" s="27" t="s">
        <v>31</v>
      </c>
      <c r="B1" s="12" t="s">
        <v>48</v>
      </c>
      <c r="C1" s="12" t="s">
        <v>49</v>
      </c>
      <c r="D1" s="12" t="s">
        <v>50</v>
      </c>
      <c r="E1" s="12" t="s">
        <v>51</v>
      </c>
      <c r="F1" s="12" t="s">
        <v>52</v>
      </c>
      <c r="G1" s="12" t="s">
        <v>53</v>
      </c>
      <c r="H1" s="12" t="s">
        <v>54</v>
      </c>
      <c r="I1" s="12" t="s">
        <v>55</v>
      </c>
      <c r="J1" s="12" t="s">
        <v>56</v>
      </c>
      <c r="K1" s="12" t="s">
        <v>57</v>
      </c>
    </row>
    <row r="2" spans="1:11" x14ac:dyDescent="0.25">
      <c r="A2" s="41" t="s">
        <v>75</v>
      </c>
      <c r="B2" s="21">
        <v>7</v>
      </c>
      <c r="C2" s="22">
        <v>906.00000000000023</v>
      </c>
      <c r="D2" s="23">
        <v>647.14285714285734</v>
      </c>
      <c r="E2" s="22">
        <v>30.200000000000003</v>
      </c>
      <c r="F2" s="22">
        <v>1.4</v>
      </c>
      <c r="G2" s="24">
        <v>0.99999999999999989</v>
      </c>
      <c r="H2" s="23">
        <v>21.571428571428577</v>
      </c>
      <c r="I2" s="21">
        <v>302</v>
      </c>
      <c r="J2" s="21">
        <v>330</v>
      </c>
      <c r="K2" s="25">
        <v>0.91515151515151516</v>
      </c>
    </row>
    <row r="3" spans="1:11" x14ac:dyDescent="0.25">
      <c r="A3" s="41" t="s">
        <v>76</v>
      </c>
      <c r="B3" s="21">
        <v>6</v>
      </c>
      <c r="C3" s="22">
        <v>714.00000000000011</v>
      </c>
      <c r="D3" s="23">
        <v>595.00000000000011</v>
      </c>
      <c r="E3" s="22">
        <v>23.8</v>
      </c>
      <c r="F3" s="22">
        <v>1.2</v>
      </c>
      <c r="G3" s="24">
        <v>0.79999999999999993</v>
      </c>
      <c r="H3" s="23">
        <v>19.833333333333336</v>
      </c>
      <c r="I3" s="21">
        <v>238</v>
      </c>
      <c r="J3" s="21">
        <v>290</v>
      </c>
      <c r="K3" s="25">
        <v>0.82068965517241377</v>
      </c>
    </row>
    <row r="4" spans="1:11" x14ac:dyDescent="0.25">
      <c r="A4" s="41" t="s">
        <v>77</v>
      </c>
      <c r="B4" s="21">
        <v>7</v>
      </c>
      <c r="C4" s="24">
        <v>876</v>
      </c>
      <c r="D4" s="26">
        <v>625.71428571428578</v>
      </c>
      <c r="E4" s="24">
        <v>29.2</v>
      </c>
      <c r="F4" s="24">
        <v>1.4</v>
      </c>
      <c r="G4" s="24">
        <v>0.79999999999999982</v>
      </c>
      <c r="H4" s="26">
        <v>20.857142857142858</v>
      </c>
      <c r="I4" s="21">
        <v>292</v>
      </c>
      <c r="J4" s="21">
        <v>349</v>
      </c>
      <c r="K4" s="25">
        <v>0.83667621776504297</v>
      </c>
    </row>
    <row r="5" spans="1:11" x14ac:dyDescent="0.25">
      <c r="A5" s="41" t="s">
        <v>78</v>
      </c>
      <c r="B5" s="21">
        <v>9</v>
      </c>
      <c r="C5" s="22">
        <v>1173.7028570339999</v>
      </c>
      <c r="D5" s="23">
        <v>733.56428564625003</v>
      </c>
      <c r="E5" s="22">
        <v>39.123428567799998</v>
      </c>
      <c r="F5" s="22">
        <v>1.5999999999999999</v>
      </c>
      <c r="G5" s="24">
        <v>1.1999999999999997</v>
      </c>
      <c r="H5" s="23">
        <v>24.452142854875</v>
      </c>
      <c r="I5" s="21">
        <v>397</v>
      </c>
      <c r="J5" s="21">
        <v>490</v>
      </c>
      <c r="K5" s="25">
        <v>0.81020408163265301</v>
      </c>
    </row>
    <row r="6" spans="1:11" x14ac:dyDescent="0.25">
      <c r="A6" s="41" t="s">
        <v>79</v>
      </c>
      <c r="B6" s="21">
        <v>7</v>
      </c>
      <c r="C6" s="22">
        <v>926.99999999999989</v>
      </c>
      <c r="D6" s="23">
        <v>662.14285714285711</v>
      </c>
      <c r="E6" s="22">
        <v>30.899999999999995</v>
      </c>
      <c r="F6" s="22">
        <v>1.4</v>
      </c>
      <c r="G6" s="24">
        <v>0.79999999999999982</v>
      </c>
      <c r="H6" s="23">
        <v>22.071428571428569</v>
      </c>
      <c r="I6" s="21">
        <v>309</v>
      </c>
      <c r="J6" s="21">
        <v>395</v>
      </c>
      <c r="K6" s="25">
        <v>0.78227848101265818</v>
      </c>
    </row>
  </sheetData>
  <printOptions horizontalCentered="1"/>
  <pageMargins left="0.7" right="0.7" top="0.75" bottom="0.75" header="0.3" footer="0.3"/>
  <pageSetup scale="92" orientation="landscape" r:id="rId1"/>
  <headerFooter>
    <oddHeader>&amp;CCuyamaca College Program Review 2018-2019</oddHeader>
    <oddFooter>&amp;CInstitutional Effectiveness, Success, and Equity Office (August 2018)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Student Characteristics</vt:lpstr>
      <vt:lpstr>Success Rates by Course</vt:lpstr>
      <vt:lpstr>Success Rates by DE</vt:lpstr>
      <vt:lpstr>Success Rates by Demographics</vt:lpstr>
      <vt:lpstr>Awards</vt:lpstr>
      <vt:lpstr>Productivity</vt:lpstr>
    </vt:vector>
  </TitlesOfParts>
  <Company>GCCCD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tns</dc:creator>
  <cp:lastModifiedBy>Katie Cabral</cp:lastModifiedBy>
  <cp:lastPrinted>2017-09-26T22:16:18Z</cp:lastPrinted>
  <dcterms:created xsi:type="dcterms:W3CDTF">2017-09-05T18:05:40Z</dcterms:created>
  <dcterms:modified xsi:type="dcterms:W3CDTF">2018-08-17T21:02:32Z</dcterms:modified>
</cp:coreProperties>
</file>