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L34" i="1"/>
  <c r="L33" i="1"/>
  <c r="L31" i="1"/>
  <c r="L30" i="1"/>
  <c r="L28" i="1"/>
  <c r="L27" i="1"/>
  <c r="L26" i="1"/>
  <c r="L24" i="1"/>
  <c r="L23" i="1"/>
  <c r="L22" i="1"/>
  <c r="L21" i="1"/>
  <c r="L20" i="1"/>
  <c r="L18" i="1"/>
  <c r="L17" i="1"/>
  <c r="L16" i="1"/>
  <c r="L15" i="1"/>
  <c r="L13" i="1"/>
  <c r="L12" i="1"/>
  <c r="L11" i="1"/>
  <c r="L9" i="1"/>
  <c r="L7" i="1"/>
  <c r="L6" i="1"/>
  <c r="L5" i="1"/>
  <c r="L4" i="1"/>
  <c r="K35" i="1" l="1"/>
  <c r="K34" i="1"/>
  <c r="K33" i="1"/>
  <c r="K31" i="1"/>
  <c r="K30" i="1"/>
  <c r="K29" i="1"/>
  <c r="K28" i="1"/>
  <c r="K27" i="1"/>
  <c r="K26" i="1"/>
  <c r="K24" i="1"/>
  <c r="K23" i="1"/>
  <c r="K22" i="1"/>
  <c r="K21" i="1"/>
  <c r="K20" i="1"/>
  <c r="K17" i="1"/>
  <c r="K16" i="1"/>
  <c r="K15" i="1"/>
  <c r="K13" i="1"/>
  <c r="K12" i="1"/>
  <c r="K11" i="1"/>
  <c r="K9" i="1"/>
  <c r="K6" i="1"/>
  <c r="K5" i="1"/>
  <c r="K4" i="1"/>
  <c r="K7" i="1"/>
  <c r="H35" i="1"/>
  <c r="I35" i="1" s="1"/>
  <c r="F35" i="1"/>
  <c r="G35" i="1" s="1"/>
  <c r="E35" i="1"/>
  <c r="D35" i="1"/>
  <c r="C35" i="1"/>
  <c r="B35" i="1"/>
  <c r="I34" i="1"/>
  <c r="G34" i="1"/>
  <c r="E34" i="1"/>
  <c r="C34" i="1"/>
  <c r="I33" i="1"/>
  <c r="G33" i="1"/>
  <c r="E33" i="1"/>
  <c r="C33" i="1"/>
  <c r="H31" i="1"/>
  <c r="I31" i="1" s="1"/>
  <c r="F31" i="1"/>
  <c r="G31" i="1" s="1"/>
  <c r="D31" i="1"/>
  <c r="E31" i="1" s="1"/>
  <c r="B31" i="1"/>
  <c r="C31" i="1" s="1"/>
  <c r="I30" i="1"/>
  <c r="G30" i="1"/>
  <c r="E30" i="1"/>
  <c r="C30" i="1"/>
  <c r="I29" i="1"/>
  <c r="G29" i="1"/>
  <c r="E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I18" i="1"/>
  <c r="H18" i="1"/>
  <c r="F18" i="1"/>
  <c r="G18" i="1" s="1"/>
  <c r="E18" i="1"/>
  <c r="D18" i="1"/>
  <c r="B18" i="1"/>
  <c r="C18" i="1" s="1"/>
  <c r="I17" i="1"/>
  <c r="G17" i="1"/>
  <c r="E17" i="1"/>
  <c r="C17" i="1"/>
  <c r="I16" i="1"/>
  <c r="G16" i="1"/>
  <c r="E16" i="1"/>
  <c r="C16" i="1"/>
  <c r="I15" i="1"/>
  <c r="G15" i="1"/>
  <c r="E15" i="1"/>
  <c r="C15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I10" i="1"/>
  <c r="G10" i="1"/>
  <c r="C10" i="1"/>
  <c r="I9" i="1"/>
  <c r="G9" i="1"/>
  <c r="E9" i="1"/>
  <c r="C9" i="1"/>
  <c r="H7" i="1"/>
  <c r="I7" i="1" s="1"/>
  <c r="F7" i="1"/>
  <c r="G7" i="1" s="1"/>
  <c r="D7" i="1"/>
  <c r="E7" i="1" s="1"/>
  <c r="B7" i="1"/>
  <c r="C7" i="1" s="1"/>
  <c r="I6" i="1"/>
  <c r="G6" i="1"/>
  <c r="E6" i="1"/>
  <c r="C6" i="1"/>
  <c r="I5" i="1"/>
  <c r="G5" i="1"/>
  <c r="E5" i="1"/>
  <c r="C5" i="1"/>
  <c r="I4" i="1"/>
  <c r="G4" i="1"/>
  <c r="E4" i="1"/>
  <c r="C4" i="1"/>
  <c r="J35" i="1" l="1"/>
  <c r="J31" i="1"/>
  <c r="J24" i="1"/>
  <c r="J18" i="1"/>
  <c r="K18" i="1" s="1"/>
  <c r="J7" i="1"/>
</calcChain>
</file>

<file path=xl/sharedStrings.xml><?xml version="1.0" encoding="utf-8"?>
<sst xmlns="http://schemas.openxmlformats.org/spreadsheetml/2006/main" count="829" uniqueCount="81">
  <si>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</si>
  <si>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</si>
  <si>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</si>
  <si>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</si>
  <si>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</si>
  <si>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</si>
  <si>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</si>
  <si>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</si>
  <si>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</si>
  <si>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</si>
  <si>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</si>
  <si>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</si>
  <si>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</si>
  <si>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</si>
  <si>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</si>
  <si>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</si>
  <si>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</si>
  <si>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</si>
  <si>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</si>
  <si>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</si>
  <si>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</si>
  <si>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</si>
  <si>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</si>
  <si>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</si>
  <si>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</si>
  <si>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</si>
  <si>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</si>
  <si>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</si>
  <si>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</si>
  <si>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</si>
  <si>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</si>
  <si>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</si>
  <si>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</si>
  <si>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</si>
  <si>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Economics
Student Characteristics</t>
  </si>
  <si>
    <t>Program</t>
  </si>
  <si>
    <t>Term</t>
  </si>
  <si>
    <t>Success Rate</t>
  </si>
  <si>
    <t>Course</t>
  </si>
  <si>
    <t>Economics
Success and Retention Rates by Course</t>
  </si>
  <si>
    <t>Economics</t>
  </si>
  <si>
    <t>ECON-120 : Principles of Macroeconomics</t>
  </si>
  <si>
    <t>ECON-121 : Principles of Microeconomics</t>
  </si>
  <si>
    <t>Location</t>
  </si>
  <si>
    <t>On-Campus</t>
  </si>
  <si>
    <t>Less Than 50% Online</t>
  </si>
  <si>
    <t>100%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</si>
  <si>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</si>
  <si>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</si>
  <si>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</si>
  <si>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</si>
  <si>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</si>
  <si>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</si>
  <si>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</si>
  <si>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</si>
  <si>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</si>
  <si>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</si>
  <si>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</si>
  <si>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</si>
  <si>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</si>
  <si>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</si>
  <si>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</si>
  <si>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</si>
  <si>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</si>
  <si>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</si>
  <si>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</si>
  <si>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</si>
  <si>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</si>
  <si>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Enrollment</t>
  </si>
  <si>
    <t>Retained</t>
  </si>
  <si>
    <t>Retention Rate</t>
  </si>
  <si>
    <t>Course GPA</t>
  </si>
  <si>
    <t>Successful</t>
  </si>
  <si>
    <t>Less than full-time (less than 12 units)</t>
  </si>
  <si>
    <t>Awards</t>
  </si>
  <si>
    <t>Academic Year</t>
  </si>
  <si>
    <t>Degrees Awarded</t>
  </si>
  <si>
    <t>Fall 2017</t>
  </si>
  <si>
    <t>Online</t>
  </si>
  <si>
    <t>White                    
Non-Hispanic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</si>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</sst>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3" fillId="0" borderId="0" xfId="0" applyFont="1"/>
    <xf numFmtId="2" fontId="0" fillId="0" borderId="2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sqref="A1:L2"/>
    </sheetView>
  </sheetViews>
  <sheetFormatPr defaultRowHeight="15" x14ac:dyDescent="0.25"/>
  <cols>
    <col min="1" max="1" width="30" style="29" customWidth="1"/>
    <col min="2" max="12" width="8.28515625" style="11" customWidth="1"/>
  </cols>
  <sheetData>
    <row r="1" spans="1:12" x14ac:dyDescent="0.25">
      <c r="A1" s="52" t="s">
        <v>34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30" x14ac:dyDescent="0.25">
      <c r="A3" s="32" t="s">
        <v>0</v>
      </c>
      <c r="B3" s="55" t="s">
        <v>1</v>
      </c>
      <c r="C3" s="56"/>
      <c r="D3" s="55" t="s">
        <v>2</v>
      </c>
      <c r="E3" s="56"/>
      <c r="F3" s="55" t="s">
        <v>3</v>
      </c>
      <c r="G3" s="56"/>
      <c r="H3" s="55" t="s">
        <v>4</v>
      </c>
      <c r="I3" s="56"/>
      <c r="J3" s="57" t="s">
        <v>77</v>
      </c>
      <c r="K3" s="57"/>
      <c r="L3" s="4" t="s">
        <v>5</v>
      </c>
    </row>
    <row r="4" spans="1:12" x14ac:dyDescent="0.25">
      <c r="A4" s="28" t="s">
        <v>6</v>
      </c>
      <c r="B4" s="5">
        <v>140</v>
      </c>
      <c r="C4" s="6">
        <f t="shared" ref="C4:C6" si="0">B4/283</f>
        <v>0.49469964664310956</v>
      </c>
      <c r="D4" s="5">
        <v>144</v>
      </c>
      <c r="E4" s="6">
        <f t="shared" ref="E4:E6" si="1">D4/267</f>
        <v>0.5393258426966292</v>
      </c>
      <c r="F4" s="5">
        <v>132</v>
      </c>
      <c r="G4" s="6">
        <f t="shared" ref="G4:G6" si="2">F4/268</f>
        <v>0.4925373134328358</v>
      </c>
      <c r="H4" s="5">
        <v>182</v>
      </c>
      <c r="I4" s="6">
        <f t="shared" ref="I4:I6" si="3">H4/373</f>
        <v>0.48793565683646112</v>
      </c>
      <c r="J4" s="5">
        <v>174</v>
      </c>
      <c r="K4" s="6">
        <f t="shared" ref="K4:K6" si="4">J4/355</f>
        <v>0.49014084507042255</v>
      </c>
      <c r="L4" s="6">
        <f>(J4-B4)/B4</f>
        <v>0.24285714285714285</v>
      </c>
    </row>
    <row r="5" spans="1:12" x14ac:dyDescent="0.25">
      <c r="A5" s="28" t="s">
        <v>7</v>
      </c>
      <c r="B5" s="5">
        <v>140</v>
      </c>
      <c r="C5" s="6">
        <f t="shared" si="0"/>
        <v>0.49469964664310956</v>
      </c>
      <c r="D5" s="5">
        <v>122</v>
      </c>
      <c r="E5" s="6">
        <f t="shared" si="1"/>
        <v>0.45692883895131087</v>
      </c>
      <c r="F5" s="5">
        <v>133</v>
      </c>
      <c r="G5" s="6">
        <f t="shared" si="2"/>
        <v>0.4962686567164179</v>
      </c>
      <c r="H5" s="5">
        <v>183</v>
      </c>
      <c r="I5" s="6">
        <f t="shared" si="3"/>
        <v>0.4906166219839142</v>
      </c>
      <c r="J5" s="5">
        <v>177</v>
      </c>
      <c r="K5" s="6">
        <f t="shared" si="4"/>
        <v>0.49859154929577465</v>
      </c>
      <c r="L5" s="6">
        <f>(J5-B5)/B5</f>
        <v>0.26428571428571429</v>
      </c>
    </row>
    <row r="6" spans="1:12" x14ac:dyDescent="0.25">
      <c r="A6" s="28" t="s">
        <v>8</v>
      </c>
      <c r="B6" s="5">
        <v>3</v>
      </c>
      <c r="C6" s="6">
        <f t="shared" si="0"/>
        <v>1.0600706713780919E-2</v>
      </c>
      <c r="D6" s="5">
        <v>1</v>
      </c>
      <c r="E6" s="6">
        <f t="shared" si="1"/>
        <v>3.7453183520599251E-3</v>
      </c>
      <c r="F6" s="5">
        <v>3</v>
      </c>
      <c r="G6" s="6">
        <f t="shared" si="2"/>
        <v>1.1194029850746268E-2</v>
      </c>
      <c r="H6" s="5">
        <v>8</v>
      </c>
      <c r="I6" s="6">
        <f t="shared" si="3"/>
        <v>2.1447721179624665E-2</v>
      </c>
      <c r="J6" s="5">
        <v>4</v>
      </c>
      <c r="K6" s="6">
        <f t="shared" si="4"/>
        <v>1.1267605633802818E-2</v>
      </c>
      <c r="L6" s="6">
        <f>(J6-B6)/B6</f>
        <v>0.33333333333333331</v>
      </c>
    </row>
    <row r="7" spans="1:12" s="50" customFormat="1" x14ac:dyDescent="0.25">
      <c r="A7" s="35" t="s">
        <v>9</v>
      </c>
      <c r="B7" s="9">
        <f t="shared" ref="B7" si="5">SUM(B4:B6)</f>
        <v>283</v>
      </c>
      <c r="C7" s="10">
        <f>B7/283</f>
        <v>1</v>
      </c>
      <c r="D7" s="9">
        <f t="shared" ref="D7" si="6">SUM(D4:D6)</f>
        <v>267</v>
      </c>
      <c r="E7" s="10">
        <f>D7/267</f>
        <v>1</v>
      </c>
      <c r="F7" s="9">
        <f t="shared" ref="F7" si="7">SUM(F4:F6)</f>
        <v>268</v>
      </c>
      <c r="G7" s="10">
        <f>F7/268</f>
        <v>1</v>
      </c>
      <c r="H7" s="9">
        <f>SUM(H4:H6)</f>
        <v>373</v>
      </c>
      <c r="I7" s="10">
        <f>H7/373</f>
        <v>1</v>
      </c>
      <c r="J7" s="9">
        <f>SUM(J4:J6)</f>
        <v>355</v>
      </c>
      <c r="K7" s="10">
        <f>J7/355</f>
        <v>1</v>
      </c>
      <c r="L7" s="10">
        <f>(J7-B7)/B7</f>
        <v>0.25441696113074203</v>
      </c>
    </row>
    <row r="8" spans="1:12" ht="30" x14ac:dyDescent="0.25">
      <c r="A8" s="32" t="s">
        <v>10</v>
      </c>
      <c r="B8" s="55" t="s">
        <v>1</v>
      </c>
      <c r="C8" s="56"/>
      <c r="D8" s="55" t="s">
        <v>2</v>
      </c>
      <c r="E8" s="56"/>
      <c r="F8" s="55" t="s">
        <v>3</v>
      </c>
      <c r="G8" s="56"/>
      <c r="H8" s="55" t="s">
        <v>4</v>
      </c>
      <c r="I8" s="56"/>
      <c r="J8" s="57" t="s">
        <v>77</v>
      </c>
      <c r="K8" s="57"/>
      <c r="L8" s="4" t="s">
        <v>5</v>
      </c>
    </row>
    <row r="9" spans="1:12" x14ac:dyDescent="0.25">
      <c r="A9" s="28" t="s">
        <v>11</v>
      </c>
      <c r="B9" s="5">
        <v>9</v>
      </c>
      <c r="C9" s="6">
        <f>B9/283</f>
        <v>3.1802120141342753E-2</v>
      </c>
      <c r="D9" s="5">
        <v>10</v>
      </c>
      <c r="E9" s="6">
        <f>D9/267</f>
        <v>3.7453183520599252E-2</v>
      </c>
      <c r="F9" s="5">
        <v>13</v>
      </c>
      <c r="G9" s="6">
        <f>F9/268</f>
        <v>4.8507462686567165E-2</v>
      </c>
      <c r="H9" s="5">
        <v>28</v>
      </c>
      <c r="I9" s="6">
        <f>H9/373</f>
        <v>7.5067024128686322E-2</v>
      </c>
      <c r="J9" s="5">
        <v>13</v>
      </c>
      <c r="K9" s="6">
        <f t="shared" ref="K9:K18" si="8">J9/355</f>
        <v>3.6619718309859155E-2</v>
      </c>
      <c r="L9" s="6">
        <f>(J9-B9)/B9</f>
        <v>0.44444444444444442</v>
      </c>
    </row>
    <row r="10" spans="1:12" x14ac:dyDescent="0.25">
      <c r="A10" s="28" t="s">
        <v>12</v>
      </c>
      <c r="B10" s="5">
        <v>1</v>
      </c>
      <c r="C10" s="6">
        <f t="shared" ref="C10:C18" si="9">B10/283</f>
        <v>3.5335689045936395E-3</v>
      </c>
      <c r="D10" s="7" t="s">
        <v>13</v>
      </c>
      <c r="E10" s="8" t="s">
        <v>13</v>
      </c>
      <c r="F10" s="5">
        <v>1</v>
      </c>
      <c r="G10" s="6">
        <f t="shared" ref="G10:G13" si="10">F10/268</f>
        <v>3.7313432835820895E-3</v>
      </c>
      <c r="H10" s="5">
        <v>2</v>
      </c>
      <c r="I10" s="6">
        <f t="shared" ref="I10:I13" si="11">H10/373</f>
        <v>5.3619302949061663E-3</v>
      </c>
      <c r="J10" s="7" t="s">
        <v>13</v>
      </c>
      <c r="K10" s="8" t="s">
        <v>13</v>
      </c>
      <c r="L10" s="6">
        <v>-1</v>
      </c>
    </row>
    <row r="11" spans="1:12" x14ac:dyDescent="0.25">
      <c r="A11" s="28" t="s">
        <v>14</v>
      </c>
      <c r="B11" s="5">
        <v>25</v>
      </c>
      <c r="C11" s="6">
        <f t="shared" si="9"/>
        <v>8.8339222614840993E-2</v>
      </c>
      <c r="D11" s="5">
        <v>16</v>
      </c>
      <c r="E11" s="6">
        <f t="shared" ref="E11:E13" si="12">D11/267</f>
        <v>5.9925093632958802E-2</v>
      </c>
      <c r="F11" s="5">
        <v>18</v>
      </c>
      <c r="G11" s="6">
        <f t="shared" si="10"/>
        <v>6.7164179104477612E-2</v>
      </c>
      <c r="H11" s="5">
        <v>30</v>
      </c>
      <c r="I11" s="6">
        <f t="shared" si="11"/>
        <v>8.0428954423592491E-2</v>
      </c>
      <c r="J11" s="5">
        <v>17</v>
      </c>
      <c r="K11" s="6">
        <f t="shared" si="8"/>
        <v>4.788732394366197E-2</v>
      </c>
      <c r="L11" s="6">
        <f>(J11-B11)/B11</f>
        <v>-0.32</v>
      </c>
    </row>
    <row r="12" spans="1:12" x14ac:dyDescent="0.25">
      <c r="A12" s="28" t="s">
        <v>15</v>
      </c>
      <c r="B12" s="5">
        <v>5</v>
      </c>
      <c r="C12" s="6">
        <f t="shared" si="9"/>
        <v>1.7667844522968199E-2</v>
      </c>
      <c r="D12" s="5">
        <v>7</v>
      </c>
      <c r="E12" s="6">
        <f t="shared" si="12"/>
        <v>2.6217228464419477E-2</v>
      </c>
      <c r="F12" s="5">
        <v>7</v>
      </c>
      <c r="G12" s="6">
        <f t="shared" si="10"/>
        <v>2.6119402985074626E-2</v>
      </c>
      <c r="H12" s="5">
        <v>11</v>
      </c>
      <c r="I12" s="6">
        <f t="shared" si="11"/>
        <v>2.9490616621983913E-2</v>
      </c>
      <c r="J12" s="5">
        <v>4</v>
      </c>
      <c r="K12" s="6">
        <f t="shared" si="8"/>
        <v>1.1267605633802818E-2</v>
      </c>
      <c r="L12" s="6">
        <f>(J12-B12)/B12</f>
        <v>-0.2</v>
      </c>
    </row>
    <row r="13" spans="1:12" x14ac:dyDescent="0.25">
      <c r="A13" s="28" t="s">
        <v>16</v>
      </c>
      <c r="B13" s="5">
        <v>83</v>
      </c>
      <c r="C13" s="6">
        <f t="shared" si="9"/>
        <v>0.29328621908127206</v>
      </c>
      <c r="D13" s="5">
        <v>71</v>
      </c>
      <c r="E13" s="6">
        <f t="shared" si="12"/>
        <v>0.26591760299625467</v>
      </c>
      <c r="F13" s="5">
        <v>68</v>
      </c>
      <c r="G13" s="6">
        <f t="shared" si="10"/>
        <v>0.2537313432835821</v>
      </c>
      <c r="H13" s="5">
        <v>110</v>
      </c>
      <c r="I13" s="6">
        <f t="shared" si="11"/>
        <v>0.29490616621983912</v>
      </c>
      <c r="J13" s="5">
        <v>96</v>
      </c>
      <c r="K13" s="6">
        <f t="shared" si="8"/>
        <v>0.27042253521126758</v>
      </c>
      <c r="L13" s="6">
        <f>(J13-B13)/B13</f>
        <v>0.15662650602409639</v>
      </c>
    </row>
    <row r="14" spans="1:12" x14ac:dyDescent="0.25">
      <c r="A14" s="28" t="s">
        <v>17</v>
      </c>
      <c r="B14" s="5">
        <v>3</v>
      </c>
      <c r="C14" s="6">
        <f t="shared" si="9"/>
        <v>1.0600706713780919E-2</v>
      </c>
      <c r="D14" s="7" t="s">
        <v>13</v>
      </c>
      <c r="E14" s="8" t="s">
        <v>13</v>
      </c>
      <c r="F14" s="7" t="s">
        <v>13</v>
      </c>
      <c r="G14" s="8" t="s">
        <v>13</v>
      </c>
      <c r="H14" s="7" t="s">
        <v>13</v>
      </c>
      <c r="I14" s="8" t="s">
        <v>13</v>
      </c>
      <c r="J14" s="7" t="s">
        <v>13</v>
      </c>
      <c r="K14" s="8" t="s">
        <v>13</v>
      </c>
      <c r="L14" s="6">
        <v>-1</v>
      </c>
    </row>
    <row r="15" spans="1:12" x14ac:dyDescent="0.25">
      <c r="A15" s="28" t="s">
        <v>18</v>
      </c>
      <c r="B15" s="5">
        <v>130</v>
      </c>
      <c r="C15" s="6">
        <f t="shared" si="9"/>
        <v>0.45936395759717313</v>
      </c>
      <c r="D15" s="5">
        <v>138</v>
      </c>
      <c r="E15" s="6">
        <f t="shared" ref="E15:E18" si="13">D15/267</f>
        <v>0.5168539325842697</v>
      </c>
      <c r="F15" s="5">
        <v>128</v>
      </c>
      <c r="G15" s="6">
        <f t="shared" ref="G15:G18" si="14">F15/268</f>
        <v>0.47761194029850745</v>
      </c>
      <c r="H15" s="5">
        <v>152</v>
      </c>
      <c r="I15" s="6">
        <f t="shared" ref="I15:I18" si="15">H15/373</f>
        <v>0.40750670241286863</v>
      </c>
      <c r="J15" s="5">
        <v>193</v>
      </c>
      <c r="K15" s="6">
        <f t="shared" si="8"/>
        <v>0.54366197183098597</v>
      </c>
      <c r="L15" s="6">
        <f>(J15-B15)/B15</f>
        <v>0.48461538461538461</v>
      </c>
    </row>
    <row r="16" spans="1:12" x14ac:dyDescent="0.25">
      <c r="A16" s="28" t="s">
        <v>19</v>
      </c>
      <c r="B16" s="5">
        <v>21</v>
      </c>
      <c r="C16" s="6">
        <f t="shared" si="9"/>
        <v>7.4204946996466431E-2</v>
      </c>
      <c r="D16" s="5">
        <v>20</v>
      </c>
      <c r="E16" s="6">
        <f t="shared" si="13"/>
        <v>7.4906367041198504E-2</v>
      </c>
      <c r="F16" s="5">
        <v>24</v>
      </c>
      <c r="G16" s="6">
        <f t="shared" si="14"/>
        <v>8.9552238805970144E-2</v>
      </c>
      <c r="H16" s="5">
        <v>36</v>
      </c>
      <c r="I16" s="6">
        <f t="shared" si="15"/>
        <v>9.6514745308310987E-2</v>
      </c>
      <c r="J16" s="5">
        <v>30</v>
      </c>
      <c r="K16" s="6">
        <f t="shared" si="8"/>
        <v>8.4507042253521125E-2</v>
      </c>
      <c r="L16" s="6">
        <f>(J16-B16)/B16</f>
        <v>0.42857142857142855</v>
      </c>
    </row>
    <row r="17" spans="1:12" x14ac:dyDescent="0.25">
      <c r="A17" s="28" t="s">
        <v>20</v>
      </c>
      <c r="B17" s="5">
        <v>6</v>
      </c>
      <c r="C17" s="6">
        <f t="shared" si="9"/>
        <v>2.1201413427561839E-2</v>
      </c>
      <c r="D17" s="5">
        <v>5</v>
      </c>
      <c r="E17" s="6">
        <f t="shared" si="13"/>
        <v>1.8726591760299626E-2</v>
      </c>
      <c r="F17" s="5">
        <v>9</v>
      </c>
      <c r="G17" s="6">
        <f t="shared" si="14"/>
        <v>3.3582089552238806E-2</v>
      </c>
      <c r="H17" s="5">
        <v>4</v>
      </c>
      <c r="I17" s="6">
        <f t="shared" si="15"/>
        <v>1.0723860589812333E-2</v>
      </c>
      <c r="J17" s="5">
        <v>2</v>
      </c>
      <c r="K17" s="6">
        <f t="shared" si="8"/>
        <v>5.6338028169014088E-3</v>
      </c>
      <c r="L17" s="6">
        <f>(J17-B17)/B17</f>
        <v>-0.66666666666666663</v>
      </c>
    </row>
    <row r="18" spans="1:12" s="50" customFormat="1" x14ac:dyDescent="0.25">
      <c r="A18" s="35" t="s">
        <v>9</v>
      </c>
      <c r="B18" s="9">
        <f t="shared" ref="B18" si="16">SUM(B9:B17)</f>
        <v>283</v>
      </c>
      <c r="C18" s="10">
        <f t="shared" si="9"/>
        <v>1</v>
      </c>
      <c r="D18" s="9">
        <f t="shared" ref="D18" si="17">SUM(D9:D17)</f>
        <v>267</v>
      </c>
      <c r="E18" s="10">
        <f t="shared" si="13"/>
        <v>1</v>
      </c>
      <c r="F18" s="9">
        <f t="shared" ref="F18" si="18">SUM(F9:F17)</f>
        <v>268</v>
      </c>
      <c r="G18" s="10">
        <f t="shared" si="14"/>
        <v>1</v>
      </c>
      <c r="H18" s="9">
        <f t="shared" ref="H18" si="19">SUM(H9:H17)</f>
        <v>373</v>
      </c>
      <c r="I18" s="10">
        <f t="shared" si="15"/>
        <v>1</v>
      </c>
      <c r="J18" s="9">
        <f t="shared" ref="J18" si="20">SUM(J9:J17)</f>
        <v>355</v>
      </c>
      <c r="K18" s="10">
        <f t="shared" si="8"/>
        <v>1</v>
      </c>
      <c r="L18" s="10">
        <f>(J18-B18)/B18</f>
        <v>0.25441696113074203</v>
      </c>
    </row>
    <row r="19" spans="1:12" ht="30" x14ac:dyDescent="0.25">
      <c r="A19" s="32" t="s">
        <v>21</v>
      </c>
      <c r="B19" s="55" t="s">
        <v>1</v>
      </c>
      <c r="C19" s="56"/>
      <c r="D19" s="55" t="s">
        <v>2</v>
      </c>
      <c r="E19" s="56"/>
      <c r="F19" s="55" t="s">
        <v>3</v>
      </c>
      <c r="G19" s="56"/>
      <c r="H19" s="55" t="s">
        <v>4</v>
      </c>
      <c r="I19" s="56"/>
      <c r="J19" s="57" t="s">
        <v>77</v>
      </c>
      <c r="K19" s="57"/>
      <c r="L19" s="4" t="s">
        <v>5</v>
      </c>
    </row>
    <row r="20" spans="1:12" x14ac:dyDescent="0.25">
      <c r="A20" s="28" t="s">
        <v>22</v>
      </c>
      <c r="B20" s="5">
        <v>57</v>
      </c>
      <c r="C20" s="6">
        <f t="shared" ref="C20:C24" si="21">B20/283</f>
        <v>0.20141342756183744</v>
      </c>
      <c r="D20" s="5">
        <v>38</v>
      </c>
      <c r="E20" s="6">
        <f t="shared" ref="E20:E24" si="22">D20/267</f>
        <v>0.14232209737827714</v>
      </c>
      <c r="F20" s="5">
        <v>40</v>
      </c>
      <c r="G20" s="6">
        <f t="shared" ref="G20:G24" si="23">F20/268</f>
        <v>0.14925373134328357</v>
      </c>
      <c r="H20" s="5">
        <v>106</v>
      </c>
      <c r="I20" s="6">
        <f t="shared" ref="I20:I24" si="24">H20/373</f>
        <v>0.28418230563002683</v>
      </c>
      <c r="J20" s="5">
        <v>80</v>
      </c>
      <c r="K20" s="6">
        <f t="shared" ref="K20:K24" si="25">J20/355</f>
        <v>0.22535211267605634</v>
      </c>
      <c r="L20" s="6">
        <f>(J20-B20)/B20</f>
        <v>0.40350877192982454</v>
      </c>
    </row>
    <row r="21" spans="1:12" x14ac:dyDescent="0.25">
      <c r="A21" s="28" t="s">
        <v>23</v>
      </c>
      <c r="B21" s="5">
        <v>121</v>
      </c>
      <c r="C21" s="6">
        <f t="shared" si="21"/>
        <v>0.42756183745583037</v>
      </c>
      <c r="D21" s="5">
        <v>134</v>
      </c>
      <c r="E21" s="6">
        <f t="shared" si="22"/>
        <v>0.50187265917602997</v>
      </c>
      <c r="F21" s="5">
        <v>138</v>
      </c>
      <c r="G21" s="6">
        <f t="shared" si="23"/>
        <v>0.5149253731343284</v>
      </c>
      <c r="H21" s="5">
        <v>177</v>
      </c>
      <c r="I21" s="6">
        <f t="shared" si="24"/>
        <v>0.47453083109919569</v>
      </c>
      <c r="J21" s="5">
        <v>169</v>
      </c>
      <c r="K21" s="6">
        <f t="shared" si="25"/>
        <v>0.47605633802816899</v>
      </c>
      <c r="L21" s="6">
        <f>(J21-B21)/B21</f>
        <v>0.39669421487603307</v>
      </c>
    </row>
    <row r="22" spans="1:12" x14ac:dyDescent="0.25">
      <c r="A22" s="28" t="s">
        <v>24</v>
      </c>
      <c r="B22" s="5">
        <v>86</v>
      </c>
      <c r="C22" s="6">
        <f t="shared" si="21"/>
        <v>0.303886925795053</v>
      </c>
      <c r="D22" s="5">
        <v>77</v>
      </c>
      <c r="E22" s="6">
        <f t="shared" si="22"/>
        <v>0.28838951310861421</v>
      </c>
      <c r="F22" s="5">
        <v>74</v>
      </c>
      <c r="G22" s="6">
        <f t="shared" si="23"/>
        <v>0.27611940298507465</v>
      </c>
      <c r="H22" s="5">
        <v>69</v>
      </c>
      <c r="I22" s="6">
        <f t="shared" si="24"/>
        <v>0.18498659517426275</v>
      </c>
      <c r="J22" s="5">
        <v>80</v>
      </c>
      <c r="K22" s="6">
        <f t="shared" si="25"/>
        <v>0.22535211267605634</v>
      </c>
      <c r="L22" s="6">
        <f>(J22-B22)/B22</f>
        <v>-6.9767441860465115E-2</v>
      </c>
    </row>
    <row r="23" spans="1:12" x14ac:dyDescent="0.25">
      <c r="A23" s="28" t="s">
        <v>25</v>
      </c>
      <c r="B23" s="5">
        <v>19</v>
      </c>
      <c r="C23" s="6">
        <f t="shared" si="21"/>
        <v>6.7137809187279157E-2</v>
      </c>
      <c r="D23" s="5">
        <v>18</v>
      </c>
      <c r="E23" s="6">
        <f t="shared" si="22"/>
        <v>6.741573033707865E-2</v>
      </c>
      <c r="F23" s="5">
        <v>16</v>
      </c>
      <c r="G23" s="6">
        <f t="shared" si="23"/>
        <v>5.9701492537313432E-2</v>
      </c>
      <c r="H23" s="5">
        <v>21</v>
      </c>
      <c r="I23" s="6">
        <f t="shared" si="24"/>
        <v>5.6300268096514748E-2</v>
      </c>
      <c r="J23" s="5">
        <v>26</v>
      </c>
      <c r="K23" s="6">
        <f t="shared" si="25"/>
        <v>7.3239436619718309E-2</v>
      </c>
      <c r="L23" s="6">
        <f>(J23-B23)/B23</f>
        <v>0.36842105263157893</v>
      </c>
    </row>
    <row r="24" spans="1:12" s="50" customFormat="1" x14ac:dyDescent="0.25">
      <c r="A24" s="35" t="s">
        <v>9</v>
      </c>
      <c r="B24" s="9">
        <f t="shared" ref="B24" si="26">SUM(B20:B23)</f>
        <v>283</v>
      </c>
      <c r="C24" s="10">
        <f t="shared" si="21"/>
        <v>1</v>
      </c>
      <c r="D24" s="9">
        <f t="shared" ref="D24" si="27">SUM(D20:D23)</f>
        <v>267</v>
      </c>
      <c r="E24" s="10">
        <f t="shared" si="22"/>
        <v>1</v>
      </c>
      <c r="F24" s="9">
        <f t="shared" ref="F24" si="28">SUM(F20:F23)</f>
        <v>268</v>
      </c>
      <c r="G24" s="10">
        <f t="shared" si="23"/>
        <v>1</v>
      </c>
      <c r="H24" s="9">
        <f t="shared" ref="H24" si="29">SUM(H20:H23)</f>
        <v>373</v>
      </c>
      <c r="I24" s="10">
        <f t="shared" si="24"/>
        <v>1</v>
      </c>
      <c r="J24" s="9">
        <f t="shared" ref="J24" si="30">SUM(J20:J23)</f>
        <v>355</v>
      </c>
      <c r="K24" s="10">
        <f t="shared" si="25"/>
        <v>1</v>
      </c>
      <c r="L24" s="10">
        <f>(J24-B24)/B24</f>
        <v>0.25441696113074203</v>
      </c>
    </row>
    <row r="25" spans="1:12" ht="30" x14ac:dyDescent="0.25">
      <c r="A25" s="36" t="s">
        <v>26</v>
      </c>
      <c r="B25" s="55" t="s">
        <v>1</v>
      </c>
      <c r="C25" s="56"/>
      <c r="D25" s="55" t="s">
        <v>2</v>
      </c>
      <c r="E25" s="56"/>
      <c r="F25" s="55" t="s">
        <v>3</v>
      </c>
      <c r="G25" s="56"/>
      <c r="H25" s="55" t="s">
        <v>4</v>
      </c>
      <c r="I25" s="56"/>
      <c r="J25" s="57" t="s">
        <v>77</v>
      </c>
      <c r="K25" s="57"/>
      <c r="L25" s="4" t="s">
        <v>5</v>
      </c>
    </row>
    <row r="26" spans="1:12" x14ac:dyDescent="0.25">
      <c r="A26" s="28" t="s">
        <v>27</v>
      </c>
      <c r="B26" s="5">
        <v>160</v>
      </c>
      <c r="C26" s="6">
        <f t="shared" ref="C26:C28" si="31">B26/283</f>
        <v>0.56537102473498235</v>
      </c>
      <c r="D26" s="5">
        <v>145</v>
      </c>
      <c r="E26" s="6">
        <f t="shared" ref="E26:E31" si="32">D26/267</f>
        <v>0.54307116104868913</v>
      </c>
      <c r="F26" s="5">
        <v>162</v>
      </c>
      <c r="G26" s="6">
        <f t="shared" ref="G26:G31" si="33">F26/268</f>
        <v>0.60447761194029848</v>
      </c>
      <c r="H26" s="5">
        <v>215</v>
      </c>
      <c r="I26" s="6">
        <f t="shared" ref="I26:I31" si="34">H26/373</f>
        <v>0.57640750670241292</v>
      </c>
      <c r="J26" s="5">
        <v>222</v>
      </c>
      <c r="K26" s="6">
        <f t="shared" ref="K26:K31" si="35">J26/355</f>
        <v>0.62535211267605639</v>
      </c>
      <c r="L26" s="6">
        <f>(J26-B26)/B26</f>
        <v>0.38750000000000001</v>
      </c>
    </row>
    <row r="27" spans="1:12" x14ac:dyDescent="0.25">
      <c r="A27" s="28" t="s">
        <v>28</v>
      </c>
      <c r="B27" s="5">
        <v>62</v>
      </c>
      <c r="C27" s="6">
        <f t="shared" si="31"/>
        <v>0.21908127208480566</v>
      </c>
      <c r="D27" s="5">
        <v>53</v>
      </c>
      <c r="E27" s="6">
        <f t="shared" si="32"/>
        <v>0.19850187265917604</v>
      </c>
      <c r="F27" s="5">
        <v>49</v>
      </c>
      <c r="G27" s="6">
        <f t="shared" si="33"/>
        <v>0.18283582089552239</v>
      </c>
      <c r="H27" s="5">
        <v>55</v>
      </c>
      <c r="I27" s="6">
        <f t="shared" si="34"/>
        <v>0.14745308310991956</v>
      </c>
      <c r="J27" s="5">
        <v>74</v>
      </c>
      <c r="K27" s="6">
        <f t="shared" si="35"/>
        <v>0.20845070422535211</v>
      </c>
      <c r="L27" s="6">
        <f>(J27-B27)/B27</f>
        <v>0.19354838709677419</v>
      </c>
    </row>
    <row r="28" spans="1:12" x14ac:dyDescent="0.25">
      <c r="A28" s="28" t="s">
        <v>29</v>
      </c>
      <c r="B28" s="5">
        <v>23</v>
      </c>
      <c r="C28" s="6">
        <f t="shared" si="31"/>
        <v>8.1272084805653705E-2</v>
      </c>
      <c r="D28" s="5">
        <v>30</v>
      </c>
      <c r="E28" s="6">
        <f t="shared" si="32"/>
        <v>0.11235955056179775</v>
      </c>
      <c r="F28" s="5">
        <v>26</v>
      </c>
      <c r="G28" s="6">
        <f t="shared" si="33"/>
        <v>9.7014925373134331E-2</v>
      </c>
      <c r="H28" s="5">
        <v>20</v>
      </c>
      <c r="I28" s="6">
        <f t="shared" si="34"/>
        <v>5.3619302949061663E-2</v>
      </c>
      <c r="J28" s="5">
        <v>37</v>
      </c>
      <c r="K28" s="6">
        <f t="shared" si="35"/>
        <v>0.10422535211267606</v>
      </c>
      <c r="L28" s="6">
        <f>(J28-B28)/B28</f>
        <v>0.60869565217391308</v>
      </c>
    </row>
    <row r="29" spans="1:12" x14ac:dyDescent="0.25">
      <c r="A29" s="28" t="s">
        <v>30</v>
      </c>
      <c r="B29" s="7" t="s">
        <v>13</v>
      </c>
      <c r="C29" s="8" t="s">
        <v>13</v>
      </c>
      <c r="D29" s="5">
        <v>2</v>
      </c>
      <c r="E29" s="6">
        <f t="shared" si="32"/>
        <v>7.4906367041198503E-3</v>
      </c>
      <c r="F29" s="5">
        <v>6</v>
      </c>
      <c r="G29" s="6">
        <f t="shared" si="33"/>
        <v>2.2388059701492536E-2</v>
      </c>
      <c r="H29" s="5">
        <v>4</v>
      </c>
      <c r="I29" s="6">
        <f t="shared" si="34"/>
        <v>1.0723860589812333E-2</v>
      </c>
      <c r="J29" s="5">
        <v>1</v>
      </c>
      <c r="K29" s="6">
        <f t="shared" si="35"/>
        <v>2.8169014084507044E-3</v>
      </c>
      <c r="L29" s="6">
        <v>1</v>
      </c>
    </row>
    <row r="30" spans="1:12" x14ac:dyDescent="0.25">
      <c r="A30" s="28" t="s">
        <v>31</v>
      </c>
      <c r="B30" s="5">
        <v>38</v>
      </c>
      <c r="C30" s="6">
        <f t="shared" ref="C30:C31" si="36">B30/283</f>
        <v>0.13427561837455831</v>
      </c>
      <c r="D30" s="5">
        <v>37</v>
      </c>
      <c r="E30" s="6">
        <f t="shared" si="32"/>
        <v>0.13857677902621723</v>
      </c>
      <c r="F30" s="5">
        <v>25</v>
      </c>
      <c r="G30" s="6">
        <f t="shared" si="33"/>
        <v>9.3283582089552244E-2</v>
      </c>
      <c r="H30" s="5">
        <v>79</v>
      </c>
      <c r="I30" s="6">
        <f t="shared" si="34"/>
        <v>0.21179624664879357</v>
      </c>
      <c r="J30" s="5">
        <v>21</v>
      </c>
      <c r="K30" s="6">
        <f t="shared" si="35"/>
        <v>5.9154929577464786E-2</v>
      </c>
      <c r="L30" s="6">
        <f>(J30-B30)/B30</f>
        <v>-0.44736842105263158</v>
      </c>
    </row>
    <row r="31" spans="1:12" s="50" customFormat="1" x14ac:dyDescent="0.25">
      <c r="A31" s="35" t="s">
        <v>9</v>
      </c>
      <c r="B31" s="9">
        <f>SUM(B26:B30)</f>
        <v>283</v>
      </c>
      <c r="C31" s="10">
        <f t="shared" si="36"/>
        <v>1</v>
      </c>
      <c r="D31" s="9">
        <f>SUM(D26:D30)</f>
        <v>267</v>
      </c>
      <c r="E31" s="10">
        <f t="shared" si="32"/>
        <v>1</v>
      </c>
      <c r="F31" s="9">
        <f>SUM(F26:F30)</f>
        <v>268</v>
      </c>
      <c r="G31" s="10">
        <f t="shared" si="33"/>
        <v>1</v>
      </c>
      <c r="H31" s="9">
        <f>SUM(H26:H30)</f>
        <v>373</v>
      </c>
      <c r="I31" s="10">
        <f t="shared" si="34"/>
        <v>1</v>
      </c>
      <c r="J31" s="9">
        <f>SUM(J26:J30)</f>
        <v>355</v>
      </c>
      <c r="K31" s="10">
        <f t="shared" si="35"/>
        <v>1</v>
      </c>
      <c r="L31" s="10">
        <f>(J31-B31)/B31</f>
        <v>0.25441696113074203</v>
      </c>
    </row>
    <row r="32" spans="1:12" ht="30" x14ac:dyDescent="0.25">
      <c r="A32" s="32" t="s">
        <v>32</v>
      </c>
      <c r="B32" s="55" t="s">
        <v>1</v>
      </c>
      <c r="C32" s="56"/>
      <c r="D32" s="55" t="s">
        <v>2</v>
      </c>
      <c r="E32" s="56"/>
      <c r="F32" s="55" t="s">
        <v>3</v>
      </c>
      <c r="G32" s="56"/>
      <c r="H32" s="55" t="s">
        <v>4</v>
      </c>
      <c r="I32" s="56"/>
      <c r="J32" s="57" t="s">
        <v>77</v>
      </c>
      <c r="K32" s="57"/>
      <c r="L32" s="4" t="s">
        <v>5</v>
      </c>
    </row>
    <row r="33" spans="1:12" ht="30" x14ac:dyDescent="0.25">
      <c r="A33" s="37" t="s">
        <v>73</v>
      </c>
      <c r="B33" s="5">
        <v>149</v>
      </c>
      <c r="C33" s="6">
        <f t="shared" ref="C33:C35" si="37">B33/283</f>
        <v>0.52650176678445226</v>
      </c>
      <c r="D33" s="5">
        <v>148</v>
      </c>
      <c r="E33" s="6">
        <f t="shared" ref="E33:E35" si="38">D33/267</f>
        <v>0.55430711610486894</v>
      </c>
      <c r="F33" s="5">
        <v>145</v>
      </c>
      <c r="G33" s="6">
        <f t="shared" ref="G33:G35" si="39">F33/268</f>
        <v>0.54104477611940294</v>
      </c>
      <c r="H33" s="5">
        <v>236</v>
      </c>
      <c r="I33" s="6">
        <f t="shared" ref="I33:I35" si="40">H33/373</f>
        <v>0.63270777479892759</v>
      </c>
      <c r="J33" s="5">
        <v>171</v>
      </c>
      <c r="K33" s="6">
        <f t="shared" ref="K33:K35" si="41">J33/355</f>
        <v>0.48169014084507045</v>
      </c>
      <c r="L33" s="6">
        <f>(J33-B33)/B33</f>
        <v>0.1476510067114094</v>
      </c>
    </row>
    <row r="34" spans="1:12" x14ac:dyDescent="0.25">
      <c r="A34" s="28" t="s">
        <v>33</v>
      </c>
      <c r="B34" s="5">
        <v>134</v>
      </c>
      <c r="C34" s="6">
        <f t="shared" si="37"/>
        <v>0.47349823321554768</v>
      </c>
      <c r="D34" s="5">
        <v>119</v>
      </c>
      <c r="E34" s="6">
        <f t="shared" si="38"/>
        <v>0.44569288389513106</v>
      </c>
      <c r="F34" s="5">
        <v>123</v>
      </c>
      <c r="G34" s="6">
        <f t="shared" si="39"/>
        <v>0.45895522388059701</v>
      </c>
      <c r="H34" s="5">
        <v>137</v>
      </c>
      <c r="I34" s="6">
        <f t="shared" si="40"/>
        <v>0.36729222520107241</v>
      </c>
      <c r="J34" s="5">
        <v>184</v>
      </c>
      <c r="K34" s="6">
        <f t="shared" si="41"/>
        <v>0.51830985915492955</v>
      </c>
      <c r="L34" s="6">
        <f>(J34-B34)/B34</f>
        <v>0.37313432835820898</v>
      </c>
    </row>
    <row r="35" spans="1:12" s="50" customFormat="1" x14ac:dyDescent="0.25">
      <c r="A35" s="35" t="s">
        <v>9</v>
      </c>
      <c r="B35" s="9">
        <f t="shared" ref="B35" si="42">SUM(B33:B34)</f>
        <v>283</v>
      </c>
      <c r="C35" s="10">
        <f t="shared" si="37"/>
        <v>1</v>
      </c>
      <c r="D35" s="9">
        <f t="shared" ref="D35" si="43">SUM(D33:D34)</f>
        <v>267</v>
      </c>
      <c r="E35" s="10">
        <f t="shared" si="38"/>
        <v>1</v>
      </c>
      <c r="F35" s="9">
        <f t="shared" ref="F35" si="44">SUM(F33:F34)</f>
        <v>268</v>
      </c>
      <c r="G35" s="10">
        <f t="shared" si="39"/>
        <v>1</v>
      </c>
      <c r="H35" s="9">
        <f t="shared" ref="H35" si="45">SUM(H33:H34)</f>
        <v>373</v>
      </c>
      <c r="I35" s="10">
        <f t="shared" si="40"/>
        <v>1</v>
      </c>
      <c r="J35" s="9">
        <f t="shared" ref="J35" si="46">SUM(J33:J34)</f>
        <v>355</v>
      </c>
      <c r="K35" s="10">
        <f t="shared" si="41"/>
        <v>1</v>
      </c>
      <c r="L35" s="10">
        <f>(J35-B35)/B35</f>
        <v>0.25441696113074203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orkbookViewId="0">
      <selection activeCell="A43" sqref="A43"/>
    </sheetView>
  </sheetViews>
  <sheetFormatPr defaultRowHeight="15" x14ac:dyDescent="0.25"/>
  <cols>
    <col min="1" max="1" width="38.140625" style="29" customWidth="1"/>
    <col min="2" max="2" width="18.5703125" style="11" customWidth="1"/>
    <col min="3" max="8" width="13.140625" style="11" customWidth="1"/>
  </cols>
  <sheetData>
    <row r="1" spans="1:8" x14ac:dyDescent="0.25">
      <c r="A1" s="52" t="s">
        <v>39</v>
      </c>
      <c r="B1" s="52"/>
      <c r="C1" s="52"/>
      <c r="D1" s="52"/>
      <c r="E1" s="52"/>
      <c r="F1" s="52"/>
      <c r="G1" s="52"/>
      <c r="H1" s="52"/>
    </row>
    <row r="2" spans="1:8" x14ac:dyDescent="0.25">
      <c r="A2" s="58"/>
      <c r="B2" s="58"/>
      <c r="C2" s="58"/>
      <c r="D2" s="58"/>
      <c r="E2" s="58"/>
      <c r="F2" s="58"/>
      <c r="G2" s="58"/>
      <c r="H2" s="58"/>
    </row>
    <row r="3" spans="1:8" ht="30" x14ac:dyDescent="0.25">
      <c r="A3" s="33" t="s">
        <v>35</v>
      </c>
      <c r="B3" s="2" t="s">
        <v>36</v>
      </c>
      <c r="C3" s="12" t="s">
        <v>68</v>
      </c>
      <c r="D3" s="12" t="s">
        <v>69</v>
      </c>
      <c r="E3" s="12" t="s">
        <v>70</v>
      </c>
      <c r="F3" s="12" t="s">
        <v>72</v>
      </c>
      <c r="G3" s="12" t="s">
        <v>37</v>
      </c>
      <c r="H3" s="12" t="s">
        <v>71</v>
      </c>
    </row>
    <row r="4" spans="1:8" x14ac:dyDescent="0.25">
      <c r="A4" s="59" t="s">
        <v>40</v>
      </c>
      <c r="B4" s="3" t="s">
        <v>1</v>
      </c>
      <c r="C4" s="5">
        <v>292</v>
      </c>
      <c r="D4" s="5">
        <v>261</v>
      </c>
      <c r="E4" s="13">
        <v>0.89383561643835618</v>
      </c>
      <c r="F4" s="5">
        <v>219</v>
      </c>
      <c r="G4" s="13">
        <v>0.75</v>
      </c>
      <c r="H4" s="15" t="s">
        <v>13</v>
      </c>
    </row>
    <row r="5" spans="1:8" x14ac:dyDescent="0.25">
      <c r="A5" s="60"/>
      <c r="B5" s="3" t="s">
        <v>2</v>
      </c>
      <c r="C5" s="5">
        <v>279</v>
      </c>
      <c r="D5" s="5">
        <v>234</v>
      </c>
      <c r="E5" s="13">
        <v>0.83870967741935487</v>
      </c>
      <c r="F5" s="5">
        <v>205</v>
      </c>
      <c r="G5" s="13">
        <v>0.73476702508960579</v>
      </c>
      <c r="H5" s="15" t="s">
        <v>13</v>
      </c>
    </row>
    <row r="6" spans="1:8" x14ac:dyDescent="0.25">
      <c r="A6" s="60"/>
      <c r="B6" s="3" t="s">
        <v>3</v>
      </c>
      <c r="C6" s="5">
        <v>279</v>
      </c>
      <c r="D6" s="5">
        <v>237</v>
      </c>
      <c r="E6" s="13">
        <v>0.84946236559139787</v>
      </c>
      <c r="F6" s="5">
        <v>203</v>
      </c>
      <c r="G6" s="13">
        <v>0.72759856630824371</v>
      </c>
      <c r="H6" s="15" t="s">
        <v>13</v>
      </c>
    </row>
    <row r="7" spans="1:8" x14ac:dyDescent="0.25">
      <c r="A7" s="60"/>
      <c r="B7" s="3" t="s">
        <v>4</v>
      </c>
      <c r="C7" s="5">
        <v>388</v>
      </c>
      <c r="D7" s="5">
        <v>341</v>
      </c>
      <c r="E7" s="13">
        <v>0.87886597938144329</v>
      </c>
      <c r="F7" s="5">
        <v>300</v>
      </c>
      <c r="G7" s="13">
        <v>0.77319587628865982</v>
      </c>
      <c r="H7" s="15" t="s">
        <v>13</v>
      </c>
    </row>
    <row r="8" spans="1:8" x14ac:dyDescent="0.25">
      <c r="A8" s="61"/>
      <c r="B8" s="3" t="s">
        <v>77</v>
      </c>
      <c r="C8" s="5">
        <v>384</v>
      </c>
      <c r="D8" s="5">
        <v>349</v>
      </c>
      <c r="E8" s="13">
        <v>0.90885416666666663</v>
      </c>
      <c r="F8" s="5">
        <v>313</v>
      </c>
      <c r="G8" s="13">
        <v>0.81510416666666663</v>
      </c>
      <c r="H8" s="15" t="s">
        <v>13</v>
      </c>
    </row>
    <row r="10" spans="1:8" ht="30" x14ac:dyDescent="0.25">
      <c r="A10" s="32" t="s">
        <v>38</v>
      </c>
      <c r="B10" s="2" t="s">
        <v>36</v>
      </c>
      <c r="C10" s="12" t="s">
        <v>68</v>
      </c>
      <c r="D10" s="12" t="s">
        <v>69</v>
      </c>
      <c r="E10" s="12" t="s">
        <v>70</v>
      </c>
      <c r="F10" s="12" t="s">
        <v>72</v>
      </c>
      <c r="G10" s="12" t="s">
        <v>37</v>
      </c>
      <c r="H10" s="12" t="s">
        <v>71</v>
      </c>
    </row>
    <row r="11" spans="1:8" x14ac:dyDescent="0.25">
      <c r="A11" s="62" t="s">
        <v>41</v>
      </c>
      <c r="B11" s="3" t="s">
        <v>1</v>
      </c>
      <c r="C11" s="5">
        <v>187</v>
      </c>
      <c r="D11" s="5">
        <v>165</v>
      </c>
      <c r="E11" s="14">
        <v>0.88235294117647056</v>
      </c>
      <c r="F11" s="5">
        <v>126</v>
      </c>
      <c r="G11" s="14">
        <v>0.6737967914438503</v>
      </c>
      <c r="H11" s="15">
        <v>2.4852760736196315</v>
      </c>
    </row>
    <row r="12" spans="1:8" x14ac:dyDescent="0.25">
      <c r="A12" s="62"/>
      <c r="B12" s="3" t="s">
        <v>2</v>
      </c>
      <c r="C12" s="5">
        <v>183</v>
      </c>
      <c r="D12" s="5">
        <v>152</v>
      </c>
      <c r="E12" s="14">
        <v>0.8306010928961749</v>
      </c>
      <c r="F12" s="5">
        <v>127</v>
      </c>
      <c r="G12" s="14">
        <v>0.69398907103825136</v>
      </c>
      <c r="H12" s="15">
        <v>2.5973333333333337</v>
      </c>
    </row>
    <row r="13" spans="1:8" x14ac:dyDescent="0.25">
      <c r="A13" s="62"/>
      <c r="B13" s="3" t="s">
        <v>3</v>
      </c>
      <c r="C13" s="5">
        <v>125</v>
      </c>
      <c r="D13" s="5">
        <v>97</v>
      </c>
      <c r="E13" s="14">
        <v>0.77600000000000002</v>
      </c>
      <c r="F13" s="5">
        <v>78</v>
      </c>
      <c r="G13" s="14">
        <v>0.624</v>
      </c>
      <c r="H13" s="15">
        <v>2.5863157894736841</v>
      </c>
    </row>
    <row r="14" spans="1:8" x14ac:dyDescent="0.25">
      <c r="A14" s="62"/>
      <c r="B14" s="3" t="s">
        <v>4</v>
      </c>
      <c r="C14" s="5">
        <v>234</v>
      </c>
      <c r="D14" s="5">
        <v>197</v>
      </c>
      <c r="E14" s="14">
        <v>0.84188034188034189</v>
      </c>
      <c r="F14" s="5">
        <v>162</v>
      </c>
      <c r="G14" s="14">
        <v>0.69230769230769229</v>
      </c>
      <c r="H14" s="15">
        <v>2.7479591836734691</v>
      </c>
    </row>
    <row r="15" spans="1:8" x14ac:dyDescent="0.25">
      <c r="A15" s="62"/>
      <c r="B15" s="3" t="s">
        <v>77</v>
      </c>
      <c r="C15" s="5">
        <v>242</v>
      </c>
      <c r="D15" s="5">
        <v>222</v>
      </c>
      <c r="E15" s="14">
        <v>0.9173553719008265</v>
      </c>
      <c r="F15" s="5">
        <v>199</v>
      </c>
      <c r="G15" s="14">
        <v>0.8223140495867769</v>
      </c>
      <c r="H15" s="15">
        <v>3.043891402714932</v>
      </c>
    </row>
    <row r="16" spans="1:8" ht="30" x14ac:dyDescent="0.25">
      <c r="A16" s="34"/>
      <c r="B16" s="2" t="s">
        <v>36</v>
      </c>
      <c r="C16" s="12" t="s">
        <v>68</v>
      </c>
      <c r="D16" s="12" t="s">
        <v>69</v>
      </c>
      <c r="E16" s="12" t="s">
        <v>70</v>
      </c>
      <c r="F16" s="12" t="s">
        <v>72</v>
      </c>
      <c r="G16" s="12" t="s">
        <v>37</v>
      </c>
      <c r="H16" s="12" t="s">
        <v>71</v>
      </c>
    </row>
    <row r="17" spans="1:8" x14ac:dyDescent="0.25">
      <c r="A17" s="62" t="s">
        <v>42</v>
      </c>
      <c r="B17" s="3" t="s">
        <v>1</v>
      </c>
      <c r="C17" s="5">
        <v>105</v>
      </c>
      <c r="D17" s="5">
        <v>96</v>
      </c>
      <c r="E17" s="14">
        <v>0.91428571428571426</v>
      </c>
      <c r="F17" s="5">
        <v>93</v>
      </c>
      <c r="G17" s="14">
        <v>0.88571428571428568</v>
      </c>
      <c r="H17" s="15">
        <v>3.4666666666666668</v>
      </c>
    </row>
    <row r="18" spans="1:8" x14ac:dyDescent="0.25">
      <c r="A18" s="62"/>
      <c r="B18" s="3" t="s">
        <v>2</v>
      </c>
      <c r="C18" s="5">
        <v>96</v>
      </c>
      <c r="D18" s="5">
        <v>82</v>
      </c>
      <c r="E18" s="14">
        <v>0.85416666666666663</v>
      </c>
      <c r="F18" s="5">
        <v>78</v>
      </c>
      <c r="G18" s="14">
        <v>0.8125</v>
      </c>
      <c r="H18" s="15">
        <v>3.4329268292682928</v>
      </c>
    </row>
    <row r="19" spans="1:8" x14ac:dyDescent="0.25">
      <c r="A19" s="62"/>
      <c r="B19" s="3" t="s">
        <v>3</v>
      </c>
      <c r="C19" s="5">
        <v>154</v>
      </c>
      <c r="D19" s="5">
        <v>140</v>
      </c>
      <c r="E19" s="14">
        <v>0.90909090909090906</v>
      </c>
      <c r="F19" s="5">
        <v>125</v>
      </c>
      <c r="G19" s="14">
        <v>0.81168831168831168</v>
      </c>
      <c r="H19" s="15">
        <v>3.2292857142857145</v>
      </c>
    </row>
    <row r="20" spans="1:8" x14ac:dyDescent="0.25">
      <c r="A20" s="62"/>
      <c r="B20" s="3" t="s">
        <v>4</v>
      </c>
      <c r="C20" s="5">
        <v>154</v>
      </c>
      <c r="D20" s="5">
        <v>144</v>
      </c>
      <c r="E20" s="14">
        <v>0.93506493506493504</v>
      </c>
      <c r="F20" s="5">
        <v>138</v>
      </c>
      <c r="G20" s="14">
        <v>0.89610389610389607</v>
      </c>
      <c r="H20" s="15">
        <v>3.2594405594405593</v>
      </c>
    </row>
    <row r="21" spans="1:8" x14ac:dyDescent="0.25">
      <c r="A21" s="62"/>
      <c r="B21" s="3" t="s">
        <v>77</v>
      </c>
      <c r="C21" s="5">
        <v>142</v>
      </c>
      <c r="D21" s="5">
        <v>127</v>
      </c>
      <c r="E21" s="14">
        <v>0.89436619718309862</v>
      </c>
      <c r="F21" s="5">
        <v>114</v>
      </c>
      <c r="G21" s="14">
        <v>0.80281690140845074</v>
      </c>
      <c r="H21" s="15">
        <v>3.0338582677165351</v>
      </c>
    </row>
  </sheetData>
  <mergeCells count="4">
    <mergeCell ref="A1:H2"/>
    <mergeCell ref="A4:A8"/>
    <mergeCell ref="A11:A15"/>
    <mergeCell ref="A17:A21"/>
  </mergeCells>
  <printOptions horizontalCentered="1"/>
  <pageMargins left="0.7" right="0.7" top="0.75" bottom="0.75" header="0.3" footer="0.3"/>
  <pageSetup scale="9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workbookViewId="0">
      <selection activeCell="H2" sqref="H2:H16"/>
    </sheetView>
  </sheetViews>
  <sheetFormatPr defaultRowHeight="15" x14ac:dyDescent="0.25"/>
  <cols>
    <col min="1" max="1" width="20" style="29" customWidth="1"/>
    <col min="2" max="2" width="16.7109375" style="11" customWidth="1"/>
    <col min="3" max="4" width="13.7109375" style="11" customWidth="1"/>
    <col min="5" max="5" width="13.7109375" style="17" customWidth="1"/>
    <col min="6" max="6" width="13.7109375" style="11" customWidth="1"/>
    <col min="7" max="7" width="13.7109375" style="17" customWidth="1"/>
    <col min="8" max="8" width="13.7109375" style="18" customWidth="1"/>
    <col min="9" max="9" width="16.7109375" customWidth="1"/>
    <col min="10" max="15" width="13.7109375" customWidth="1"/>
    <col min="16" max="16" width="16.7109375" customWidth="1"/>
    <col min="17" max="22" width="13.7109375" customWidth="1"/>
  </cols>
  <sheetData>
    <row r="1" spans="1:8" ht="30" x14ac:dyDescent="0.25">
      <c r="A1" s="32" t="s">
        <v>43</v>
      </c>
      <c r="B1" s="2" t="s">
        <v>36</v>
      </c>
      <c r="C1" s="12" t="s">
        <v>68</v>
      </c>
      <c r="D1" s="12" t="s">
        <v>69</v>
      </c>
      <c r="E1" s="12" t="s">
        <v>70</v>
      </c>
      <c r="F1" s="12" t="s">
        <v>72</v>
      </c>
      <c r="G1" s="12" t="s">
        <v>37</v>
      </c>
      <c r="H1" s="12" t="s">
        <v>71</v>
      </c>
    </row>
    <row r="2" spans="1:8" x14ac:dyDescent="0.25">
      <c r="A2" s="62" t="s">
        <v>44</v>
      </c>
      <c r="B2" s="41" t="s">
        <v>1</v>
      </c>
      <c r="C2" s="5">
        <v>153</v>
      </c>
      <c r="D2" s="5">
        <v>143</v>
      </c>
      <c r="E2" s="14">
        <v>0.934640522875817</v>
      </c>
      <c r="F2" s="5">
        <v>127</v>
      </c>
      <c r="G2" s="14">
        <v>0.83006535947712423</v>
      </c>
      <c r="H2" s="20">
        <v>3.1035460992907806</v>
      </c>
    </row>
    <row r="3" spans="1:8" x14ac:dyDescent="0.25">
      <c r="A3" s="62"/>
      <c r="B3" s="41" t="s">
        <v>2</v>
      </c>
      <c r="C3" s="5">
        <v>96</v>
      </c>
      <c r="D3" s="5">
        <v>94</v>
      </c>
      <c r="E3" s="14">
        <v>0.97916666666666663</v>
      </c>
      <c r="F3" s="5">
        <v>88</v>
      </c>
      <c r="G3" s="14">
        <v>0.91666666666666663</v>
      </c>
      <c r="H3" s="20">
        <v>3.1542553191489362</v>
      </c>
    </row>
    <row r="4" spans="1:8" x14ac:dyDescent="0.25">
      <c r="A4" s="62"/>
      <c r="B4" s="41" t="s">
        <v>3</v>
      </c>
      <c r="C4" s="5">
        <v>82</v>
      </c>
      <c r="D4" s="5">
        <v>80</v>
      </c>
      <c r="E4" s="14">
        <v>0.97560975609756095</v>
      </c>
      <c r="F4" s="5">
        <v>66</v>
      </c>
      <c r="G4" s="14">
        <v>0.80487804878048785</v>
      </c>
      <c r="H4" s="20">
        <v>2.6949999999999998</v>
      </c>
    </row>
    <row r="5" spans="1:8" x14ac:dyDescent="0.25">
      <c r="A5" s="62"/>
      <c r="B5" s="41" t="s">
        <v>4</v>
      </c>
      <c r="C5" s="5">
        <v>236</v>
      </c>
      <c r="D5" s="5">
        <v>225</v>
      </c>
      <c r="E5" s="14">
        <v>0.95338983050847459</v>
      </c>
      <c r="F5" s="5">
        <v>203</v>
      </c>
      <c r="G5" s="14">
        <v>0.86016949152542377</v>
      </c>
      <c r="H5" s="20">
        <v>3.1182222222222222</v>
      </c>
    </row>
    <row r="6" spans="1:8" x14ac:dyDescent="0.25">
      <c r="A6" s="62"/>
      <c r="B6" s="41" t="s">
        <v>77</v>
      </c>
      <c r="C6" s="5">
        <v>176</v>
      </c>
      <c r="D6" s="5">
        <v>167</v>
      </c>
      <c r="E6" s="14">
        <v>0.94886363636363635</v>
      </c>
      <c r="F6" s="5">
        <v>158</v>
      </c>
      <c r="G6" s="14">
        <v>0.89772727272727271</v>
      </c>
      <c r="H6" s="20">
        <v>3.103592814371257</v>
      </c>
    </row>
    <row r="7" spans="1:8" x14ac:dyDescent="0.25">
      <c r="A7" s="63" t="s">
        <v>45</v>
      </c>
      <c r="B7" s="41" t="s">
        <v>1</v>
      </c>
      <c r="C7" s="7" t="s">
        <v>13</v>
      </c>
      <c r="D7" s="7" t="s">
        <v>13</v>
      </c>
      <c r="E7" s="16" t="s">
        <v>13</v>
      </c>
      <c r="F7" s="7" t="s">
        <v>13</v>
      </c>
      <c r="G7" s="16" t="s">
        <v>13</v>
      </c>
      <c r="H7" s="51" t="s">
        <v>13</v>
      </c>
    </row>
    <row r="8" spans="1:8" x14ac:dyDescent="0.25">
      <c r="A8" s="63"/>
      <c r="B8" s="41" t="s">
        <v>2</v>
      </c>
      <c r="C8" s="7">
        <v>38</v>
      </c>
      <c r="D8" s="7">
        <v>21.000000000000004</v>
      </c>
      <c r="E8" s="16">
        <v>0.55263157894736847</v>
      </c>
      <c r="F8" s="7">
        <v>16</v>
      </c>
      <c r="G8" s="16">
        <v>0.42105263157894735</v>
      </c>
      <c r="H8" s="51">
        <v>2.4904761904761905</v>
      </c>
    </row>
    <row r="9" spans="1:8" x14ac:dyDescent="0.25">
      <c r="A9" s="63"/>
      <c r="B9" s="41" t="s">
        <v>3</v>
      </c>
      <c r="C9" s="7" t="s">
        <v>13</v>
      </c>
      <c r="D9" s="7" t="s">
        <v>13</v>
      </c>
      <c r="E9" s="16" t="s">
        <v>13</v>
      </c>
      <c r="F9" s="7" t="s">
        <v>13</v>
      </c>
      <c r="G9" s="16" t="s">
        <v>13</v>
      </c>
      <c r="H9" s="51" t="s">
        <v>13</v>
      </c>
    </row>
    <row r="10" spans="1:8" x14ac:dyDescent="0.25">
      <c r="A10" s="63"/>
      <c r="B10" s="41" t="s">
        <v>4</v>
      </c>
      <c r="C10" s="7" t="s">
        <v>13</v>
      </c>
      <c r="D10" s="7" t="s">
        <v>13</v>
      </c>
      <c r="E10" s="16" t="s">
        <v>13</v>
      </c>
      <c r="F10" s="7" t="s">
        <v>13</v>
      </c>
      <c r="G10" s="16" t="s">
        <v>13</v>
      </c>
      <c r="H10" s="51" t="s">
        <v>13</v>
      </c>
    </row>
    <row r="11" spans="1:8" x14ac:dyDescent="0.25">
      <c r="A11" s="63"/>
      <c r="B11" s="41" t="s">
        <v>77</v>
      </c>
      <c r="C11" s="7" t="s">
        <v>13</v>
      </c>
      <c r="D11" s="7" t="s">
        <v>13</v>
      </c>
      <c r="E11" s="16" t="s">
        <v>13</v>
      </c>
      <c r="F11" s="7" t="s">
        <v>13</v>
      </c>
      <c r="G11" s="16" t="s">
        <v>13</v>
      </c>
      <c r="H11" s="51" t="s">
        <v>13</v>
      </c>
    </row>
    <row r="12" spans="1:8" x14ac:dyDescent="0.25">
      <c r="A12" s="62" t="s">
        <v>46</v>
      </c>
      <c r="B12" s="41" t="s">
        <v>1</v>
      </c>
      <c r="C12" s="7">
        <v>139</v>
      </c>
      <c r="D12" s="7">
        <v>118</v>
      </c>
      <c r="E12" s="16">
        <v>0.84892086330935257</v>
      </c>
      <c r="F12" s="7">
        <v>92</v>
      </c>
      <c r="G12" s="16">
        <v>0.66187050359712229</v>
      </c>
      <c r="H12" s="51">
        <v>2.5449152542372881</v>
      </c>
    </row>
    <row r="13" spans="1:8" x14ac:dyDescent="0.25">
      <c r="A13" s="62"/>
      <c r="B13" s="41" t="s">
        <v>2</v>
      </c>
      <c r="C13" s="7">
        <v>145</v>
      </c>
      <c r="D13" s="7">
        <v>119</v>
      </c>
      <c r="E13" s="16">
        <v>0.82068965517241377</v>
      </c>
      <c r="F13" s="7">
        <v>101</v>
      </c>
      <c r="G13" s="16">
        <v>0.69655172413793098</v>
      </c>
      <c r="H13" s="51">
        <v>2.7547008547008547</v>
      </c>
    </row>
    <row r="14" spans="1:8" x14ac:dyDescent="0.25">
      <c r="A14" s="62"/>
      <c r="B14" s="41" t="s">
        <v>3</v>
      </c>
      <c r="C14" s="7">
        <v>197</v>
      </c>
      <c r="D14" s="7">
        <v>157</v>
      </c>
      <c r="E14" s="16">
        <v>0.79695431472081213</v>
      </c>
      <c r="F14" s="7">
        <v>137</v>
      </c>
      <c r="G14" s="16">
        <v>0.69543147208121825</v>
      </c>
      <c r="H14" s="51">
        <v>3.1109677419354833</v>
      </c>
    </row>
    <row r="15" spans="1:8" x14ac:dyDescent="0.25">
      <c r="A15" s="62"/>
      <c r="B15" s="41" t="s">
        <v>4</v>
      </c>
      <c r="C15" s="7">
        <v>152</v>
      </c>
      <c r="D15" s="7">
        <v>116</v>
      </c>
      <c r="E15" s="16">
        <v>0.76315789473684215</v>
      </c>
      <c r="F15" s="7">
        <v>97</v>
      </c>
      <c r="G15" s="16">
        <v>0.63815789473684215</v>
      </c>
      <c r="H15" s="51">
        <v>2.6587719298245611</v>
      </c>
    </row>
    <row r="16" spans="1:8" x14ac:dyDescent="0.25">
      <c r="A16" s="62"/>
      <c r="B16" s="41" t="s">
        <v>77</v>
      </c>
      <c r="C16" s="7">
        <v>208</v>
      </c>
      <c r="D16" s="7">
        <v>182</v>
      </c>
      <c r="E16" s="16">
        <v>0.875</v>
      </c>
      <c r="F16" s="7">
        <v>155</v>
      </c>
      <c r="G16" s="16">
        <v>0.74519230769230771</v>
      </c>
      <c r="H16" s="51">
        <v>2.9817679558011054</v>
      </c>
    </row>
    <row r="19" spans="1:22" ht="35.25" customHeight="1" x14ac:dyDescent="0.25">
      <c r="A19" s="64" t="s">
        <v>44</v>
      </c>
      <c r="B19" s="64"/>
      <c r="C19" s="64"/>
      <c r="D19" s="64"/>
      <c r="E19" s="64"/>
      <c r="F19" s="64"/>
      <c r="G19" s="64"/>
      <c r="H19" s="64"/>
      <c r="I19" s="64" t="s">
        <v>78</v>
      </c>
      <c r="J19" s="64"/>
      <c r="K19" s="64"/>
      <c r="L19" s="64"/>
      <c r="M19" s="64"/>
      <c r="N19" s="64"/>
      <c r="O19" s="64"/>
      <c r="P19" s="64" t="s">
        <v>45</v>
      </c>
      <c r="Q19" s="64"/>
      <c r="R19" s="64"/>
      <c r="S19" s="64"/>
      <c r="T19" s="64"/>
      <c r="U19" s="64"/>
      <c r="V19" s="64"/>
    </row>
    <row r="20" spans="1:22" ht="30" x14ac:dyDescent="0.25">
      <c r="A20" s="40" t="s">
        <v>47</v>
      </c>
      <c r="B20" s="38" t="s">
        <v>36</v>
      </c>
      <c r="C20" s="12" t="s">
        <v>68</v>
      </c>
      <c r="D20" s="12" t="s">
        <v>69</v>
      </c>
      <c r="E20" s="12" t="s">
        <v>70</v>
      </c>
      <c r="F20" s="12" t="s">
        <v>72</v>
      </c>
      <c r="G20" s="12" t="s">
        <v>37</v>
      </c>
      <c r="H20" s="12" t="s">
        <v>71</v>
      </c>
      <c r="I20" s="38" t="s">
        <v>36</v>
      </c>
      <c r="J20" s="12" t="s">
        <v>68</v>
      </c>
      <c r="K20" s="12" t="s">
        <v>69</v>
      </c>
      <c r="L20" s="12" t="s">
        <v>70</v>
      </c>
      <c r="M20" s="12" t="s">
        <v>72</v>
      </c>
      <c r="N20" s="12" t="s">
        <v>37</v>
      </c>
      <c r="O20" s="12" t="s">
        <v>71</v>
      </c>
      <c r="P20" s="38" t="s">
        <v>36</v>
      </c>
      <c r="Q20" s="12" t="s">
        <v>68</v>
      </c>
      <c r="R20" s="12" t="s">
        <v>69</v>
      </c>
      <c r="S20" s="12" t="s">
        <v>70</v>
      </c>
      <c r="T20" s="12" t="s">
        <v>72</v>
      </c>
      <c r="U20" s="12" t="s">
        <v>37</v>
      </c>
      <c r="V20" s="12" t="s">
        <v>71</v>
      </c>
    </row>
    <row r="21" spans="1:22" x14ac:dyDescent="0.25">
      <c r="A21" s="65" t="s">
        <v>48</v>
      </c>
      <c r="B21" s="41" t="s">
        <v>1</v>
      </c>
      <c r="C21" s="42">
        <v>5</v>
      </c>
      <c r="D21" s="42">
        <v>5</v>
      </c>
      <c r="E21" s="43">
        <v>1</v>
      </c>
      <c r="F21" s="42">
        <v>5</v>
      </c>
      <c r="G21" s="43">
        <v>1</v>
      </c>
      <c r="H21" s="44">
        <v>3.26</v>
      </c>
      <c r="I21" s="41" t="s">
        <v>1</v>
      </c>
      <c r="J21" s="42">
        <v>4</v>
      </c>
      <c r="K21" s="42">
        <v>3</v>
      </c>
      <c r="L21" s="43">
        <v>0.75</v>
      </c>
      <c r="M21" s="42">
        <v>1</v>
      </c>
      <c r="N21" s="43">
        <v>0.25</v>
      </c>
      <c r="O21" s="44">
        <v>0.76666666666666661</v>
      </c>
      <c r="P21" s="41" t="s">
        <v>1</v>
      </c>
      <c r="Q21" s="42" t="s">
        <v>13</v>
      </c>
      <c r="R21" s="42" t="s">
        <v>13</v>
      </c>
      <c r="S21" s="43" t="s">
        <v>13</v>
      </c>
      <c r="T21" s="42" t="s">
        <v>13</v>
      </c>
      <c r="U21" s="43" t="s">
        <v>13</v>
      </c>
      <c r="V21" s="44" t="s">
        <v>13</v>
      </c>
    </row>
    <row r="22" spans="1:22" x14ac:dyDescent="0.25">
      <c r="A22" s="66"/>
      <c r="B22" s="41" t="s">
        <v>2</v>
      </c>
      <c r="C22" s="42">
        <v>2</v>
      </c>
      <c r="D22" s="42">
        <v>2</v>
      </c>
      <c r="E22" s="43">
        <v>1</v>
      </c>
      <c r="F22" s="42">
        <v>2</v>
      </c>
      <c r="G22" s="43">
        <v>1</v>
      </c>
      <c r="H22" s="44">
        <v>3</v>
      </c>
      <c r="I22" s="41" t="s">
        <v>2</v>
      </c>
      <c r="J22" s="42">
        <v>8</v>
      </c>
      <c r="K22" s="42">
        <v>3</v>
      </c>
      <c r="L22" s="43">
        <v>0.375</v>
      </c>
      <c r="M22" s="42">
        <v>2</v>
      </c>
      <c r="N22" s="43">
        <v>0.25</v>
      </c>
      <c r="O22" s="44">
        <v>2</v>
      </c>
      <c r="P22" s="41" t="s">
        <v>2</v>
      </c>
      <c r="Q22" s="42">
        <v>2</v>
      </c>
      <c r="R22" s="42">
        <v>1</v>
      </c>
      <c r="S22" s="43">
        <v>0.5</v>
      </c>
      <c r="T22" s="42">
        <v>0</v>
      </c>
      <c r="U22" s="43">
        <v>0</v>
      </c>
      <c r="V22" s="44">
        <v>0</v>
      </c>
    </row>
    <row r="23" spans="1:22" x14ac:dyDescent="0.25">
      <c r="A23" s="66"/>
      <c r="B23" s="41" t="s">
        <v>3</v>
      </c>
      <c r="C23" s="42">
        <v>7</v>
      </c>
      <c r="D23" s="42">
        <v>7</v>
      </c>
      <c r="E23" s="43">
        <v>1</v>
      </c>
      <c r="F23" s="42">
        <v>7</v>
      </c>
      <c r="G23" s="43">
        <v>1</v>
      </c>
      <c r="H23" s="44">
        <v>3.1428571428571428</v>
      </c>
      <c r="I23" s="41" t="s">
        <v>3</v>
      </c>
      <c r="J23" s="42">
        <v>6</v>
      </c>
      <c r="K23" s="42">
        <v>4</v>
      </c>
      <c r="L23" s="43">
        <v>0.66666666666666663</v>
      </c>
      <c r="M23" s="42">
        <v>4</v>
      </c>
      <c r="N23" s="43">
        <v>0.66666666666666663</v>
      </c>
      <c r="O23" s="44">
        <v>3.5</v>
      </c>
      <c r="P23" s="41" t="s">
        <v>3</v>
      </c>
      <c r="Q23" s="42" t="s">
        <v>13</v>
      </c>
      <c r="R23" s="42" t="s">
        <v>13</v>
      </c>
      <c r="S23" s="43" t="s">
        <v>13</v>
      </c>
      <c r="T23" s="42" t="s">
        <v>13</v>
      </c>
      <c r="U23" s="43" t="s">
        <v>13</v>
      </c>
      <c r="V23" s="44" t="s">
        <v>13</v>
      </c>
    </row>
    <row r="24" spans="1:22" x14ac:dyDescent="0.25">
      <c r="A24" s="66"/>
      <c r="B24" s="41" t="s">
        <v>4</v>
      </c>
      <c r="C24" s="42">
        <v>14</v>
      </c>
      <c r="D24" s="42">
        <v>14</v>
      </c>
      <c r="E24" s="43">
        <v>1</v>
      </c>
      <c r="F24" s="42">
        <v>14</v>
      </c>
      <c r="G24" s="43">
        <v>1</v>
      </c>
      <c r="H24" s="44">
        <v>3.0214285714285714</v>
      </c>
      <c r="I24" s="41" t="s">
        <v>4</v>
      </c>
      <c r="J24" s="42">
        <v>14</v>
      </c>
      <c r="K24" s="42">
        <v>9</v>
      </c>
      <c r="L24" s="43">
        <v>0.6428571428571429</v>
      </c>
      <c r="M24" s="42">
        <v>7</v>
      </c>
      <c r="N24" s="43">
        <v>0.5</v>
      </c>
      <c r="O24" s="44">
        <v>2.375</v>
      </c>
      <c r="P24" s="41" t="s">
        <v>4</v>
      </c>
      <c r="Q24" s="42" t="s">
        <v>13</v>
      </c>
      <c r="R24" s="42" t="s">
        <v>13</v>
      </c>
      <c r="S24" s="43" t="s">
        <v>13</v>
      </c>
      <c r="T24" s="42" t="s">
        <v>13</v>
      </c>
      <c r="U24" s="43" t="s">
        <v>13</v>
      </c>
      <c r="V24" s="44" t="s">
        <v>13</v>
      </c>
    </row>
    <row r="25" spans="1:22" x14ac:dyDescent="0.25">
      <c r="A25" s="67"/>
      <c r="B25" s="41" t="s">
        <v>77</v>
      </c>
      <c r="C25" s="42">
        <v>9</v>
      </c>
      <c r="D25" s="42">
        <v>9</v>
      </c>
      <c r="E25" s="43">
        <v>1</v>
      </c>
      <c r="F25" s="42">
        <v>8</v>
      </c>
      <c r="G25" s="43">
        <v>0.88888888888888884</v>
      </c>
      <c r="H25" s="44">
        <v>2.6666666666666665</v>
      </c>
      <c r="I25" s="41" t="s">
        <v>77</v>
      </c>
      <c r="J25" s="42">
        <v>4</v>
      </c>
      <c r="K25" s="42">
        <v>4</v>
      </c>
      <c r="L25" s="43">
        <v>1</v>
      </c>
      <c r="M25" s="42">
        <v>3</v>
      </c>
      <c r="N25" s="43">
        <v>0.75</v>
      </c>
      <c r="O25" s="44">
        <v>1.5</v>
      </c>
      <c r="P25" s="41" t="s">
        <v>77</v>
      </c>
      <c r="Q25" s="42" t="s">
        <v>13</v>
      </c>
      <c r="R25" s="42" t="s">
        <v>13</v>
      </c>
      <c r="S25" s="43" t="s">
        <v>13</v>
      </c>
      <c r="T25" s="42" t="s">
        <v>13</v>
      </c>
      <c r="U25" s="43" t="s">
        <v>13</v>
      </c>
      <c r="V25" s="44" t="s">
        <v>13</v>
      </c>
    </row>
    <row r="26" spans="1:22" x14ac:dyDescent="0.25">
      <c r="A26" s="68" t="s">
        <v>49</v>
      </c>
      <c r="B26" s="45" t="s">
        <v>1</v>
      </c>
      <c r="C26" s="46" t="s">
        <v>13</v>
      </c>
      <c r="D26" s="46" t="s">
        <v>13</v>
      </c>
      <c r="E26" s="47" t="s">
        <v>13</v>
      </c>
      <c r="F26" s="46" t="s">
        <v>13</v>
      </c>
      <c r="G26" s="47" t="s">
        <v>13</v>
      </c>
      <c r="H26" s="48" t="s">
        <v>13</v>
      </c>
      <c r="I26" s="45" t="s">
        <v>1</v>
      </c>
      <c r="J26" s="46">
        <v>1</v>
      </c>
      <c r="K26" s="46">
        <v>1</v>
      </c>
      <c r="L26" s="47">
        <v>1</v>
      </c>
      <c r="M26" s="46">
        <v>1</v>
      </c>
      <c r="N26" s="47">
        <v>1</v>
      </c>
      <c r="O26" s="48">
        <v>2</v>
      </c>
      <c r="P26" s="45" t="s">
        <v>1</v>
      </c>
      <c r="Q26" s="46" t="s">
        <v>13</v>
      </c>
      <c r="R26" s="46" t="s">
        <v>13</v>
      </c>
      <c r="S26" s="47" t="s">
        <v>13</v>
      </c>
      <c r="T26" s="46" t="s">
        <v>13</v>
      </c>
      <c r="U26" s="47" t="s">
        <v>13</v>
      </c>
      <c r="V26" s="48" t="s">
        <v>13</v>
      </c>
    </row>
    <row r="27" spans="1:22" x14ac:dyDescent="0.25">
      <c r="A27" s="68"/>
      <c r="B27" s="45" t="s">
        <v>2</v>
      </c>
      <c r="C27" s="46" t="s">
        <v>13</v>
      </c>
      <c r="D27" s="46" t="s">
        <v>13</v>
      </c>
      <c r="E27" s="47" t="s">
        <v>13</v>
      </c>
      <c r="F27" s="46" t="s">
        <v>13</v>
      </c>
      <c r="G27" s="47" t="s">
        <v>13</v>
      </c>
      <c r="H27" s="48" t="s">
        <v>13</v>
      </c>
      <c r="I27" s="45" t="s">
        <v>2</v>
      </c>
      <c r="J27" s="46" t="s">
        <v>13</v>
      </c>
      <c r="K27" s="46" t="s">
        <v>13</v>
      </c>
      <c r="L27" s="47" t="s">
        <v>13</v>
      </c>
      <c r="M27" s="46" t="s">
        <v>13</v>
      </c>
      <c r="N27" s="47" t="s">
        <v>13</v>
      </c>
      <c r="O27" s="48" t="s">
        <v>13</v>
      </c>
      <c r="P27" s="45" t="s">
        <v>2</v>
      </c>
      <c r="Q27" s="46" t="s">
        <v>13</v>
      </c>
      <c r="R27" s="46" t="s">
        <v>13</v>
      </c>
      <c r="S27" s="47" t="s">
        <v>13</v>
      </c>
      <c r="T27" s="46" t="s">
        <v>13</v>
      </c>
      <c r="U27" s="47" t="s">
        <v>13</v>
      </c>
      <c r="V27" s="48" t="s">
        <v>13</v>
      </c>
    </row>
    <row r="28" spans="1:22" x14ac:dyDescent="0.25">
      <c r="A28" s="68"/>
      <c r="B28" s="45" t="s">
        <v>3</v>
      </c>
      <c r="C28" s="46" t="s">
        <v>13</v>
      </c>
      <c r="D28" s="46" t="s">
        <v>13</v>
      </c>
      <c r="E28" s="47" t="s">
        <v>13</v>
      </c>
      <c r="F28" s="46" t="s">
        <v>13</v>
      </c>
      <c r="G28" s="47" t="s">
        <v>13</v>
      </c>
      <c r="H28" s="48" t="s">
        <v>13</v>
      </c>
      <c r="I28" s="45" t="s">
        <v>3</v>
      </c>
      <c r="J28" s="46">
        <v>1</v>
      </c>
      <c r="K28" s="46">
        <v>1</v>
      </c>
      <c r="L28" s="47">
        <v>1</v>
      </c>
      <c r="M28" s="46">
        <v>1</v>
      </c>
      <c r="N28" s="47">
        <v>1</v>
      </c>
      <c r="O28" s="48">
        <v>4</v>
      </c>
      <c r="P28" s="45" t="s">
        <v>3</v>
      </c>
      <c r="Q28" s="46" t="s">
        <v>13</v>
      </c>
      <c r="R28" s="46" t="s">
        <v>13</v>
      </c>
      <c r="S28" s="47" t="s">
        <v>13</v>
      </c>
      <c r="T28" s="46" t="s">
        <v>13</v>
      </c>
      <c r="U28" s="47" t="s">
        <v>13</v>
      </c>
      <c r="V28" s="48" t="s">
        <v>13</v>
      </c>
    </row>
    <row r="29" spans="1:22" x14ac:dyDescent="0.25">
      <c r="A29" s="68"/>
      <c r="B29" s="45" t="s">
        <v>4</v>
      </c>
      <c r="C29" s="46">
        <v>1</v>
      </c>
      <c r="D29" s="46">
        <v>1</v>
      </c>
      <c r="E29" s="47">
        <v>1</v>
      </c>
      <c r="F29" s="46">
        <v>1</v>
      </c>
      <c r="G29" s="47">
        <v>1</v>
      </c>
      <c r="H29" s="48">
        <v>3</v>
      </c>
      <c r="I29" s="45" t="s">
        <v>4</v>
      </c>
      <c r="J29" s="46">
        <v>1</v>
      </c>
      <c r="K29" s="46">
        <v>1</v>
      </c>
      <c r="L29" s="47">
        <v>1</v>
      </c>
      <c r="M29" s="46">
        <v>1</v>
      </c>
      <c r="N29" s="47">
        <v>1</v>
      </c>
      <c r="O29" s="48">
        <v>3.7000000000000006</v>
      </c>
      <c r="P29" s="45" t="s">
        <v>4</v>
      </c>
      <c r="Q29" s="46" t="s">
        <v>13</v>
      </c>
      <c r="R29" s="46" t="s">
        <v>13</v>
      </c>
      <c r="S29" s="47" t="s">
        <v>13</v>
      </c>
      <c r="T29" s="46" t="s">
        <v>13</v>
      </c>
      <c r="U29" s="47" t="s">
        <v>13</v>
      </c>
      <c r="V29" s="48" t="s">
        <v>13</v>
      </c>
    </row>
    <row r="30" spans="1:22" x14ac:dyDescent="0.25">
      <c r="A30" s="68"/>
      <c r="B30" s="45" t="s">
        <v>77</v>
      </c>
      <c r="C30" s="46" t="s">
        <v>13</v>
      </c>
      <c r="D30" s="46" t="s">
        <v>13</v>
      </c>
      <c r="E30" s="47" t="s">
        <v>13</v>
      </c>
      <c r="F30" s="46" t="s">
        <v>13</v>
      </c>
      <c r="G30" s="47" t="s">
        <v>13</v>
      </c>
      <c r="H30" s="48" t="s">
        <v>13</v>
      </c>
      <c r="I30" s="45" t="s">
        <v>77</v>
      </c>
      <c r="J30" s="46" t="s">
        <v>13</v>
      </c>
      <c r="K30" s="46" t="s">
        <v>13</v>
      </c>
      <c r="L30" s="47" t="s">
        <v>13</v>
      </c>
      <c r="M30" s="46" t="s">
        <v>13</v>
      </c>
      <c r="N30" s="47" t="s">
        <v>13</v>
      </c>
      <c r="O30" s="48" t="s">
        <v>13</v>
      </c>
      <c r="P30" s="45" t="s">
        <v>77</v>
      </c>
      <c r="Q30" s="46" t="s">
        <v>13</v>
      </c>
      <c r="R30" s="46" t="s">
        <v>13</v>
      </c>
      <c r="S30" s="47" t="s">
        <v>13</v>
      </c>
      <c r="T30" s="46" t="s">
        <v>13</v>
      </c>
      <c r="U30" s="47" t="s">
        <v>13</v>
      </c>
      <c r="V30" s="48" t="s">
        <v>13</v>
      </c>
    </row>
    <row r="31" spans="1:22" x14ac:dyDescent="0.25">
      <c r="A31" s="69" t="s">
        <v>14</v>
      </c>
      <c r="B31" s="41" t="s">
        <v>1</v>
      </c>
      <c r="C31" s="42">
        <v>13</v>
      </c>
      <c r="D31" s="42">
        <v>13</v>
      </c>
      <c r="E31" s="43">
        <v>1</v>
      </c>
      <c r="F31" s="42">
        <v>11</v>
      </c>
      <c r="G31" s="43">
        <v>0.84615384615384615</v>
      </c>
      <c r="H31" s="44">
        <v>3.3272727272727272</v>
      </c>
      <c r="I31" s="41" t="s">
        <v>1</v>
      </c>
      <c r="J31" s="42">
        <v>12</v>
      </c>
      <c r="K31" s="42">
        <v>9</v>
      </c>
      <c r="L31" s="43">
        <v>0.75</v>
      </c>
      <c r="M31" s="42">
        <v>7</v>
      </c>
      <c r="N31" s="43">
        <v>0.58333333333333337</v>
      </c>
      <c r="O31" s="44">
        <v>2.8111111111111113</v>
      </c>
      <c r="P31" s="41" t="s">
        <v>1</v>
      </c>
      <c r="Q31" s="42" t="s">
        <v>13</v>
      </c>
      <c r="R31" s="42" t="s">
        <v>13</v>
      </c>
      <c r="S31" s="43" t="s">
        <v>13</v>
      </c>
      <c r="T31" s="42" t="s">
        <v>13</v>
      </c>
      <c r="U31" s="43" t="s">
        <v>13</v>
      </c>
      <c r="V31" s="44" t="s">
        <v>13</v>
      </c>
    </row>
    <row r="32" spans="1:22" x14ac:dyDescent="0.25">
      <c r="A32" s="69"/>
      <c r="B32" s="41" t="s">
        <v>2</v>
      </c>
      <c r="C32" s="42">
        <v>10</v>
      </c>
      <c r="D32" s="42">
        <v>10</v>
      </c>
      <c r="E32" s="43">
        <v>1</v>
      </c>
      <c r="F32" s="42">
        <v>10</v>
      </c>
      <c r="G32" s="43">
        <v>1</v>
      </c>
      <c r="H32" s="44">
        <v>3.7699999999999991</v>
      </c>
      <c r="I32" s="41" t="s">
        <v>2</v>
      </c>
      <c r="J32" s="42">
        <v>8</v>
      </c>
      <c r="K32" s="42">
        <v>7</v>
      </c>
      <c r="L32" s="43">
        <v>0.875</v>
      </c>
      <c r="M32" s="42">
        <v>7</v>
      </c>
      <c r="N32" s="43">
        <v>0.875</v>
      </c>
      <c r="O32" s="44">
        <v>3.1857142857142859</v>
      </c>
      <c r="P32" s="41" t="s">
        <v>2</v>
      </c>
      <c r="Q32" s="42" t="s">
        <v>13</v>
      </c>
      <c r="R32" s="42" t="s">
        <v>13</v>
      </c>
      <c r="S32" s="43" t="s">
        <v>13</v>
      </c>
      <c r="T32" s="42" t="s">
        <v>13</v>
      </c>
      <c r="U32" s="43" t="s">
        <v>13</v>
      </c>
      <c r="V32" s="44" t="s">
        <v>13</v>
      </c>
    </row>
    <row r="33" spans="1:22" x14ac:dyDescent="0.25">
      <c r="A33" s="69"/>
      <c r="B33" s="41" t="s">
        <v>3</v>
      </c>
      <c r="C33" s="42">
        <v>7</v>
      </c>
      <c r="D33" s="42">
        <v>7</v>
      </c>
      <c r="E33" s="43">
        <v>1</v>
      </c>
      <c r="F33" s="42">
        <v>7</v>
      </c>
      <c r="G33" s="43">
        <v>1</v>
      </c>
      <c r="H33" s="44">
        <v>3.1428571428571428</v>
      </c>
      <c r="I33" s="41" t="s">
        <v>3</v>
      </c>
      <c r="J33" s="42">
        <v>14</v>
      </c>
      <c r="K33" s="42">
        <v>11</v>
      </c>
      <c r="L33" s="43">
        <v>0.7857142857142857</v>
      </c>
      <c r="M33" s="42">
        <v>11</v>
      </c>
      <c r="N33" s="43">
        <v>0.7857142857142857</v>
      </c>
      <c r="O33" s="44">
        <v>3.4818181818181819</v>
      </c>
      <c r="P33" s="41" t="s">
        <v>3</v>
      </c>
      <c r="Q33" s="42" t="s">
        <v>13</v>
      </c>
      <c r="R33" s="42" t="s">
        <v>13</v>
      </c>
      <c r="S33" s="43" t="s">
        <v>13</v>
      </c>
      <c r="T33" s="42" t="s">
        <v>13</v>
      </c>
      <c r="U33" s="43" t="s">
        <v>13</v>
      </c>
      <c r="V33" s="44" t="s">
        <v>13</v>
      </c>
    </row>
    <row r="34" spans="1:22" x14ac:dyDescent="0.25">
      <c r="A34" s="69"/>
      <c r="B34" s="41" t="s">
        <v>4</v>
      </c>
      <c r="C34" s="42">
        <v>23</v>
      </c>
      <c r="D34" s="42">
        <v>23</v>
      </c>
      <c r="E34" s="43">
        <v>1</v>
      </c>
      <c r="F34" s="42">
        <v>21</v>
      </c>
      <c r="G34" s="43">
        <v>0.91304347826086951</v>
      </c>
      <c r="H34" s="44">
        <v>3.5652173913043477</v>
      </c>
      <c r="I34" s="41" t="s">
        <v>4</v>
      </c>
      <c r="J34" s="42">
        <v>9</v>
      </c>
      <c r="K34" s="42">
        <v>6</v>
      </c>
      <c r="L34" s="43">
        <v>0.66666666666666663</v>
      </c>
      <c r="M34" s="42">
        <v>6</v>
      </c>
      <c r="N34" s="43">
        <v>0.66666666666666663</v>
      </c>
      <c r="O34" s="44">
        <v>3.2166666666666668</v>
      </c>
      <c r="P34" s="41" t="s">
        <v>4</v>
      </c>
      <c r="Q34" s="42" t="s">
        <v>13</v>
      </c>
      <c r="R34" s="42" t="s">
        <v>13</v>
      </c>
      <c r="S34" s="43" t="s">
        <v>13</v>
      </c>
      <c r="T34" s="42" t="s">
        <v>13</v>
      </c>
      <c r="U34" s="43" t="s">
        <v>13</v>
      </c>
      <c r="V34" s="44" t="s">
        <v>13</v>
      </c>
    </row>
    <row r="35" spans="1:22" x14ac:dyDescent="0.25">
      <c r="A35" s="69"/>
      <c r="B35" s="41" t="s">
        <v>77</v>
      </c>
      <c r="C35" s="42">
        <v>10</v>
      </c>
      <c r="D35" s="42">
        <v>10</v>
      </c>
      <c r="E35" s="43">
        <v>1</v>
      </c>
      <c r="F35" s="42">
        <v>10</v>
      </c>
      <c r="G35" s="43">
        <v>1</v>
      </c>
      <c r="H35" s="44">
        <v>3.7599999999999993</v>
      </c>
      <c r="I35" s="41" t="s">
        <v>77</v>
      </c>
      <c r="J35" s="42">
        <v>8</v>
      </c>
      <c r="K35" s="42">
        <v>7</v>
      </c>
      <c r="L35" s="43">
        <v>0.875</v>
      </c>
      <c r="M35" s="42">
        <v>5</v>
      </c>
      <c r="N35" s="43">
        <v>0.625</v>
      </c>
      <c r="O35" s="44">
        <v>2.1428571428571428</v>
      </c>
      <c r="P35" s="41" t="s">
        <v>77</v>
      </c>
      <c r="Q35" s="42" t="s">
        <v>13</v>
      </c>
      <c r="R35" s="42" t="s">
        <v>13</v>
      </c>
      <c r="S35" s="43" t="s">
        <v>13</v>
      </c>
      <c r="T35" s="42" t="s">
        <v>13</v>
      </c>
      <c r="U35" s="43" t="s">
        <v>13</v>
      </c>
      <c r="V35" s="44" t="s">
        <v>13</v>
      </c>
    </row>
    <row r="36" spans="1:22" x14ac:dyDescent="0.25">
      <c r="A36" s="70" t="s">
        <v>15</v>
      </c>
      <c r="B36" s="45" t="s">
        <v>1</v>
      </c>
      <c r="C36" s="46">
        <v>1</v>
      </c>
      <c r="D36" s="46">
        <v>1</v>
      </c>
      <c r="E36" s="47">
        <v>1</v>
      </c>
      <c r="F36" s="46">
        <v>1</v>
      </c>
      <c r="G36" s="47">
        <v>1</v>
      </c>
      <c r="H36" s="48">
        <v>3</v>
      </c>
      <c r="I36" s="45" t="s">
        <v>1</v>
      </c>
      <c r="J36" s="46">
        <v>4</v>
      </c>
      <c r="K36" s="46">
        <v>4</v>
      </c>
      <c r="L36" s="47">
        <v>1</v>
      </c>
      <c r="M36" s="46">
        <v>4</v>
      </c>
      <c r="N36" s="47">
        <v>1</v>
      </c>
      <c r="O36" s="48">
        <v>3.8250000000000006</v>
      </c>
      <c r="P36" s="45" t="s">
        <v>1</v>
      </c>
      <c r="Q36" s="46" t="s">
        <v>13</v>
      </c>
      <c r="R36" s="46" t="s">
        <v>13</v>
      </c>
      <c r="S36" s="47" t="s">
        <v>13</v>
      </c>
      <c r="T36" s="46" t="s">
        <v>13</v>
      </c>
      <c r="U36" s="47" t="s">
        <v>13</v>
      </c>
      <c r="V36" s="48" t="s">
        <v>13</v>
      </c>
    </row>
    <row r="37" spans="1:22" x14ac:dyDescent="0.25">
      <c r="A37" s="70"/>
      <c r="B37" s="45" t="s">
        <v>2</v>
      </c>
      <c r="C37" s="46">
        <v>3</v>
      </c>
      <c r="D37" s="46">
        <v>3</v>
      </c>
      <c r="E37" s="47">
        <v>1</v>
      </c>
      <c r="F37" s="46">
        <v>2</v>
      </c>
      <c r="G37" s="47">
        <v>0.66666666666666663</v>
      </c>
      <c r="H37" s="48">
        <v>2.0999999999999996</v>
      </c>
      <c r="I37" s="45" t="s">
        <v>2</v>
      </c>
      <c r="J37" s="46">
        <v>4</v>
      </c>
      <c r="K37" s="46">
        <v>3</v>
      </c>
      <c r="L37" s="47">
        <v>0.75</v>
      </c>
      <c r="M37" s="46">
        <v>3</v>
      </c>
      <c r="N37" s="47">
        <v>0.75</v>
      </c>
      <c r="O37" s="48">
        <v>3.4666666666666668</v>
      </c>
      <c r="P37" s="45" t="s">
        <v>2</v>
      </c>
      <c r="Q37" s="46" t="s">
        <v>13</v>
      </c>
      <c r="R37" s="46" t="s">
        <v>13</v>
      </c>
      <c r="S37" s="47" t="s">
        <v>13</v>
      </c>
      <c r="T37" s="46" t="s">
        <v>13</v>
      </c>
      <c r="U37" s="47" t="s">
        <v>13</v>
      </c>
      <c r="V37" s="48" t="s">
        <v>13</v>
      </c>
    </row>
    <row r="38" spans="1:22" x14ac:dyDescent="0.25">
      <c r="A38" s="70"/>
      <c r="B38" s="45" t="s">
        <v>3</v>
      </c>
      <c r="C38" s="46" t="s">
        <v>13</v>
      </c>
      <c r="D38" s="46" t="s">
        <v>13</v>
      </c>
      <c r="E38" s="47" t="s">
        <v>13</v>
      </c>
      <c r="F38" s="46" t="s">
        <v>13</v>
      </c>
      <c r="G38" s="47" t="s">
        <v>13</v>
      </c>
      <c r="H38" s="48" t="s">
        <v>13</v>
      </c>
      <c r="I38" s="45" t="s">
        <v>3</v>
      </c>
      <c r="J38" s="46">
        <v>7</v>
      </c>
      <c r="K38" s="46">
        <v>6</v>
      </c>
      <c r="L38" s="47">
        <v>0.8571428571428571</v>
      </c>
      <c r="M38" s="46">
        <v>5</v>
      </c>
      <c r="N38" s="47">
        <v>0.7142857142857143</v>
      </c>
      <c r="O38" s="48">
        <v>2.9499999999999997</v>
      </c>
      <c r="P38" s="45" t="s">
        <v>3</v>
      </c>
      <c r="Q38" s="46" t="s">
        <v>13</v>
      </c>
      <c r="R38" s="46" t="s">
        <v>13</v>
      </c>
      <c r="S38" s="47" t="s">
        <v>13</v>
      </c>
      <c r="T38" s="46" t="s">
        <v>13</v>
      </c>
      <c r="U38" s="47" t="s">
        <v>13</v>
      </c>
      <c r="V38" s="48" t="s">
        <v>13</v>
      </c>
    </row>
    <row r="39" spans="1:22" x14ac:dyDescent="0.25">
      <c r="A39" s="70"/>
      <c r="B39" s="45" t="s">
        <v>4</v>
      </c>
      <c r="C39" s="46">
        <v>6</v>
      </c>
      <c r="D39" s="46">
        <v>5</v>
      </c>
      <c r="E39" s="47">
        <v>0.83333333333333337</v>
      </c>
      <c r="F39" s="46">
        <v>4</v>
      </c>
      <c r="G39" s="47">
        <v>0.66666666666666663</v>
      </c>
      <c r="H39" s="48">
        <v>2.2600000000000002</v>
      </c>
      <c r="I39" s="45" t="s">
        <v>4</v>
      </c>
      <c r="J39" s="46">
        <v>5</v>
      </c>
      <c r="K39" s="46">
        <v>5</v>
      </c>
      <c r="L39" s="47">
        <v>1</v>
      </c>
      <c r="M39" s="46">
        <v>4</v>
      </c>
      <c r="N39" s="47">
        <v>0.8</v>
      </c>
      <c r="O39" s="48">
        <v>2.3199999999999998</v>
      </c>
      <c r="P39" s="45" t="s">
        <v>4</v>
      </c>
      <c r="Q39" s="46" t="s">
        <v>13</v>
      </c>
      <c r="R39" s="46" t="s">
        <v>13</v>
      </c>
      <c r="S39" s="47" t="s">
        <v>13</v>
      </c>
      <c r="T39" s="46" t="s">
        <v>13</v>
      </c>
      <c r="U39" s="47" t="s">
        <v>13</v>
      </c>
      <c r="V39" s="48" t="s">
        <v>13</v>
      </c>
    </row>
    <row r="40" spans="1:22" x14ac:dyDescent="0.25">
      <c r="A40" s="70"/>
      <c r="B40" s="45" t="s">
        <v>77</v>
      </c>
      <c r="C40" s="46">
        <v>2</v>
      </c>
      <c r="D40" s="46">
        <v>2</v>
      </c>
      <c r="E40" s="47">
        <v>1</v>
      </c>
      <c r="F40" s="46">
        <v>2</v>
      </c>
      <c r="G40" s="47">
        <v>1</v>
      </c>
      <c r="H40" s="48">
        <v>3.5</v>
      </c>
      <c r="I40" s="45" t="s">
        <v>77</v>
      </c>
      <c r="J40" s="46">
        <v>2</v>
      </c>
      <c r="K40" s="46">
        <v>1</v>
      </c>
      <c r="L40" s="47">
        <v>0.5</v>
      </c>
      <c r="M40" s="46">
        <v>1</v>
      </c>
      <c r="N40" s="47">
        <v>0.5</v>
      </c>
      <c r="O40" s="48">
        <v>4</v>
      </c>
      <c r="P40" s="45" t="s">
        <v>77</v>
      </c>
      <c r="Q40" s="46" t="s">
        <v>13</v>
      </c>
      <c r="R40" s="46" t="s">
        <v>13</v>
      </c>
      <c r="S40" s="47" t="s">
        <v>13</v>
      </c>
      <c r="T40" s="46" t="s">
        <v>13</v>
      </c>
      <c r="U40" s="47" t="s">
        <v>13</v>
      </c>
      <c r="V40" s="48" t="s">
        <v>13</v>
      </c>
    </row>
    <row r="41" spans="1:22" x14ac:dyDescent="0.25">
      <c r="A41" s="69" t="s">
        <v>16</v>
      </c>
      <c r="B41" s="41" t="s">
        <v>1</v>
      </c>
      <c r="C41" s="42">
        <v>43</v>
      </c>
      <c r="D41" s="42">
        <v>37</v>
      </c>
      <c r="E41" s="43">
        <v>0.86046511627906974</v>
      </c>
      <c r="F41" s="42">
        <v>34</v>
      </c>
      <c r="G41" s="43">
        <v>0.79069767441860461</v>
      </c>
      <c r="H41" s="44">
        <v>3.1513513513513511</v>
      </c>
      <c r="I41" s="41" t="s">
        <v>1</v>
      </c>
      <c r="J41" s="42">
        <v>45</v>
      </c>
      <c r="K41" s="42">
        <v>35</v>
      </c>
      <c r="L41" s="43">
        <v>0.77777777777777779</v>
      </c>
      <c r="M41" s="42">
        <v>23</v>
      </c>
      <c r="N41" s="43">
        <v>0.51111111111111107</v>
      </c>
      <c r="O41" s="44">
        <v>1.9485714285714282</v>
      </c>
      <c r="P41" s="41" t="s">
        <v>1</v>
      </c>
      <c r="Q41" s="42" t="s">
        <v>13</v>
      </c>
      <c r="R41" s="42" t="s">
        <v>13</v>
      </c>
      <c r="S41" s="43" t="s">
        <v>13</v>
      </c>
      <c r="T41" s="42" t="s">
        <v>13</v>
      </c>
      <c r="U41" s="43" t="s">
        <v>13</v>
      </c>
      <c r="V41" s="44" t="s">
        <v>13</v>
      </c>
    </row>
    <row r="42" spans="1:22" x14ac:dyDescent="0.25">
      <c r="A42" s="69"/>
      <c r="B42" s="41" t="s">
        <v>2</v>
      </c>
      <c r="C42" s="42">
        <v>31</v>
      </c>
      <c r="D42" s="42">
        <v>30</v>
      </c>
      <c r="E42" s="43">
        <v>0.967741935483871</v>
      </c>
      <c r="F42" s="42">
        <v>27</v>
      </c>
      <c r="G42" s="43">
        <v>0.87096774193548387</v>
      </c>
      <c r="H42" s="44">
        <v>2.9733333333333336</v>
      </c>
      <c r="I42" s="41" t="s">
        <v>2</v>
      </c>
      <c r="J42" s="42">
        <v>25</v>
      </c>
      <c r="K42" s="42">
        <v>19</v>
      </c>
      <c r="L42" s="43">
        <v>0.76</v>
      </c>
      <c r="M42" s="42">
        <v>14</v>
      </c>
      <c r="N42" s="43">
        <v>0.56000000000000005</v>
      </c>
      <c r="O42" s="44">
        <v>2.2777777777777777</v>
      </c>
      <c r="P42" s="41" t="s">
        <v>2</v>
      </c>
      <c r="Q42" s="42">
        <v>16</v>
      </c>
      <c r="R42" s="42">
        <v>6</v>
      </c>
      <c r="S42" s="43">
        <v>0.375</v>
      </c>
      <c r="T42" s="42">
        <v>5</v>
      </c>
      <c r="U42" s="43">
        <v>0.3125</v>
      </c>
      <c r="V42" s="44">
        <v>2.9333333333333336</v>
      </c>
    </row>
    <row r="43" spans="1:22" x14ac:dyDescent="0.25">
      <c r="A43" s="69"/>
      <c r="B43" s="41" t="s">
        <v>3</v>
      </c>
      <c r="C43" s="42">
        <v>30</v>
      </c>
      <c r="D43" s="42">
        <v>29</v>
      </c>
      <c r="E43" s="43">
        <v>0.96666666666666667</v>
      </c>
      <c r="F43" s="42">
        <v>23</v>
      </c>
      <c r="G43" s="43">
        <v>0.76666666666666672</v>
      </c>
      <c r="H43" s="44">
        <v>2.3896551724137929</v>
      </c>
      <c r="I43" s="41" t="s">
        <v>3</v>
      </c>
      <c r="J43" s="42">
        <v>40</v>
      </c>
      <c r="K43" s="42">
        <v>27</v>
      </c>
      <c r="L43" s="43">
        <v>0.67500000000000004</v>
      </c>
      <c r="M43" s="42">
        <v>23</v>
      </c>
      <c r="N43" s="43">
        <v>0.57499999999999996</v>
      </c>
      <c r="O43" s="44">
        <v>2.8592592592592587</v>
      </c>
      <c r="P43" s="41" t="s">
        <v>3</v>
      </c>
      <c r="Q43" s="42" t="s">
        <v>13</v>
      </c>
      <c r="R43" s="42" t="s">
        <v>13</v>
      </c>
      <c r="S43" s="43" t="s">
        <v>13</v>
      </c>
      <c r="T43" s="42" t="s">
        <v>13</v>
      </c>
      <c r="U43" s="43" t="s">
        <v>13</v>
      </c>
      <c r="V43" s="44" t="s">
        <v>13</v>
      </c>
    </row>
    <row r="44" spans="1:22" x14ac:dyDescent="0.25">
      <c r="A44" s="69"/>
      <c r="B44" s="41" t="s">
        <v>4</v>
      </c>
      <c r="C44" s="42">
        <v>77</v>
      </c>
      <c r="D44" s="42">
        <v>72</v>
      </c>
      <c r="E44" s="43">
        <v>0.93506493506493504</v>
      </c>
      <c r="F44" s="42">
        <v>63</v>
      </c>
      <c r="G44" s="43">
        <v>0.81818181818181823</v>
      </c>
      <c r="H44" s="44">
        <v>2.9875000000000003</v>
      </c>
      <c r="I44" s="41" t="s">
        <v>4</v>
      </c>
      <c r="J44" s="42">
        <v>38</v>
      </c>
      <c r="K44" s="42">
        <v>25</v>
      </c>
      <c r="L44" s="43">
        <v>0.65789473684210531</v>
      </c>
      <c r="M44" s="42">
        <v>19</v>
      </c>
      <c r="N44" s="43">
        <v>0.5</v>
      </c>
      <c r="O44" s="44">
        <v>2.2640000000000002</v>
      </c>
      <c r="P44" s="41" t="s">
        <v>4</v>
      </c>
      <c r="Q44" s="42" t="s">
        <v>13</v>
      </c>
      <c r="R44" s="42" t="s">
        <v>13</v>
      </c>
      <c r="S44" s="43" t="s">
        <v>13</v>
      </c>
      <c r="T44" s="42" t="s">
        <v>13</v>
      </c>
      <c r="U44" s="43" t="s">
        <v>13</v>
      </c>
      <c r="V44" s="44" t="s">
        <v>13</v>
      </c>
    </row>
    <row r="45" spans="1:22" x14ac:dyDescent="0.25">
      <c r="A45" s="69"/>
      <c r="B45" s="41" t="s">
        <v>77</v>
      </c>
      <c r="C45" s="42">
        <v>55</v>
      </c>
      <c r="D45" s="42">
        <v>49</v>
      </c>
      <c r="E45" s="43">
        <v>0.89090909090909087</v>
      </c>
      <c r="F45" s="42">
        <v>44</v>
      </c>
      <c r="G45" s="43">
        <v>0.8</v>
      </c>
      <c r="H45" s="44">
        <v>2.881632653061224</v>
      </c>
      <c r="I45" s="41" t="s">
        <v>77</v>
      </c>
      <c r="J45" s="42">
        <v>49</v>
      </c>
      <c r="K45" s="42">
        <v>43</v>
      </c>
      <c r="L45" s="43">
        <v>0.87755102040816324</v>
      </c>
      <c r="M45" s="42">
        <v>28</v>
      </c>
      <c r="N45" s="43">
        <v>0.5714285714285714</v>
      </c>
      <c r="O45" s="44">
        <v>2.2488372093023257</v>
      </c>
      <c r="P45" s="41" t="s">
        <v>77</v>
      </c>
      <c r="Q45" s="42" t="s">
        <v>13</v>
      </c>
      <c r="R45" s="42" t="s">
        <v>13</v>
      </c>
      <c r="S45" s="43" t="s">
        <v>13</v>
      </c>
      <c r="T45" s="42" t="s">
        <v>13</v>
      </c>
      <c r="U45" s="43" t="s">
        <v>13</v>
      </c>
      <c r="V45" s="44" t="s">
        <v>13</v>
      </c>
    </row>
    <row r="46" spans="1:22" x14ac:dyDescent="0.25">
      <c r="A46" s="70" t="s">
        <v>17</v>
      </c>
      <c r="B46" s="45" t="s">
        <v>1</v>
      </c>
      <c r="C46" s="46">
        <v>3</v>
      </c>
      <c r="D46" s="46">
        <v>3</v>
      </c>
      <c r="E46" s="47">
        <v>1</v>
      </c>
      <c r="F46" s="46">
        <v>2</v>
      </c>
      <c r="G46" s="47">
        <v>0.66666666666666663</v>
      </c>
      <c r="H46" s="48">
        <v>2.7666666666666666</v>
      </c>
      <c r="I46" s="45" t="s">
        <v>1</v>
      </c>
      <c r="J46" s="46" t="s">
        <v>13</v>
      </c>
      <c r="K46" s="46" t="s">
        <v>13</v>
      </c>
      <c r="L46" s="47" t="s">
        <v>13</v>
      </c>
      <c r="M46" s="46" t="s">
        <v>13</v>
      </c>
      <c r="N46" s="47" t="s">
        <v>13</v>
      </c>
      <c r="O46" s="48" t="s">
        <v>13</v>
      </c>
      <c r="P46" s="45" t="s">
        <v>1</v>
      </c>
      <c r="Q46" s="46" t="s">
        <v>13</v>
      </c>
      <c r="R46" s="46" t="s">
        <v>13</v>
      </c>
      <c r="S46" s="47" t="s">
        <v>13</v>
      </c>
      <c r="T46" s="46" t="s">
        <v>13</v>
      </c>
      <c r="U46" s="47" t="s">
        <v>13</v>
      </c>
      <c r="V46" s="48" t="s">
        <v>13</v>
      </c>
    </row>
    <row r="47" spans="1:22" x14ac:dyDescent="0.25">
      <c r="A47" s="70"/>
      <c r="B47" s="45" t="s">
        <v>2</v>
      </c>
      <c r="C47" s="46" t="s">
        <v>13</v>
      </c>
      <c r="D47" s="46" t="s">
        <v>13</v>
      </c>
      <c r="E47" s="47" t="s">
        <v>13</v>
      </c>
      <c r="F47" s="46" t="s">
        <v>13</v>
      </c>
      <c r="G47" s="47" t="s">
        <v>13</v>
      </c>
      <c r="H47" s="48" t="s">
        <v>13</v>
      </c>
      <c r="I47" s="45" t="s">
        <v>2</v>
      </c>
      <c r="J47" s="46" t="s">
        <v>13</v>
      </c>
      <c r="K47" s="46" t="s">
        <v>13</v>
      </c>
      <c r="L47" s="47" t="s">
        <v>13</v>
      </c>
      <c r="M47" s="46" t="s">
        <v>13</v>
      </c>
      <c r="N47" s="47" t="s">
        <v>13</v>
      </c>
      <c r="O47" s="48" t="s">
        <v>13</v>
      </c>
      <c r="P47" s="45" t="s">
        <v>2</v>
      </c>
      <c r="Q47" s="46" t="s">
        <v>13</v>
      </c>
      <c r="R47" s="46" t="s">
        <v>13</v>
      </c>
      <c r="S47" s="47" t="s">
        <v>13</v>
      </c>
      <c r="T47" s="46" t="s">
        <v>13</v>
      </c>
      <c r="U47" s="47" t="s">
        <v>13</v>
      </c>
      <c r="V47" s="48" t="s">
        <v>13</v>
      </c>
    </row>
    <row r="48" spans="1:22" x14ac:dyDescent="0.25">
      <c r="A48" s="70"/>
      <c r="B48" s="45" t="s">
        <v>3</v>
      </c>
      <c r="C48" s="46" t="s">
        <v>13</v>
      </c>
      <c r="D48" s="46" t="s">
        <v>13</v>
      </c>
      <c r="E48" s="47" t="s">
        <v>13</v>
      </c>
      <c r="F48" s="46" t="s">
        <v>13</v>
      </c>
      <c r="G48" s="47" t="s">
        <v>13</v>
      </c>
      <c r="H48" s="48" t="s">
        <v>13</v>
      </c>
      <c r="I48" s="45" t="s">
        <v>3</v>
      </c>
      <c r="J48" s="46" t="s">
        <v>13</v>
      </c>
      <c r="K48" s="46" t="s">
        <v>13</v>
      </c>
      <c r="L48" s="47" t="s">
        <v>13</v>
      </c>
      <c r="M48" s="46" t="s">
        <v>13</v>
      </c>
      <c r="N48" s="47" t="s">
        <v>13</v>
      </c>
      <c r="O48" s="48" t="s">
        <v>13</v>
      </c>
      <c r="P48" s="45" t="s">
        <v>3</v>
      </c>
      <c r="Q48" s="46" t="s">
        <v>13</v>
      </c>
      <c r="R48" s="46" t="s">
        <v>13</v>
      </c>
      <c r="S48" s="47" t="s">
        <v>13</v>
      </c>
      <c r="T48" s="46" t="s">
        <v>13</v>
      </c>
      <c r="U48" s="47" t="s">
        <v>13</v>
      </c>
      <c r="V48" s="48" t="s">
        <v>13</v>
      </c>
    </row>
    <row r="49" spans="1:22" x14ac:dyDescent="0.25">
      <c r="A49" s="70"/>
      <c r="B49" s="45" t="s">
        <v>4</v>
      </c>
      <c r="C49" s="46" t="s">
        <v>13</v>
      </c>
      <c r="D49" s="46" t="s">
        <v>13</v>
      </c>
      <c r="E49" s="47" t="s">
        <v>13</v>
      </c>
      <c r="F49" s="46" t="s">
        <v>13</v>
      </c>
      <c r="G49" s="47" t="s">
        <v>13</v>
      </c>
      <c r="H49" s="48" t="s">
        <v>13</v>
      </c>
      <c r="I49" s="45" t="s">
        <v>4</v>
      </c>
      <c r="J49" s="46" t="s">
        <v>13</v>
      </c>
      <c r="K49" s="46" t="s">
        <v>13</v>
      </c>
      <c r="L49" s="47" t="s">
        <v>13</v>
      </c>
      <c r="M49" s="46" t="s">
        <v>13</v>
      </c>
      <c r="N49" s="47" t="s">
        <v>13</v>
      </c>
      <c r="O49" s="48" t="s">
        <v>13</v>
      </c>
      <c r="P49" s="45" t="s">
        <v>4</v>
      </c>
      <c r="Q49" s="46" t="s">
        <v>13</v>
      </c>
      <c r="R49" s="46" t="s">
        <v>13</v>
      </c>
      <c r="S49" s="47" t="s">
        <v>13</v>
      </c>
      <c r="T49" s="46" t="s">
        <v>13</v>
      </c>
      <c r="U49" s="47" t="s">
        <v>13</v>
      </c>
      <c r="V49" s="48" t="s">
        <v>13</v>
      </c>
    </row>
    <row r="50" spans="1:22" x14ac:dyDescent="0.25">
      <c r="A50" s="70"/>
      <c r="B50" s="45" t="s">
        <v>77</v>
      </c>
      <c r="C50" s="46" t="s">
        <v>13</v>
      </c>
      <c r="D50" s="46" t="s">
        <v>13</v>
      </c>
      <c r="E50" s="47" t="s">
        <v>13</v>
      </c>
      <c r="F50" s="46" t="s">
        <v>13</v>
      </c>
      <c r="G50" s="47" t="s">
        <v>13</v>
      </c>
      <c r="H50" s="48" t="s">
        <v>13</v>
      </c>
      <c r="I50" s="45" t="s">
        <v>77</v>
      </c>
      <c r="J50" s="46" t="s">
        <v>13</v>
      </c>
      <c r="K50" s="46" t="s">
        <v>13</v>
      </c>
      <c r="L50" s="47" t="s">
        <v>13</v>
      </c>
      <c r="M50" s="46" t="s">
        <v>13</v>
      </c>
      <c r="N50" s="47" t="s">
        <v>13</v>
      </c>
      <c r="O50" s="48" t="s">
        <v>13</v>
      </c>
      <c r="P50" s="45" t="s">
        <v>77</v>
      </c>
      <c r="Q50" s="46" t="s">
        <v>13</v>
      </c>
      <c r="R50" s="46" t="s">
        <v>13</v>
      </c>
      <c r="S50" s="47" t="s">
        <v>13</v>
      </c>
      <c r="T50" s="46" t="s">
        <v>13</v>
      </c>
      <c r="U50" s="47" t="s">
        <v>13</v>
      </c>
      <c r="V50" s="48" t="s">
        <v>13</v>
      </c>
    </row>
    <row r="51" spans="1:22" x14ac:dyDescent="0.25">
      <c r="A51" s="71" t="s">
        <v>79</v>
      </c>
      <c r="B51" s="41" t="s">
        <v>1</v>
      </c>
      <c r="C51" s="42">
        <v>73</v>
      </c>
      <c r="D51" s="42">
        <v>70</v>
      </c>
      <c r="E51" s="43">
        <v>0.95890410958904104</v>
      </c>
      <c r="F51" s="42">
        <v>62</v>
      </c>
      <c r="G51" s="43">
        <v>0.84931506849315064</v>
      </c>
      <c r="H51" s="44">
        <v>3.1171428571428565</v>
      </c>
      <c r="I51" s="41" t="s">
        <v>1</v>
      </c>
      <c r="J51" s="42">
        <v>61</v>
      </c>
      <c r="K51" s="42">
        <v>56</v>
      </c>
      <c r="L51" s="43">
        <v>0.91803278688524592</v>
      </c>
      <c r="M51" s="42">
        <v>46</v>
      </c>
      <c r="N51" s="43">
        <v>0.75409836065573765</v>
      </c>
      <c r="O51" s="44">
        <v>2.7892857142857141</v>
      </c>
      <c r="P51" s="41" t="s">
        <v>1</v>
      </c>
      <c r="Q51" s="42" t="s">
        <v>13</v>
      </c>
      <c r="R51" s="42" t="s">
        <v>13</v>
      </c>
      <c r="S51" s="43" t="s">
        <v>13</v>
      </c>
      <c r="T51" s="42" t="s">
        <v>13</v>
      </c>
      <c r="U51" s="43" t="s">
        <v>13</v>
      </c>
      <c r="V51" s="44" t="s">
        <v>13</v>
      </c>
    </row>
    <row r="52" spans="1:22" x14ac:dyDescent="0.25">
      <c r="A52" s="71"/>
      <c r="B52" s="41" t="s">
        <v>2</v>
      </c>
      <c r="C52" s="42">
        <v>45</v>
      </c>
      <c r="D52" s="42">
        <v>44</v>
      </c>
      <c r="E52" s="43">
        <v>0.97777777777777775</v>
      </c>
      <c r="F52" s="42">
        <v>42</v>
      </c>
      <c r="G52" s="43">
        <v>0.93333333333333335</v>
      </c>
      <c r="H52" s="44">
        <v>3.1818181818181817</v>
      </c>
      <c r="I52" s="41" t="s">
        <v>2</v>
      </c>
      <c r="J52" s="42">
        <v>83</v>
      </c>
      <c r="K52" s="42">
        <v>73</v>
      </c>
      <c r="L52" s="43">
        <v>0.87951807228915657</v>
      </c>
      <c r="M52" s="42">
        <v>63</v>
      </c>
      <c r="N52" s="43">
        <v>0.75903614457831325</v>
      </c>
      <c r="O52" s="44">
        <v>2.8000000000000003</v>
      </c>
      <c r="P52" s="41" t="s">
        <v>2</v>
      </c>
      <c r="Q52" s="42">
        <v>16</v>
      </c>
      <c r="R52" s="42">
        <v>10</v>
      </c>
      <c r="S52" s="43">
        <v>0.625</v>
      </c>
      <c r="T52" s="42">
        <v>8</v>
      </c>
      <c r="U52" s="43">
        <v>0.5</v>
      </c>
      <c r="V52" s="44">
        <v>2.4</v>
      </c>
    </row>
    <row r="53" spans="1:22" x14ac:dyDescent="0.25">
      <c r="A53" s="71"/>
      <c r="B53" s="41" t="s">
        <v>3</v>
      </c>
      <c r="C53" s="42">
        <v>34</v>
      </c>
      <c r="D53" s="42">
        <v>33</v>
      </c>
      <c r="E53" s="43">
        <v>0.97058823529411764</v>
      </c>
      <c r="F53" s="42">
        <v>26</v>
      </c>
      <c r="G53" s="43">
        <v>0.76470588235294112</v>
      </c>
      <c r="H53" s="44">
        <v>2.7363636363636363</v>
      </c>
      <c r="I53" s="41" t="s">
        <v>3</v>
      </c>
      <c r="J53" s="42">
        <v>102</v>
      </c>
      <c r="K53" s="42">
        <v>89</v>
      </c>
      <c r="L53" s="43">
        <v>0.87254901960784315</v>
      </c>
      <c r="M53" s="42">
        <v>78</v>
      </c>
      <c r="N53" s="43">
        <v>0.76470588235294112</v>
      </c>
      <c r="O53" s="44">
        <v>3.1563218390804595</v>
      </c>
      <c r="P53" s="41" t="s">
        <v>3</v>
      </c>
      <c r="Q53" s="42" t="s">
        <v>13</v>
      </c>
      <c r="R53" s="42" t="s">
        <v>13</v>
      </c>
      <c r="S53" s="43" t="s">
        <v>13</v>
      </c>
      <c r="T53" s="42" t="s">
        <v>13</v>
      </c>
      <c r="U53" s="43" t="s">
        <v>13</v>
      </c>
      <c r="V53" s="44" t="s">
        <v>13</v>
      </c>
    </row>
    <row r="54" spans="1:22" x14ac:dyDescent="0.25">
      <c r="A54" s="71"/>
      <c r="B54" s="41" t="s">
        <v>4</v>
      </c>
      <c r="C54" s="42">
        <v>90</v>
      </c>
      <c r="D54" s="42">
        <v>85</v>
      </c>
      <c r="E54" s="43">
        <v>0.94444444444444442</v>
      </c>
      <c r="F54" s="42">
        <v>78</v>
      </c>
      <c r="G54" s="43">
        <v>0.8666666666666667</v>
      </c>
      <c r="H54" s="44">
        <v>3.2341176470588233</v>
      </c>
      <c r="I54" s="41" t="s">
        <v>4</v>
      </c>
      <c r="J54" s="42">
        <v>69</v>
      </c>
      <c r="K54" s="42">
        <v>58</v>
      </c>
      <c r="L54" s="43">
        <v>0.84057971014492749</v>
      </c>
      <c r="M54" s="42">
        <v>51</v>
      </c>
      <c r="N54" s="43">
        <v>0.73913043478260865</v>
      </c>
      <c r="O54" s="44">
        <v>2.8684210526315788</v>
      </c>
      <c r="P54" s="41" t="s">
        <v>4</v>
      </c>
      <c r="Q54" s="42" t="s">
        <v>13</v>
      </c>
      <c r="R54" s="42" t="s">
        <v>13</v>
      </c>
      <c r="S54" s="43" t="s">
        <v>13</v>
      </c>
      <c r="T54" s="42" t="s">
        <v>13</v>
      </c>
      <c r="U54" s="43" t="s">
        <v>13</v>
      </c>
      <c r="V54" s="44" t="s">
        <v>13</v>
      </c>
    </row>
    <row r="55" spans="1:22" x14ac:dyDescent="0.25">
      <c r="A55" s="71"/>
      <c r="B55" s="41" t="s">
        <v>77</v>
      </c>
      <c r="C55" s="42">
        <v>91</v>
      </c>
      <c r="D55" s="42">
        <v>88</v>
      </c>
      <c r="E55" s="43">
        <v>0.96703296703296704</v>
      </c>
      <c r="F55" s="42">
        <v>85</v>
      </c>
      <c r="G55" s="43">
        <v>0.93406593406593408</v>
      </c>
      <c r="H55" s="44">
        <v>3.1534090909090908</v>
      </c>
      <c r="I55" s="41" t="s">
        <v>77</v>
      </c>
      <c r="J55" s="42">
        <v>120</v>
      </c>
      <c r="K55" s="42">
        <v>106</v>
      </c>
      <c r="L55" s="43">
        <v>0.8833333333333333</v>
      </c>
      <c r="M55" s="42">
        <v>97</v>
      </c>
      <c r="N55" s="43">
        <v>0.80833333333333335</v>
      </c>
      <c r="O55" s="44">
        <v>3.2771428571428576</v>
      </c>
      <c r="P55" s="41" t="s">
        <v>77</v>
      </c>
      <c r="Q55" s="42" t="s">
        <v>13</v>
      </c>
      <c r="R55" s="42" t="s">
        <v>13</v>
      </c>
      <c r="S55" s="43" t="s">
        <v>13</v>
      </c>
      <c r="T55" s="42" t="s">
        <v>13</v>
      </c>
      <c r="U55" s="43" t="s">
        <v>13</v>
      </c>
      <c r="V55" s="44" t="s">
        <v>13</v>
      </c>
    </row>
    <row r="56" spans="1:22" x14ac:dyDescent="0.25">
      <c r="A56" s="68" t="s">
        <v>51</v>
      </c>
      <c r="B56" s="45" t="s">
        <v>1</v>
      </c>
      <c r="C56" s="49">
        <v>12</v>
      </c>
      <c r="D56" s="46">
        <v>12</v>
      </c>
      <c r="E56" s="47">
        <v>1</v>
      </c>
      <c r="F56" s="46">
        <v>10</v>
      </c>
      <c r="G56" s="47">
        <v>0.83333333333333337</v>
      </c>
      <c r="H56" s="48">
        <v>2.7166666666666668</v>
      </c>
      <c r="I56" s="45" t="s">
        <v>1</v>
      </c>
      <c r="J56" s="49">
        <v>9</v>
      </c>
      <c r="K56" s="46">
        <v>7</v>
      </c>
      <c r="L56" s="47">
        <v>0.77777777777777779</v>
      </c>
      <c r="M56" s="46">
        <v>7</v>
      </c>
      <c r="N56" s="47">
        <v>0.77777777777777779</v>
      </c>
      <c r="O56" s="48">
        <v>3.2857142857142856</v>
      </c>
      <c r="P56" s="45" t="s">
        <v>1</v>
      </c>
      <c r="Q56" s="49" t="s">
        <v>13</v>
      </c>
      <c r="R56" s="46" t="s">
        <v>13</v>
      </c>
      <c r="S56" s="47" t="s">
        <v>13</v>
      </c>
      <c r="T56" s="46" t="s">
        <v>13</v>
      </c>
      <c r="U56" s="47" t="s">
        <v>13</v>
      </c>
      <c r="V56" s="48" t="s">
        <v>13</v>
      </c>
    </row>
    <row r="57" spans="1:22" x14ac:dyDescent="0.25">
      <c r="A57" s="68"/>
      <c r="B57" s="45" t="s">
        <v>2</v>
      </c>
      <c r="C57" s="46">
        <v>3</v>
      </c>
      <c r="D57" s="46">
        <v>3</v>
      </c>
      <c r="E57" s="47">
        <v>1</v>
      </c>
      <c r="F57" s="46">
        <v>3</v>
      </c>
      <c r="G57" s="47">
        <v>1</v>
      </c>
      <c r="H57" s="48">
        <v>3.6666666666666665</v>
      </c>
      <c r="I57" s="45" t="s">
        <v>2</v>
      </c>
      <c r="J57" s="46">
        <v>15</v>
      </c>
      <c r="K57" s="46">
        <v>12</v>
      </c>
      <c r="L57" s="47">
        <v>0.8</v>
      </c>
      <c r="M57" s="46">
        <v>10</v>
      </c>
      <c r="N57" s="47">
        <v>0.66666666666666663</v>
      </c>
      <c r="O57" s="48">
        <v>2.9750000000000005</v>
      </c>
      <c r="P57" s="45" t="s">
        <v>2</v>
      </c>
      <c r="Q57" s="46">
        <v>3</v>
      </c>
      <c r="R57" s="46">
        <v>3</v>
      </c>
      <c r="S57" s="47">
        <v>1</v>
      </c>
      <c r="T57" s="46">
        <v>3</v>
      </c>
      <c r="U57" s="47">
        <v>1</v>
      </c>
      <c r="V57" s="48">
        <v>3.5666666666666664</v>
      </c>
    </row>
    <row r="58" spans="1:22" x14ac:dyDescent="0.25">
      <c r="A58" s="68"/>
      <c r="B58" s="45" t="s">
        <v>3</v>
      </c>
      <c r="C58" s="46">
        <v>6</v>
      </c>
      <c r="D58" s="46">
        <v>6</v>
      </c>
      <c r="E58" s="47">
        <v>1</v>
      </c>
      <c r="F58" s="46">
        <v>5</v>
      </c>
      <c r="G58" s="47">
        <v>0.83333333333333337</v>
      </c>
      <c r="H58" s="48">
        <v>2.8833333333333337</v>
      </c>
      <c r="I58" s="45" t="s">
        <v>3</v>
      </c>
      <c r="J58" s="46">
        <v>19</v>
      </c>
      <c r="K58" s="46">
        <v>12</v>
      </c>
      <c r="L58" s="47">
        <v>0.63157894736842102</v>
      </c>
      <c r="M58" s="46">
        <v>9</v>
      </c>
      <c r="N58" s="47">
        <v>0.47368421052631576</v>
      </c>
      <c r="O58" s="48">
        <v>2.8083333333333336</v>
      </c>
      <c r="P58" s="45" t="s">
        <v>3</v>
      </c>
      <c r="Q58" s="46" t="s">
        <v>13</v>
      </c>
      <c r="R58" s="46" t="s">
        <v>13</v>
      </c>
      <c r="S58" s="47" t="s">
        <v>13</v>
      </c>
      <c r="T58" s="46" t="s">
        <v>13</v>
      </c>
      <c r="U58" s="47" t="s">
        <v>13</v>
      </c>
      <c r="V58" s="48" t="s">
        <v>13</v>
      </c>
    </row>
    <row r="59" spans="1:22" x14ac:dyDescent="0.25">
      <c r="A59" s="68"/>
      <c r="B59" s="45" t="s">
        <v>4</v>
      </c>
      <c r="C59" s="46">
        <v>23</v>
      </c>
      <c r="D59" s="46">
        <v>23</v>
      </c>
      <c r="E59" s="47">
        <v>1</v>
      </c>
      <c r="F59" s="46">
        <v>21</v>
      </c>
      <c r="G59" s="47">
        <v>0.91304347826086951</v>
      </c>
      <c r="H59" s="48">
        <v>2.9565217391304346</v>
      </c>
      <c r="I59" s="45" t="s">
        <v>4</v>
      </c>
      <c r="J59" s="46">
        <v>14</v>
      </c>
      <c r="K59" s="46">
        <v>10</v>
      </c>
      <c r="L59" s="47">
        <v>0.7142857142857143</v>
      </c>
      <c r="M59" s="46">
        <v>7</v>
      </c>
      <c r="N59" s="47">
        <v>0.5</v>
      </c>
      <c r="O59" s="48">
        <v>2.1700000000000004</v>
      </c>
      <c r="P59" s="45" t="s">
        <v>4</v>
      </c>
      <c r="Q59" s="46" t="s">
        <v>13</v>
      </c>
      <c r="R59" s="46" t="s">
        <v>13</v>
      </c>
      <c r="S59" s="47" t="s">
        <v>13</v>
      </c>
      <c r="T59" s="46" t="s">
        <v>13</v>
      </c>
      <c r="U59" s="47" t="s">
        <v>13</v>
      </c>
      <c r="V59" s="48" t="s">
        <v>13</v>
      </c>
    </row>
    <row r="60" spans="1:22" x14ac:dyDescent="0.25">
      <c r="A60" s="68"/>
      <c r="B60" s="45" t="s">
        <v>77</v>
      </c>
      <c r="C60" s="46">
        <v>8</v>
      </c>
      <c r="D60" s="46">
        <v>8</v>
      </c>
      <c r="E60" s="47">
        <v>1</v>
      </c>
      <c r="F60" s="46">
        <v>8</v>
      </c>
      <c r="G60" s="47">
        <v>1</v>
      </c>
      <c r="H60" s="48">
        <v>3.375</v>
      </c>
      <c r="I60" s="45" t="s">
        <v>77</v>
      </c>
      <c r="J60" s="46">
        <v>24</v>
      </c>
      <c r="K60" s="46">
        <v>20</v>
      </c>
      <c r="L60" s="47">
        <v>0.83333333333333337</v>
      </c>
      <c r="M60" s="46">
        <v>20</v>
      </c>
      <c r="N60" s="47">
        <v>0.83333333333333337</v>
      </c>
      <c r="O60" s="48">
        <v>3.5800000000000005</v>
      </c>
      <c r="P60" s="45" t="s">
        <v>77</v>
      </c>
      <c r="Q60" s="46" t="s">
        <v>13</v>
      </c>
      <c r="R60" s="46" t="s">
        <v>13</v>
      </c>
      <c r="S60" s="47" t="s">
        <v>13</v>
      </c>
      <c r="T60" s="46" t="s">
        <v>13</v>
      </c>
      <c r="U60" s="47" t="s">
        <v>13</v>
      </c>
      <c r="V60" s="48" t="s">
        <v>13</v>
      </c>
    </row>
    <row r="61" spans="1:22" x14ac:dyDescent="0.25">
      <c r="A61" s="71" t="s">
        <v>52</v>
      </c>
      <c r="B61" s="41" t="s">
        <v>1</v>
      </c>
      <c r="C61" s="42">
        <v>3</v>
      </c>
      <c r="D61" s="42">
        <v>2</v>
      </c>
      <c r="E61" s="43">
        <v>0.66666666666666663</v>
      </c>
      <c r="F61" s="42">
        <v>2</v>
      </c>
      <c r="G61" s="43">
        <v>0.66666666666666663</v>
      </c>
      <c r="H61" s="44">
        <v>3</v>
      </c>
      <c r="I61" s="41" t="s">
        <v>1</v>
      </c>
      <c r="J61" s="42">
        <v>3</v>
      </c>
      <c r="K61" s="42">
        <v>3</v>
      </c>
      <c r="L61" s="43">
        <v>1</v>
      </c>
      <c r="M61" s="42">
        <v>3</v>
      </c>
      <c r="N61" s="43">
        <v>1</v>
      </c>
      <c r="O61" s="44">
        <v>2.6666666666666665</v>
      </c>
      <c r="P61" s="41" t="s">
        <v>1</v>
      </c>
      <c r="Q61" s="42" t="s">
        <v>13</v>
      </c>
      <c r="R61" s="42" t="s">
        <v>13</v>
      </c>
      <c r="S61" s="43" t="s">
        <v>13</v>
      </c>
      <c r="T61" s="42" t="s">
        <v>13</v>
      </c>
      <c r="U61" s="43" t="s">
        <v>13</v>
      </c>
      <c r="V61" s="44" t="s">
        <v>13</v>
      </c>
    </row>
    <row r="62" spans="1:22" x14ac:dyDescent="0.25">
      <c r="A62" s="71"/>
      <c r="B62" s="41" t="s">
        <v>2</v>
      </c>
      <c r="C62" s="42">
        <v>2</v>
      </c>
      <c r="D62" s="42">
        <v>2</v>
      </c>
      <c r="E62" s="43">
        <v>1</v>
      </c>
      <c r="F62" s="42">
        <v>2</v>
      </c>
      <c r="G62" s="43">
        <v>1</v>
      </c>
      <c r="H62" s="44">
        <v>3.15</v>
      </c>
      <c r="I62" s="41" t="s">
        <v>2</v>
      </c>
      <c r="J62" s="42">
        <v>2</v>
      </c>
      <c r="K62" s="42">
        <v>2</v>
      </c>
      <c r="L62" s="43">
        <v>1</v>
      </c>
      <c r="M62" s="42">
        <v>2</v>
      </c>
      <c r="N62" s="43">
        <v>1</v>
      </c>
      <c r="O62" s="44">
        <v>2.65</v>
      </c>
      <c r="P62" s="41" t="s">
        <v>2</v>
      </c>
      <c r="Q62" s="42">
        <v>1</v>
      </c>
      <c r="R62" s="42">
        <v>1</v>
      </c>
      <c r="S62" s="43">
        <v>1</v>
      </c>
      <c r="T62" s="42">
        <v>0</v>
      </c>
      <c r="U62" s="43">
        <v>0</v>
      </c>
      <c r="V62" s="44">
        <v>0</v>
      </c>
    </row>
    <row r="63" spans="1:22" x14ac:dyDescent="0.25">
      <c r="A63" s="71"/>
      <c r="B63" s="41" t="s">
        <v>3</v>
      </c>
      <c r="C63" s="42">
        <v>1</v>
      </c>
      <c r="D63" s="42">
        <v>1</v>
      </c>
      <c r="E63" s="43">
        <v>1</v>
      </c>
      <c r="F63" s="42">
        <v>1</v>
      </c>
      <c r="G63" s="43">
        <v>1</v>
      </c>
      <c r="H63" s="44">
        <v>2.2999999999999998</v>
      </c>
      <c r="I63" s="41" t="s">
        <v>3</v>
      </c>
      <c r="J63" s="42">
        <v>8</v>
      </c>
      <c r="K63" s="42">
        <v>7</v>
      </c>
      <c r="L63" s="43">
        <v>0.875</v>
      </c>
      <c r="M63" s="42">
        <v>6</v>
      </c>
      <c r="N63" s="43">
        <v>0.75</v>
      </c>
      <c r="O63" s="44">
        <v>3.2428571428571424</v>
      </c>
      <c r="P63" s="41" t="s">
        <v>3</v>
      </c>
      <c r="Q63" s="42" t="s">
        <v>13</v>
      </c>
      <c r="R63" s="42" t="s">
        <v>13</v>
      </c>
      <c r="S63" s="43" t="s">
        <v>13</v>
      </c>
      <c r="T63" s="42" t="s">
        <v>13</v>
      </c>
      <c r="U63" s="43" t="s">
        <v>13</v>
      </c>
      <c r="V63" s="44" t="s">
        <v>13</v>
      </c>
    </row>
    <row r="64" spans="1:22" x14ac:dyDescent="0.25">
      <c r="A64" s="71"/>
      <c r="B64" s="41" t="s">
        <v>4</v>
      </c>
      <c r="C64" s="42">
        <v>2</v>
      </c>
      <c r="D64" s="42">
        <v>2</v>
      </c>
      <c r="E64" s="43">
        <v>1</v>
      </c>
      <c r="F64" s="42">
        <v>1</v>
      </c>
      <c r="G64" s="43">
        <v>0.5</v>
      </c>
      <c r="H64" s="44">
        <v>2.5</v>
      </c>
      <c r="I64" s="41" t="s">
        <v>4</v>
      </c>
      <c r="J64" s="42">
        <v>2</v>
      </c>
      <c r="K64" s="42">
        <v>2</v>
      </c>
      <c r="L64" s="43">
        <v>1</v>
      </c>
      <c r="M64" s="42">
        <v>2</v>
      </c>
      <c r="N64" s="43">
        <v>1</v>
      </c>
      <c r="O64" s="44">
        <v>3.85</v>
      </c>
      <c r="P64" s="41" t="s">
        <v>4</v>
      </c>
      <c r="Q64" s="42" t="s">
        <v>13</v>
      </c>
      <c r="R64" s="42" t="s">
        <v>13</v>
      </c>
      <c r="S64" s="43" t="s">
        <v>13</v>
      </c>
      <c r="T64" s="42" t="s">
        <v>13</v>
      </c>
      <c r="U64" s="43" t="s">
        <v>13</v>
      </c>
      <c r="V64" s="44" t="s">
        <v>13</v>
      </c>
    </row>
    <row r="65" spans="1:22" x14ac:dyDescent="0.25">
      <c r="A65" s="71"/>
      <c r="B65" s="41" t="s">
        <v>77</v>
      </c>
      <c r="C65" s="42">
        <v>1</v>
      </c>
      <c r="D65" s="42">
        <v>1</v>
      </c>
      <c r="E65" s="43">
        <v>1</v>
      </c>
      <c r="F65" s="42">
        <v>1</v>
      </c>
      <c r="G65" s="43">
        <v>1</v>
      </c>
      <c r="H65" s="44">
        <v>4</v>
      </c>
      <c r="I65" s="41" t="s">
        <v>77</v>
      </c>
      <c r="J65" s="42">
        <v>1</v>
      </c>
      <c r="K65" s="42">
        <v>1</v>
      </c>
      <c r="L65" s="43">
        <v>1</v>
      </c>
      <c r="M65" s="42">
        <v>1</v>
      </c>
      <c r="N65" s="43">
        <v>1</v>
      </c>
      <c r="O65" s="44">
        <v>2.2999999999999998</v>
      </c>
      <c r="P65" s="41" t="s">
        <v>77</v>
      </c>
      <c r="Q65" s="42" t="s">
        <v>13</v>
      </c>
      <c r="R65" s="42" t="s">
        <v>13</v>
      </c>
      <c r="S65" s="43" t="s">
        <v>13</v>
      </c>
      <c r="T65" s="42" t="s">
        <v>13</v>
      </c>
      <c r="U65" s="43" t="s">
        <v>13</v>
      </c>
      <c r="V65" s="44" t="s">
        <v>13</v>
      </c>
    </row>
  </sheetData>
  <mergeCells count="15">
    <mergeCell ref="A41:A45"/>
    <mergeCell ref="A46:A50"/>
    <mergeCell ref="A51:A55"/>
    <mergeCell ref="A56:A60"/>
    <mergeCell ref="A61:A65"/>
    <mergeCell ref="P19:V19"/>
    <mergeCell ref="A21:A25"/>
    <mergeCell ref="A26:A30"/>
    <mergeCell ref="A31:A35"/>
    <mergeCell ref="A36:A40"/>
    <mergeCell ref="A2:A6"/>
    <mergeCell ref="A7:A11"/>
    <mergeCell ref="A12:A16"/>
    <mergeCell ref="A19:H19"/>
    <mergeCell ref="I19:O19"/>
  </mergeCells>
  <printOptions horizontalCentered="1"/>
  <pageMargins left="0.7" right="0.7" top="0.75" bottom="0.75" header="0.3" footer="0.3"/>
  <pageSetup scale="38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7" workbookViewId="0">
      <selection sqref="A1:L2"/>
    </sheetView>
  </sheetViews>
  <sheetFormatPr defaultRowHeight="15" x14ac:dyDescent="0.25"/>
  <cols>
    <col min="1" max="1" width="14" style="29" customWidth="1"/>
    <col min="2" max="8" width="14" style="11" customWidth="1"/>
  </cols>
  <sheetData>
    <row r="1" spans="1:8" ht="30" x14ac:dyDescent="0.25">
      <c r="A1" s="32" t="s">
        <v>0</v>
      </c>
      <c r="B1" s="2" t="s">
        <v>36</v>
      </c>
      <c r="C1" s="12" t="s">
        <v>68</v>
      </c>
      <c r="D1" s="12" t="s">
        <v>69</v>
      </c>
      <c r="E1" s="12" t="s">
        <v>70</v>
      </c>
      <c r="F1" s="12" t="s">
        <v>72</v>
      </c>
      <c r="G1" s="12" t="s">
        <v>37</v>
      </c>
      <c r="H1" s="12" t="s">
        <v>71</v>
      </c>
    </row>
    <row r="2" spans="1:8" x14ac:dyDescent="0.25">
      <c r="A2" s="62" t="s">
        <v>6</v>
      </c>
      <c r="B2" s="3" t="s">
        <v>1</v>
      </c>
      <c r="C2" s="5">
        <v>142</v>
      </c>
      <c r="D2" s="5">
        <v>127</v>
      </c>
      <c r="E2" s="14">
        <v>0.89436619718309862</v>
      </c>
      <c r="F2" s="5">
        <v>104</v>
      </c>
      <c r="G2" s="14">
        <v>0.73239436619718312</v>
      </c>
      <c r="H2" s="15">
        <v>2.7547619047619043</v>
      </c>
    </row>
    <row r="3" spans="1:8" x14ac:dyDescent="0.25">
      <c r="A3" s="62"/>
      <c r="B3" s="3" t="s">
        <v>2</v>
      </c>
      <c r="C3" s="5">
        <v>150</v>
      </c>
      <c r="D3" s="5">
        <v>127</v>
      </c>
      <c r="E3" s="14">
        <v>0.84666666666666668</v>
      </c>
      <c r="F3" s="5">
        <v>116</v>
      </c>
      <c r="G3" s="14">
        <v>0.77333333333333332</v>
      </c>
      <c r="H3" s="15">
        <v>2.9992063492063492</v>
      </c>
    </row>
    <row r="4" spans="1:8" x14ac:dyDescent="0.25">
      <c r="A4" s="62"/>
      <c r="B4" s="3" t="s">
        <v>3</v>
      </c>
      <c r="C4" s="5">
        <v>136</v>
      </c>
      <c r="D4" s="5">
        <v>118</v>
      </c>
      <c r="E4" s="14">
        <v>0.86764705882352944</v>
      </c>
      <c r="F4" s="5">
        <v>104</v>
      </c>
      <c r="G4" s="14">
        <v>0.76470588235294112</v>
      </c>
      <c r="H4" s="15">
        <v>3.0508474576271181</v>
      </c>
    </row>
    <row r="5" spans="1:8" x14ac:dyDescent="0.25">
      <c r="A5" s="62"/>
      <c r="B5" s="3" t="s">
        <v>4</v>
      </c>
      <c r="C5" s="5">
        <v>187</v>
      </c>
      <c r="D5" s="5">
        <v>163</v>
      </c>
      <c r="E5" s="14">
        <v>0.87165775401069523</v>
      </c>
      <c r="F5" s="5">
        <v>145</v>
      </c>
      <c r="G5" s="14">
        <v>0.77540106951871657</v>
      </c>
      <c r="H5" s="15">
        <v>2.9695652173913047</v>
      </c>
    </row>
    <row r="6" spans="1:8" x14ac:dyDescent="0.25">
      <c r="A6" s="62"/>
      <c r="B6" s="3" t="s">
        <v>77</v>
      </c>
      <c r="C6" s="5">
        <v>185</v>
      </c>
      <c r="D6" s="5">
        <v>168</v>
      </c>
      <c r="E6" s="14">
        <v>0.90810810810810816</v>
      </c>
      <c r="F6" s="5">
        <v>152</v>
      </c>
      <c r="G6" s="14">
        <v>0.82162162162162167</v>
      </c>
      <c r="H6" s="15">
        <v>3.0898809523809523</v>
      </c>
    </row>
    <row r="7" spans="1:8" x14ac:dyDescent="0.25">
      <c r="A7" s="62" t="s">
        <v>7</v>
      </c>
      <c r="B7" s="3" t="s">
        <v>1</v>
      </c>
      <c r="C7" s="5">
        <v>146</v>
      </c>
      <c r="D7" s="5">
        <v>130</v>
      </c>
      <c r="E7" s="14">
        <v>0.8904109589041096</v>
      </c>
      <c r="F7" s="5">
        <v>113</v>
      </c>
      <c r="G7" s="14">
        <v>0.77397260273972601</v>
      </c>
      <c r="H7" s="15">
        <v>2.9674418604651165</v>
      </c>
    </row>
    <row r="8" spans="1:8" x14ac:dyDescent="0.25">
      <c r="A8" s="62"/>
      <c r="B8" s="3" t="s">
        <v>2</v>
      </c>
      <c r="C8" s="5">
        <v>128</v>
      </c>
      <c r="D8" s="5">
        <v>106</v>
      </c>
      <c r="E8" s="14">
        <v>0.828125</v>
      </c>
      <c r="F8" s="5">
        <v>88</v>
      </c>
      <c r="G8" s="14">
        <v>0.6875</v>
      </c>
      <c r="H8" s="15">
        <v>2.7571428571428571</v>
      </c>
    </row>
    <row r="9" spans="1:8" x14ac:dyDescent="0.25">
      <c r="A9" s="62"/>
      <c r="B9" s="3" t="s">
        <v>3</v>
      </c>
      <c r="C9" s="5">
        <v>140</v>
      </c>
      <c r="D9" s="5">
        <v>117</v>
      </c>
      <c r="E9" s="14">
        <v>0.83571428571428574</v>
      </c>
      <c r="F9" s="5">
        <v>97</v>
      </c>
      <c r="G9" s="14">
        <v>0.69285714285714284</v>
      </c>
      <c r="H9" s="15">
        <v>2.885217391304348</v>
      </c>
    </row>
    <row r="10" spans="1:8" x14ac:dyDescent="0.25">
      <c r="A10" s="62"/>
      <c r="B10" s="3" t="s">
        <v>4</v>
      </c>
      <c r="C10" s="5">
        <v>193</v>
      </c>
      <c r="D10" s="5">
        <v>170</v>
      </c>
      <c r="E10" s="14">
        <v>0.88082901554404147</v>
      </c>
      <c r="F10" s="5">
        <v>148</v>
      </c>
      <c r="G10" s="14">
        <v>0.76683937823834192</v>
      </c>
      <c r="H10" s="15">
        <v>2.9658823529411764</v>
      </c>
    </row>
    <row r="11" spans="1:8" x14ac:dyDescent="0.25">
      <c r="A11" s="62"/>
      <c r="B11" s="3" t="s">
        <v>77</v>
      </c>
      <c r="C11" s="5">
        <v>194</v>
      </c>
      <c r="D11" s="5">
        <v>176</v>
      </c>
      <c r="E11" s="14">
        <v>0.90721649484536082</v>
      </c>
      <c r="F11" s="5">
        <v>156</v>
      </c>
      <c r="G11" s="14">
        <v>0.80412371134020622</v>
      </c>
      <c r="H11" s="15">
        <v>2.9862857142857138</v>
      </c>
    </row>
    <row r="12" spans="1:8" ht="30" x14ac:dyDescent="0.25">
      <c r="A12" s="32" t="s">
        <v>47</v>
      </c>
      <c r="B12" s="2" t="s">
        <v>36</v>
      </c>
      <c r="C12" s="12" t="s">
        <v>68</v>
      </c>
      <c r="D12" s="12" t="s">
        <v>69</v>
      </c>
      <c r="E12" s="12" t="s">
        <v>70</v>
      </c>
      <c r="F12" s="12" t="s">
        <v>72</v>
      </c>
      <c r="G12" s="12" t="s">
        <v>37</v>
      </c>
      <c r="H12" s="12" t="s">
        <v>71</v>
      </c>
    </row>
    <row r="13" spans="1:8" x14ac:dyDescent="0.25">
      <c r="A13" s="72" t="s">
        <v>48</v>
      </c>
      <c r="B13" s="3" t="s">
        <v>1</v>
      </c>
      <c r="C13" s="5">
        <v>9</v>
      </c>
      <c r="D13" s="5">
        <v>8</v>
      </c>
      <c r="E13" s="14">
        <v>0.88888888888888884</v>
      </c>
      <c r="F13" s="5">
        <v>6</v>
      </c>
      <c r="G13" s="14">
        <v>0.66666666666666663</v>
      </c>
      <c r="H13" s="15">
        <v>2.3250000000000002</v>
      </c>
    </row>
    <row r="14" spans="1:8" x14ac:dyDescent="0.25">
      <c r="A14" s="73"/>
      <c r="B14" s="3" t="s">
        <v>2</v>
      </c>
      <c r="C14" s="5">
        <v>12</v>
      </c>
      <c r="D14" s="5">
        <v>6</v>
      </c>
      <c r="E14" s="14">
        <v>0.5</v>
      </c>
      <c r="F14" s="5">
        <v>4</v>
      </c>
      <c r="G14" s="14">
        <v>0.33333333333333331</v>
      </c>
      <c r="H14" s="15">
        <v>2</v>
      </c>
    </row>
    <row r="15" spans="1:8" x14ac:dyDescent="0.25">
      <c r="A15" s="73"/>
      <c r="B15" s="3" t="s">
        <v>3</v>
      </c>
      <c r="C15" s="5">
        <v>13</v>
      </c>
      <c r="D15" s="5">
        <v>11</v>
      </c>
      <c r="E15" s="14">
        <v>0.84615384615384615</v>
      </c>
      <c r="F15" s="5">
        <v>11</v>
      </c>
      <c r="G15" s="14">
        <v>0.84615384615384615</v>
      </c>
      <c r="H15" s="15">
        <v>3.2727272727272729</v>
      </c>
    </row>
    <row r="16" spans="1:8" x14ac:dyDescent="0.25">
      <c r="A16" s="73"/>
      <c r="B16" s="3" t="s">
        <v>4</v>
      </c>
      <c r="C16" s="5">
        <v>28</v>
      </c>
      <c r="D16" s="5">
        <v>23</v>
      </c>
      <c r="E16" s="14">
        <v>0.8214285714285714</v>
      </c>
      <c r="F16" s="5">
        <v>21</v>
      </c>
      <c r="G16" s="14">
        <v>0.75</v>
      </c>
      <c r="H16" s="15">
        <v>2.7863636363636362</v>
      </c>
    </row>
    <row r="17" spans="1:8" x14ac:dyDescent="0.25">
      <c r="A17" s="74"/>
      <c r="B17" s="3" t="s">
        <v>77</v>
      </c>
      <c r="C17" s="5">
        <v>13</v>
      </c>
      <c r="D17" s="5">
        <v>13</v>
      </c>
      <c r="E17" s="14">
        <v>1</v>
      </c>
      <c r="F17" s="5">
        <v>11</v>
      </c>
      <c r="G17" s="14">
        <v>0.84615384615384615</v>
      </c>
      <c r="H17" s="15">
        <v>2.3076923076923075</v>
      </c>
    </row>
    <row r="18" spans="1:8" x14ac:dyDescent="0.25">
      <c r="A18" s="63" t="s">
        <v>49</v>
      </c>
      <c r="B18" s="3" t="s">
        <v>1</v>
      </c>
      <c r="C18" s="5">
        <v>1</v>
      </c>
      <c r="D18" s="5">
        <v>1</v>
      </c>
      <c r="E18" s="14">
        <v>1</v>
      </c>
      <c r="F18" s="5">
        <v>1</v>
      </c>
      <c r="G18" s="14">
        <v>1</v>
      </c>
      <c r="H18" s="15">
        <v>2</v>
      </c>
    </row>
    <row r="19" spans="1:8" x14ac:dyDescent="0.25">
      <c r="A19" s="63"/>
      <c r="B19" s="3" t="s">
        <v>2</v>
      </c>
      <c r="C19" s="19" t="s">
        <v>13</v>
      </c>
      <c r="D19" s="19" t="s">
        <v>13</v>
      </c>
      <c r="E19" s="14" t="s">
        <v>13</v>
      </c>
      <c r="F19" s="19" t="s">
        <v>13</v>
      </c>
      <c r="G19" s="14" t="s">
        <v>13</v>
      </c>
      <c r="H19" s="20" t="s">
        <v>13</v>
      </c>
    </row>
    <row r="20" spans="1:8" x14ac:dyDescent="0.25">
      <c r="A20" s="63"/>
      <c r="B20" s="3" t="s">
        <v>3</v>
      </c>
      <c r="C20" s="5">
        <v>1</v>
      </c>
      <c r="D20" s="5">
        <v>1</v>
      </c>
      <c r="E20" s="14">
        <v>1</v>
      </c>
      <c r="F20" s="5">
        <v>1</v>
      </c>
      <c r="G20" s="14">
        <v>1</v>
      </c>
      <c r="H20" s="15">
        <v>4</v>
      </c>
    </row>
    <row r="21" spans="1:8" x14ac:dyDescent="0.25">
      <c r="A21" s="63"/>
      <c r="B21" s="3" t="s">
        <v>4</v>
      </c>
      <c r="C21" s="5">
        <v>2</v>
      </c>
      <c r="D21" s="5">
        <v>2</v>
      </c>
      <c r="E21" s="14">
        <v>1</v>
      </c>
      <c r="F21" s="5">
        <v>2</v>
      </c>
      <c r="G21" s="14">
        <v>1</v>
      </c>
      <c r="H21" s="15">
        <v>3.35</v>
      </c>
    </row>
    <row r="22" spans="1:8" x14ac:dyDescent="0.25">
      <c r="A22" s="63"/>
      <c r="B22" s="3" t="s">
        <v>77</v>
      </c>
      <c r="C22" s="19" t="s">
        <v>13</v>
      </c>
      <c r="D22" s="19" t="s">
        <v>13</v>
      </c>
      <c r="E22" s="14" t="s">
        <v>13</v>
      </c>
      <c r="F22" s="19" t="s">
        <v>13</v>
      </c>
      <c r="G22" s="14" t="s">
        <v>13</v>
      </c>
      <c r="H22" s="20" t="s">
        <v>13</v>
      </c>
    </row>
    <row r="23" spans="1:8" x14ac:dyDescent="0.25">
      <c r="A23" s="62" t="s">
        <v>14</v>
      </c>
      <c r="B23" s="3" t="s">
        <v>1</v>
      </c>
      <c r="C23" s="5">
        <v>25</v>
      </c>
      <c r="D23" s="5">
        <v>22</v>
      </c>
      <c r="E23" s="14">
        <v>0.88</v>
      </c>
      <c r="F23" s="5">
        <v>18</v>
      </c>
      <c r="G23" s="14">
        <v>0.72</v>
      </c>
      <c r="H23" s="15">
        <v>3.0950000000000002</v>
      </c>
    </row>
    <row r="24" spans="1:8" x14ac:dyDescent="0.25">
      <c r="A24" s="62"/>
      <c r="B24" s="3" t="s">
        <v>2</v>
      </c>
      <c r="C24" s="19">
        <v>18</v>
      </c>
      <c r="D24" s="19">
        <v>17</v>
      </c>
      <c r="E24" s="14">
        <v>0.94444444444444442</v>
      </c>
      <c r="F24" s="19">
        <v>17</v>
      </c>
      <c r="G24" s="14">
        <v>0.94444444444444442</v>
      </c>
      <c r="H24" s="20">
        <v>3.5294117647058822</v>
      </c>
    </row>
    <row r="25" spans="1:8" x14ac:dyDescent="0.25">
      <c r="A25" s="62"/>
      <c r="B25" s="3" t="s">
        <v>3</v>
      </c>
      <c r="C25" s="5">
        <v>18</v>
      </c>
      <c r="D25" s="5">
        <v>15</v>
      </c>
      <c r="E25" s="14">
        <v>0.83333333333333337</v>
      </c>
      <c r="F25" s="5">
        <v>15</v>
      </c>
      <c r="G25" s="14">
        <v>0.83333333333333337</v>
      </c>
      <c r="H25" s="15">
        <v>3.5133333333333336</v>
      </c>
    </row>
    <row r="26" spans="1:8" x14ac:dyDescent="0.25">
      <c r="A26" s="62"/>
      <c r="B26" s="3" t="s">
        <v>4</v>
      </c>
      <c r="C26" s="5">
        <v>32</v>
      </c>
      <c r="D26" s="5">
        <v>29</v>
      </c>
      <c r="E26" s="14">
        <v>0.90625</v>
      </c>
      <c r="F26" s="5">
        <v>27</v>
      </c>
      <c r="G26" s="14">
        <v>0.84375</v>
      </c>
      <c r="H26" s="15">
        <v>3.4931034482758623</v>
      </c>
    </row>
    <row r="27" spans="1:8" x14ac:dyDescent="0.25">
      <c r="A27" s="62"/>
      <c r="B27" s="3" t="s">
        <v>77</v>
      </c>
      <c r="C27" s="5">
        <v>18</v>
      </c>
      <c r="D27" s="5">
        <v>17</v>
      </c>
      <c r="E27" s="14">
        <v>0.94444444444444442</v>
      </c>
      <c r="F27" s="5">
        <v>15</v>
      </c>
      <c r="G27" s="14">
        <v>0.83333333333333337</v>
      </c>
      <c r="H27" s="15">
        <v>3.0941176470588232</v>
      </c>
    </row>
    <row r="28" spans="1:8" x14ac:dyDescent="0.25">
      <c r="A28" s="62" t="s">
        <v>15</v>
      </c>
      <c r="B28" s="3" t="s">
        <v>1</v>
      </c>
      <c r="C28" s="5">
        <v>5</v>
      </c>
      <c r="D28" s="5">
        <v>5</v>
      </c>
      <c r="E28" s="14">
        <v>1</v>
      </c>
      <c r="F28" s="5">
        <v>5</v>
      </c>
      <c r="G28" s="14">
        <v>1</v>
      </c>
      <c r="H28" s="15">
        <v>3.66</v>
      </c>
    </row>
    <row r="29" spans="1:8" x14ac:dyDescent="0.25">
      <c r="A29" s="62"/>
      <c r="B29" s="3" t="s">
        <v>2</v>
      </c>
      <c r="C29" s="5">
        <v>7</v>
      </c>
      <c r="D29" s="5">
        <v>6</v>
      </c>
      <c r="E29" s="14">
        <v>0.8571428571428571</v>
      </c>
      <c r="F29" s="5">
        <v>5</v>
      </c>
      <c r="G29" s="14">
        <v>0.7142857142857143</v>
      </c>
      <c r="H29" s="15">
        <v>2.7833333333333332</v>
      </c>
    </row>
    <row r="30" spans="1:8" x14ac:dyDescent="0.25">
      <c r="A30" s="62"/>
      <c r="B30" s="3" t="s">
        <v>3</v>
      </c>
      <c r="C30" s="5">
        <v>7</v>
      </c>
      <c r="D30" s="5">
        <v>6</v>
      </c>
      <c r="E30" s="14">
        <v>0.8571428571428571</v>
      </c>
      <c r="F30" s="5">
        <v>5</v>
      </c>
      <c r="G30" s="14">
        <v>0.7142857142857143</v>
      </c>
      <c r="H30" s="15">
        <v>2.9499999999999997</v>
      </c>
    </row>
    <row r="31" spans="1:8" x14ac:dyDescent="0.25">
      <c r="A31" s="62"/>
      <c r="B31" s="3" t="s">
        <v>4</v>
      </c>
      <c r="C31" s="5">
        <v>11</v>
      </c>
      <c r="D31" s="5">
        <v>10</v>
      </c>
      <c r="E31" s="14">
        <v>0.90909090909090906</v>
      </c>
      <c r="F31" s="5">
        <v>8</v>
      </c>
      <c r="G31" s="14">
        <v>0.72727272727272729</v>
      </c>
      <c r="H31" s="15">
        <v>2.2899999999999996</v>
      </c>
    </row>
    <row r="32" spans="1:8" x14ac:dyDescent="0.25">
      <c r="A32" s="62"/>
      <c r="B32" s="3" t="s">
        <v>77</v>
      </c>
      <c r="C32" s="5">
        <v>4</v>
      </c>
      <c r="D32" s="5">
        <v>3</v>
      </c>
      <c r="E32" s="14">
        <v>0.75</v>
      </c>
      <c r="F32" s="5">
        <v>3</v>
      </c>
      <c r="G32" s="14">
        <v>0.75</v>
      </c>
      <c r="H32" s="15">
        <v>3.6666666666666665</v>
      </c>
    </row>
    <row r="33" spans="1:8" x14ac:dyDescent="0.25">
      <c r="A33" s="62" t="s">
        <v>16</v>
      </c>
      <c r="B33" s="3" t="s">
        <v>1</v>
      </c>
      <c r="C33" s="5">
        <v>88</v>
      </c>
      <c r="D33" s="5">
        <v>72</v>
      </c>
      <c r="E33" s="14">
        <v>0.81818181818181823</v>
      </c>
      <c r="F33" s="5">
        <v>57</v>
      </c>
      <c r="G33" s="14">
        <v>0.64772727272727271</v>
      </c>
      <c r="H33" s="15">
        <v>2.5666666666666669</v>
      </c>
    </row>
    <row r="34" spans="1:8" x14ac:dyDescent="0.25">
      <c r="A34" s="62"/>
      <c r="B34" s="3" t="s">
        <v>2</v>
      </c>
      <c r="C34" s="5">
        <v>72</v>
      </c>
      <c r="D34" s="5">
        <v>55</v>
      </c>
      <c r="E34" s="14">
        <v>0.76388888888888884</v>
      </c>
      <c r="F34" s="5">
        <v>46</v>
      </c>
      <c r="G34" s="14">
        <v>0.63888888888888884</v>
      </c>
      <c r="H34" s="15">
        <v>2.7370370370370374</v>
      </c>
    </row>
    <row r="35" spans="1:8" x14ac:dyDescent="0.25">
      <c r="A35" s="62"/>
      <c r="B35" s="3" t="s">
        <v>3</v>
      </c>
      <c r="C35" s="5">
        <v>70</v>
      </c>
      <c r="D35" s="5">
        <v>56</v>
      </c>
      <c r="E35" s="14">
        <v>0.8</v>
      </c>
      <c r="F35" s="5">
        <v>46</v>
      </c>
      <c r="G35" s="14">
        <v>0.65714285714285714</v>
      </c>
      <c r="H35" s="15">
        <v>2.6160714285714284</v>
      </c>
    </row>
    <row r="36" spans="1:8" x14ac:dyDescent="0.25">
      <c r="A36" s="62"/>
      <c r="B36" s="3" t="s">
        <v>4</v>
      </c>
      <c r="C36" s="5">
        <v>115</v>
      </c>
      <c r="D36" s="5">
        <v>97</v>
      </c>
      <c r="E36" s="14">
        <v>0.84347826086956523</v>
      </c>
      <c r="F36" s="5">
        <v>82</v>
      </c>
      <c r="G36" s="14">
        <v>0.71304347826086956</v>
      </c>
      <c r="H36" s="15">
        <v>2.8010309278350514</v>
      </c>
    </row>
    <row r="37" spans="1:8" x14ac:dyDescent="0.25">
      <c r="A37" s="62"/>
      <c r="B37" s="3" t="s">
        <v>77</v>
      </c>
      <c r="C37" s="5">
        <v>104</v>
      </c>
      <c r="D37" s="5">
        <v>92</v>
      </c>
      <c r="E37" s="14">
        <v>0.88461538461538458</v>
      </c>
      <c r="F37" s="5">
        <v>72</v>
      </c>
      <c r="G37" s="14">
        <v>0.69230769230769229</v>
      </c>
      <c r="H37" s="15">
        <v>2.5858695652173909</v>
      </c>
    </row>
    <row r="38" spans="1:8" x14ac:dyDescent="0.25">
      <c r="A38" s="62" t="s">
        <v>17</v>
      </c>
      <c r="B38" s="3" t="s">
        <v>1</v>
      </c>
      <c r="C38" s="5">
        <v>3</v>
      </c>
      <c r="D38" s="5">
        <v>3</v>
      </c>
      <c r="E38" s="14">
        <v>1</v>
      </c>
      <c r="F38" s="5">
        <v>2</v>
      </c>
      <c r="G38" s="14">
        <v>0.66666666666666663</v>
      </c>
      <c r="H38" s="15">
        <v>2.7666666666666666</v>
      </c>
    </row>
    <row r="39" spans="1:8" x14ac:dyDescent="0.25">
      <c r="A39" s="62"/>
      <c r="B39" s="3" t="s">
        <v>2</v>
      </c>
      <c r="C39" s="5" t="s">
        <v>13</v>
      </c>
      <c r="D39" s="5" t="s">
        <v>13</v>
      </c>
      <c r="E39" s="14" t="s">
        <v>13</v>
      </c>
      <c r="F39" s="5" t="s">
        <v>13</v>
      </c>
      <c r="G39" s="14" t="s">
        <v>13</v>
      </c>
      <c r="H39" s="15" t="s">
        <v>13</v>
      </c>
    </row>
    <row r="40" spans="1:8" x14ac:dyDescent="0.25">
      <c r="A40" s="62"/>
      <c r="B40" s="3" t="s">
        <v>3</v>
      </c>
      <c r="C40" s="5" t="s">
        <v>13</v>
      </c>
      <c r="D40" s="5" t="s">
        <v>13</v>
      </c>
      <c r="E40" s="14" t="s">
        <v>13</v>
      </c>
      <c r="F40" s="5" t="s">
        <v>13</v>
      </c>
      <c r="G40" s="14" t="s">
        <v>13</v>
      </c>
      <c r="H40" s="15" t="s">
        <v>13</v>
      </c>
    </row>
    <row r="41" spans="1:8" x14ac:dyDescent="0.25">
      <c r="A41" s="62"/>
      <c r="B41" s="3" t="s">
        <v>4</v>
      </c>
      <c r="C41" s="5" t="s">
        <v>13</v>
      </c>
      <c r="D41" s="5" t="s">
        <v>13</v>
      </c>
      <c r="E41" s="14" t="s">
        <v>13</v>
      </c>
      <c r="F41" s="5" t="s">
        <v>13</v>
      </c>
      <c r="G41" s="14" t="s">
        <v>13</v>
      </c>
      <c r="H41" s="15" t="s">
        <v>13</v>
      </c>
    </row>
    <row r="42" spans="1:8" x14ac:dyDescent="0.25">
      <c r="A42" s="62"/>
      <c r="B42" s="3" t="s">
        <v>77</v>
      </c>
      <c r="C42" s="5" t="s">
        <v>13</v>
      </c>
      <c r="D42" s="5" t="s">
        <v>13</v>
      </c>
      <c r="E42" s="14" t="s">
        <v>13</v>
      </c>
      <c r="F42" s="5" t="s">
        <v>13</v>
      </c>
      <c r="G42" s="14" t="s">
        <v>13</v>
      </c>
      <c r="H42" s="15" t="s">
        <v>13</v>
      </c>
    </row>
    <row r="43" spans="1:8" x14ac:dyDescent="0.25">
      <c r="A43" s="63" t="s">
        <v>50</v>
      </c>
      <c r="B43" s="3" t="s">
        <v>1</v>
      </c>
      <c r="C43" s="5">
        <v>134</v>
      </c>
      <c r="D43" s="5">
        <v>126</v>
      </c>
      <c r="E43" s="14">
        <v>0.94029850746268662</v>
      </c>
      <c r="F43" s="5">
        <v>108</v>
      </c>
      <c r="G43" s="14">
        <v>0.80597014925373134</v>
      </c>
      <c r="H43" s="15">
        <v>2.9714285714285711</v>
      </c>
    </row>
    <row r="44" spans="1:8" x14ac:dyDescent="0.25">
      <c r="A44" s="63"/>
      <c r="B44" s="3" t="s">
        <v>2</v>
      </c>
      <c r="C44" s="5">
        <v>144</v>
      </c>
      <c r="D44" s="5">
        <v>127</v>
      </c>
      <c r="E44" s="14">
        <v>0.88194444444444442</v>
      </c>
      <c r="F44" s="5">
        <v>113</v>
      </c>
      <c r="G44" s="14">
        <v>0.78472222222222221</v>
      </c>
      <c r="H44" s="15">
        <v>2.901587301587301</v>
      </c>
    </row>
    <row r="45" spans="1:8" x14ac:dyDescent="0.25">
      <c r="A45" s="63"/>
      <c r="B45" s="3" t="s">
        <v>3</v>
      </c>
      <c r="C45" s="5">
        <v>136</v>
      </c>
      <c r="D45" s="5">
        <v>122</v>
      </c>
      <c r="E45" s="14">
        <v>0.8970588235294118</v>
      </c>
      <c r="F45" s="5">
        <v>104</v>
      </c>
      <c r="G45" s="14">
        <v>0.76470588235294112</v>
      </c>
      <c r="H45" s="15">
        <v>3.0408333333333335</v>
      </c>
    </row>
    <row r="46" spans="1:8" x14ac:dyDescent="0.25">
      <c r="A46" s="63"/>
      <c r="B46" s="3" t="s">
        <v>4</v>
      </c>
      <c r="C46" s="5">
        <v>159</v>
      </c>
      <c r="D46" s="5">
        <v>143</v>
      </c>
      <c r="E46" s="14">
        <v>0.89937106918238996</v>
      </c>
      <c r="F46" s="5">
        <v>129</v>
      </c>
      <c r="G46" s="14">
        <v>0.81132075471698117</v>
      </c>
      <c r="H46" s="15">
        <v>3.0873239436619717</v>
      </c>
    </row>
    <row r="47" spans="1:8" x14ac:dyDescent="0.25">
      <c r="A47" s="63"/>
      <c r="B47" s="3" t="s">
        <v>77</v>
      </c>
      <c r="C47" s="5">
        <v>211</v>
      </c>
      <c r="D47" s="5">
        <v>194</v>
      </c>
      <c r="E47" s="14">
        <v>0.91943127962085303</v>
      </c>
      <c r="F47" s="5">
        <v>182</v>
      </c>
      <c r="G47" s="14">
        <v>0.86255924170616116</v>
      </c>
      <c r="H47" s="15">
        <v>3.2207253886010361</v>
      </c>
    </row>
    <row r="48" spans="1:8" x14ac:dyDescent="0.25">
      <c r="A48" s="63" t="s">
        <v>51</v>
      </c>
      <c r="B48" s="3" t="s">
        <v>1</v>
      </c>
      <c r="C48" s="5">
        <v>21</v>
      </c>
      <c r="D48" s="5">
        <v>19</v>
      </c>
      <c r="E48" s="14">
        <v>0.90476190476190477</v>
      </c>
      <c r="F48" s="5">
        <v>17</v>
      </c>
      <c r="G48" s="14">
        <v>0.80952380952380953</v>
      </c>
      <c r="H48" s="15">
        <v>2.926315789473684</v>
      </c>
    </row>
    <row r="49" spans="1:8" x14ac:dyDescent="0.25">
      <c r="A49" s="63"/>
      <c r="B49" s="3" t="s">
        <v>2</v>
      </c>
      <c r="C49" s="5">
        <v>21</v>
      </c>
      <c r="D49" s="5">
        <v>18</v>
      </c>
      <c r="E49" s="14">
        <v>0.8571428571428571</v>
      </c>
      <c r="F49" s="5">
        <v>16</v>
      </c>
      <c r="G49" s="14">
        <v>0.76190476190476186</v>
      </c>
      <c r="H49" s="15">
        <v>3.1888888888888891</v>
      </c>
    </row>
    <row r="50" spans="1:8" x14ac:dyDescent="0.25">
      <c r="A50" s="63"/>
      <c r="B50" s="3" t="s">
        <v>3</v>
      </c>
      <c r="C50" s="5">
        <v>25</v>
      </c>
      <c r="D50" s="5">
        <v>18</v>
      </c>
      <c r="E50" s="14">
        <v>0.72</v>
      </c>
      <c r="F50" s="5">
        <v>14</v>
      </c>
      <c r="G50" s="14">
        <v>0.56000000000000005</v>
      </c>
      <c r="H50" s="15">
        <v>2.8333333333333335</v>
      </c>
    </row>
    <row r="51" spans="1:8" x14ac:dyDescent="0.25">
      <c r="A51" s="63"/>
      <c r="B51" s="3" t="s">
        <v>4</v>
      </c>
      <c r="C51" s="5">
        <v>37</v>
      </c>
      <c r="D51" s="5">
        <v>33</v>
      </c>
      <c r="E51" s="14">
        <v>0.89189189189189189</v>
      </c>
      <c r="F51" s="5">
        <v>28</v>
      </c>
      <c r="G51" s="14">
        <v>0.7567567567567568</v>
      </c>
      <c r="H51" s="15">
        <v>2.7181818181818178</v>
      </c>
    </row>
    <row r="52" spans="1:8" x14ac:dyDescent="0.25">
      <c r="A52" s="63"/>
      <c r="B52" s="3" t="s">
        <v>77</v>
      </c>
      <c r="C52" s="5">
        <v>32</v>
      </c>
      <c r="D52" s="5">
        <v>28</v>
      </c>
      <c r="E52" s="14">
        <v>0.875</v>
      </c>
      <c r="F52" s="5">
        <v>28</v>
      </c>
      <c r="G52" s="14">
        <v>0.875</v>
      </c>
      <c r="H52" s="15">
        <v>3.5214285714285714</v>
      </c>
    </row>
    <row r="53" spans="1:8" x14ac:dyDescent="0.25">
      <c r="A53" s="63" t="s">
        <v>52</v>
      </c>
      <c r="B53" s="3" t="s">
        <v>1</v>
      </c>
      <c r="C53" s="5">
        <v>6</v>
      </c>
      <c r="D53" s="5">
        <v>5</v>
      </c>
      <c r="E53" s="14">
        <v>0.83333333333333337</v>
      </c>
      <c r="F53" s="5">
        <v>5</v>
      </c>
      <c r="G53" s="14">
        <v>0.83333333333333337</v>
      </c>
      <c r="H53" s="15">
        <v>2.8</v>
      </c>
    </row>
    <row r="54" spans="1:8" x14ac:dyDescent="0.25">
      <c r="A54" s="63"/>
      <c r="B54" s="3" t="s">
        <v>2</v>
      </c>
      <c r="C54" s="5">
        <v>5</v>
      </c>
      <c r="D54" s="5">
        <v>5</v>
      </c>
      <c r="E54" s="14">
        <v>1</v>
      </c>
      <c r="F54" s="5">
        <v>4</v>
      </c>
      <c r="G54" s="14">
        <v>0.8</v>
      </c>
      <c r="H54" s="15">
        <v>2.3199999999999998</v>
      </c>
    </row>
    <row r="55" spans="1:8" x14ac:dyDescent="0.25">
      <c r="A55" s="63"/>
      <c r="B55" s="3" t="s">
        <v>3</v>
      </c>
      <c r="C55" s="5">
        <v>9</v>
      </c>
      <c r="D55" s="5">
        <v>8</v>
      </c>
      <c r="E55" s="14">
        <v>0.88888888888888884</v>
      </c>
      <c r="F55" s="5">
        <v>7</v>
      </c>
      <c r="G55" s="14">
        <v>0.77777777777777779</v>
      </c>
      <c r="H55" s="15">
        <v>3.125</v>
      </c>
    </row>
    <row r="56" spans="1:8" x14ac:dyDescent="0.25">
      <c r="A56" s="63"/>
      <c r="B56" s="3" t="s">
        <v>4</v>
      </c>
      <c r="C56" s="5">
        <v>4</v>
      </c>
      <c r="D56" s="5">
        <v>4</v>
      </c>
      <c r="E56" s="14">
        <v>1</v>
      </c>
      <c r="F56" s="5">
        <v>3</v>
      </c>
      <c r="G56" s="14">
        <v>0.75</v>
      </c>
      <c r="H56" s="15">
        <v>3.1750000000000003</v>
      </c>
    </row>
    <row r="57" spans="1:8" x14ac:dyDescent="0.25">
      <c r="A57" s="63"/>
      <c r="B57" s="3" t="s">
        <v>77</v>
      </c>
      <c r="C57" s="5">
        <v>2</v>
      </c>
      <c r="D57" s="5">
        <v>2</v>
      </c>
      <c r="E57" s="14">
        <v>1</v>
      </c>
      <c r="F57" s="5">
        <v>2</v>
      </c>
      <c r="G57" s="14">
        <v>1</v>
      </c>
      <c r="H57" s="15">
        <v>3.15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sqref="A1:L2"/>
    </sheetView>
  </sheetViews>
  <sheetFormatPr defaultRowHeight="15" x14ac:dyDescent="0.25"/>
  <cols>
    <col min="1" max="1" width="23.28515625" customWidth="1"/>
  </cols>
  <sheetData>
    <row r="1" spans="1:6" x14ac:dyDescent="0.25">
      <c r="A1" s="75" t="s">
        <v>40</v>
      </c>
      <c r="B1" s="76"/>
      <c r="C1" s="76"/>
      <c r="D1" s="76"/>
      <c r="E1" s="76"/>
      <c r="F1" s="76"/>
    </row>
    <row r="2" spans="1:6" x14ac:dyDescent="0.25">
      <c r="A2" s="77" t="s">
        <v>74</v>
      </c>
      <c r="B2" s="57" t="s">
        <v>75</v>
      </c>
      <c r="C2" s="57"/>
      <c r="D2" s="57"/>
      <c r="E2" s="57"/>
      <c r="F2" s="57"/>
    </row>
    <row r="3" spans="1:6" x14ac:dyDescent="0.25">
      <c r="A3" s="77"/>
      <c r="B3" s="38" t="s">
        <v>64</v>
      </c>
      <c r="C3" s="38" t="s">
        <v>65</v>
      </c>
      <c r="D3" s="38" t="s">
        <v>66</v>
      </c>
      <c r="E3" s="38" t="s">
        <v>67</v>
      </c>
      <c r="F3" s="38" t="s">
        <v>80</v>
      </c>
    </row>
    <row r="4" spans="1:6" x14ac:dyDescent="0.25">
      <c r="A4" s="30" t="s">
        <v>63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6" x14ac:dyDescent="0.25">
      <c r="A5" s="30" t="s">
        <v>76</v>
      </c>
      <c r="B5" s="31" t="s">
        <v>13</v>
      </c>
      <c r="C5" s="31" t="s">
        <v>13</v>
      </c>
      <c r="D5" s="31" t="s">
        <v>13</v>
      </c>
      <c r="E5" s="31" t="s">
        <v>13</v>
      </c>
      <c r="F5" s="31" t="s">
        <v>13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L2"/>
    </sheetView>
  </sheetViews>
  <sheetFormatPr defaultRowHeight="15" x14ac:dyDescent="0.25"/>
  <cols>
    <col min="1" max="1" width="15.42578125" style="29" customWidth="1"/>
    <col min="2" max="11" width="11.7109375" style="11" customWidth="1"/>
  </cols>
  <sheetData>
    <row r="1" spans="1:11" ht="45" x14ac:dyDescent="0.25">
      <c r="A1" s="27" t="s">
        <v>36</v>
      </c>
      <c r="B1" s="12" t="s">
        <v>53</v>
      </c>
      <c r="C1" s="12" t="s">
        <v>54</v>
      </c>
      <c r="D1" s="12" t="s">
        <v>55</v>
      </c>
      <c r="E1" s="12" t="s">
        <v>56</v>
      </c>
      <c r="F1" s="12" t="s">
        <v>57</v>
      </c>
      <c r="G1" s="12" t="s">
        <v>58</v>
      </c>
      <c r="H1" s="12" t="s">
        <v>59</v>
      </c>
      <c r="I1" s="12" t="s">
        <v>60</v>
      </c>
      <c r="J1" s="12" t="s">
        <v>61</v>
      </c>
      <c r="K1" s="12" t="s">
        <v>62</v>
      </c>
    </row>
    <row r="2" spans="1:11" x14ac:dyDescent="0.25">
      <c r="A2" s="39" t="s">
        <v>1</v>
      </c>
      <c r="B2" s="21">
        <v>6</v>
      </c>
      <c r="C2" s="22">
        <v>873.00000000000011</v>
      </c>
      <c r="D2" s="23">
        <v>727.50000000000011</v>
      </c>
      <c r="E2" s="22">
        <v>29.1</v>
      </c>
      <c r="F2" s="22">
        <v>1.2</v>
      </c>
      <c r="G2" s="24">
        <v>0.59999999999999987</v>
      </c>
      <c r="H2" s="23">
        <v>24.250000000000004</v>
      </c>
      <c r="I2" s="21">
        <v>291</v>
      </c>
      <c r="J2" s="21">
        <v>300</v>
      </c>
      <c r="K2" s="25">
        <v>0.97</v>
      </c>
    </row>
    <row r="3" spans="1:11" x14ac:dyDescent="0.25">
      <c r="A3" s="39" t="s">
        <v>2</v>
      </c>
      <c r="B3" s="21">
        <v>6</v>
      </c>
      <c r="C3" s="22">
        <v>840.5999999999998</v>
      </c>
      <c r="D3" s="23">
        <v>700.49999999999989</v>
      </c>
      <c r="E3" s="22">
        <v>28.019999999999996</v>
      </c>
      <c r="F3" s="22">
        <v>1.2</v>
      </c>
      <c r="G3" s="24">
        <v>0.79999999999999993</v>
      </c>
      <c r="H3" s="23">
        <v>23.349999999999998</v>
      </c>
      <c r="I3" s="21">
        <v>276</v>
      </c>
      <c r="J3" s="21">
        <v>300</v>
      </c>
      <c r="K3" s="25">
        <v>0.92</v>
      </c>
    </row>
    <row r="4" spans="1:11" x14ac:dyDescent="0.25">
      <c r="A4" s="39" t="s">
        <v>3</v>
      </c>
      <c r="B4" s="21">
        <v>6</v>
      </c>
      <c r="C4" s="24">
        <v>825</v>
      </c>
      <c r="D4" s="26">
        <v>589.28571428571422</v>
      </c>
      <c r="E4" s="24">
        <v>27.499999999999996</v>
      </c>
      <c r="F4" s="24">
        <v>1.4000000000000001</v>
      </c>
      <c r="G4" s="24">
        <v>1</v>
      </c>
      <c r="H4" s="26">
        <v>19.642857142857139</v>
      </c>
      <c r="I4" s="21">
        <v>275</v>
      </c>
      <c r="J4" s="21">
        <v>329</v>
      </c>
      <c r="K4" s="25">
        <v>0.83586626139817632</v>
      </c>
    </row>
    <row r="5" spans="1:11" x14ac:dyDescent="0.25">
      <c r="A5" s="39" t="s">
        <v>4</v>
      </c>
      <c r="B5" s="21">
        <v>8</v>
      </c>
      <c r="C5" s="22">
        <v>1159.7142856740002</v>
      </c>
      <c r="D5" s="23">
        <v>724.82142854625022</v>
      </c>
      <c r="E5" s="22">
        <v>38.657142855800004</v>
      </c>
      <c r="F5" s="22">
        <v>1.5999999999999999</v>
      </c>
      <c r="G5" s="24">
        <v>0.99999999999999978</v>
      </c>
      <c r="H5" s="23">
        <v>24.160714284875006</v>
      </c>
      <c r="I5" s="21">
        <v>387</v>
      </c>
      <c r="J5" s="21">
        <v>420</v>
      </c>
      <c r="K5" s="25">
        <v>0.92142857142857137</v>
      </c>
    </row>
    <row r="6" spans="1:11" x14ac:dyDescent="0.25">
      <c r="A6" s="39" t="s">
        <v>77</v>
      </c>
      <c r="B6" s="21">
        <v>7</v>
      </c>
      <c r="C6" s="22">
        <v>1128</v>
      </c>
      <c r="D6" s="23">
        <v>805.71428571428567</v>
      </c>
      <c r="E6" s="22">
        <v>37.6</v>
      </c>
      <c r="F6" s="22">
        <v>1.4000000000000001</v>
      </c>
      <c r="G6" s="24">
        <v>0.8</v>
      </c>
      <c r="H6" s="23">
        <v>26.857142857142854</v>
      </c>
      <c r="I6" s="21">
        <v>376</v>
      </c>
      <c r="J6" s="21">
        <v>425</v>
      </c>
      <c r="K6" s="25">
        <v>0.88470588235294123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2017-09-26T22:16:18Z</cp:lastPrinted>
  <dcterms:created xsi:type="dcterms:W3CDTF">2017-09-05T18:05:40Z</dcterms:created>
  <dcterms:modified xsi:type="dcterms:W3CDTF">2018-08-17T21:07:31Z</dcterms:modified>
</cp:coreProperties>
</file>