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4" i="1"/>
  <c r="L33" i="1"/>
  <c r="L31" i="1"/>
  <c r="L30" i="1"/>
  <c r="L29" i="1"/>
  <c r="L28" i="1"/>
  <c r="L27" i="1"/>
  <c r="L26" i="1"/>
  <c r="L24" i="1"/>
  <c r="L23" i="1"/>
  <c r="L22" i="1"/>
  <c r="L21" i="1"/>
  <c r="L18" i="1"/>
  <c r="L16" i="1"/>
  <c r="L15" i="1"/>
  <c r="L14" i="1"/>
  <c r="L13" i="1"/>
  <c r="L12" i="1"/>
  <c r="L9" i="1"/>
  <c r="L7" i="1"/>
  <c r="L5" i="1"/>
  <c r="L4" i="1"/>
  <c r="K34" i="1" l="1"/>
  <c r="K33" i="1"/>
  <c r="K30" i="1"/>
  <c r="K29" i="1"/>
  <c r="K28" i="1"/>
  <c r="K27" i="1"/>
  <c r="K26" i="1"/>
  <c r="K23" i="1"/>
  <c r="K22" i="1"/>
  <c r="K21" i="1"/>
  <c r="K16" i="1"/>
  <c r="K15" i="1"/>
  <c r="K14" i="1"/>
  <c r="K13" i="1"/>
  <c r="K12" i="1"/>
  <c r="K9" i="1"/>
  <c r="K7" i="1"/>
  <c r="K5" i="1"/>
  <c r="K4" i="1"/>
  <c r="H35" i="1"/>
  <c r="I35" i="1" s="1"/>
  <c r="F35" i="1"/>
  <c r="G35" i="1" s="1"/>
  <c r="D35" i="1"/>
  <c r="E35" i="1" s="1"/>
  <c r="C35" i="1"/>
  <c r="B35" i="1"/>
  <c r="I34" i="1"/>
  <c r="G34" i="1"/>
  <c r="E34" i="1"/>
  <c r="C34" i="1"/>
  <c r="I33" i="1"/>
  <c r="G33" i="1"/>
  <c r="E33" i="1"/>
  <c r="C33" i="1"/>
  <c r="H31" i="1"/>
  <c r="I31" i="1" s="1"/>
  <c r="F31" i="1"/>
  <c r="G31" i="1" s="1"/>
  <c r="D31" i="1"/>
  <c r="E31" i="1" s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I18" i="1"/>
  <c r="H18" i="1"/>
  <c r="F18" i="1"/>
  <c r="G18" i="1" s="1"/>
  <c r="D18" i="1"/>
  <c r="E18" i="1" s="1"/>
  <c r="B18" i="1"/>
  <c r="C18" i="1" s="1"/>
  <c r="I17" i="1"/>
  <c r="G17" i="1"/>
  <c r="E17" i="1"/>
  <c r="C17" i="1"/>
  <c r="G16" i="1"/>
  <c r="E16" i="1"/>
  <c r="C16" i="1"/>
  <c r="I15" i="1"/>
  <c r="G15" i="1"/>
  <c r="E15" i="1"/>
  <c r="C15" i="1"/>
  <c r="I14" i="1"/>
  <c r="G14" i="1"/>
  <c r="E14" i="1"/>
  <c r="C14" i="1"/>
  <c r="I13" i="1"/>
  <c r="G13" i="1"/>
  <c r="E13" i="1"/>
  <c r="C13" i="1"/>
  <c r="I12" i="1"/>
  <c r="G12" i="1"/>
  <c r="E12" i="1"/>
  <c r="C12" i="1"/>
  <c r="G11" i="1"/>
  <c r="E11" i="1"/>
  <c r="C11" i="1"/>
  <c r="C10" i="1"/>
  <c r="I9" i="1"/>
  <c r="G9" i="1"/>
  <c r="E9" i="1"/>
  <c r="C9" i="1"/>
  <c r="H7" i="1"/>
  <c r="I7" i="1" s="1"/>
  <c r="F7" i="1"/>
  <c r="G7" i="1" s="1"/>
  <c r="D7" i="1"/>
  <c r="E7" i="1" s="1"/>
  <c r="C7" i="1"/>
  <c r="B7" i="1"/>
  <c r="E6" i="1"/>
  <c r="I5" i="1"/>
  <c r="G5" i="1"/>
  <c r="E5" i="1"/>
  <c r="C5" i="1"/>
  <c r="I4" i="1"/>
  <c r="G4" i="1"/>
  <c r="E4" i="1"/>
  <c r="C4" i="1"/>
  <c r="J35" i="1" l="1"/>
  <c r="K35" i="1" s="1"/>
  <c r="J31" i="1"/>
  <c r="K31" i="1" s="1"/>
  <c r="J24" i="1"/>
  <c r="K24" i="1" s="1"/>
  <c r="J18" i="1"/>
  <c r="K18" i="1" s="1"/>
  <c r="J7" i="1"/>
</calcChain>
</file>

<file path=xl/sharedStrings.xml><?xml version="1.0" encoding="utf-8"?>
<sst xmlns="http://schemas.openxmlformats.org/spreadsheetml/2006/main" count="725" uniqueCount="93">
  <si>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</si>
  <si>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</si>
  <si>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</si>
  <si>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</si>
  <si>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</si>
  <si>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</si>
  <si>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</si>
  <si>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</si>
  <si>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</si>
  <si>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</si>
  <si>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</si>
  <si>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</si>
  <si>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</si>
  <si>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</si>
  <si>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</si>
  <si>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</si>
  <si>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</si>
  <si>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</si>
  <si>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</si>
  <si>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</si>
  <si>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</si>
  <si>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</si>
  <si>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</si>
  <si>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</si>
  <si>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</si>
  <si>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</si>
  <si>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</si>
  <si>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</si>
  <si>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</si>
  <si>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</si>
  <si>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</si>
  <si>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</si>
  <si>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</si>
  <si>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</si>
  <si>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Environmental Health &amp; Safety Management
Student Characteristics</t>
  </si>
  <si>
    <t>Program</t>
  </si>
  <si>
    <t>Term</t>
  </si>
  <si>
    <t>Success Rate</t>
  </si>
  <si>
    <t>Course</t>
  </si>
  <si>
    <t>Environmental Health &amp; Safety Management
Success and Retention Rates by Course</t>
  </si>
  <si>
    <t>Environmental Health &amp; Safety Management</t>
  </si>
  <si>
    <t>EHSM-100 : Environmental &amp; OSH Tech</t>
  </si>
  <si>
    <t>EHSM-110 : Pollution Prevention</t>
  </si>
  <si>
    <t>EHSM-135 : Industry Safety Standards</t>
  </si>
  <si>
    <t>EHSM-150 : Hazardous Waste Mgmt Applic</t>
  </si>
  <si>
    <t>EHSM-199 : Special Studies/Projects EHSM</t>
  </si>
  <si>
    <t>EHSM-200 : Hazardous Materials Mgmt Apps</t>
  </si>
  <si>
    <t>EHSM-205 : Safety &amp; Risk Management Admin</t>
  </si>
  <si>
    <t>EHSM-215 : Air Quality Management</t>
  </si>
  <si>
    <t>EHSM-230 : Safety &amp; Emergency Response</t>
  </si>
  <si>
    <t>EHSM-240 : Cooperative Work Experience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</si>
  <si>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</si>
  <si>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</si>
  <si>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</si>
  <si>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</si>
  <si>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</si>
  <si>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</si>
  <si>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</si>
  <si>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</si>
  <si>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</si>
  <si>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</si>
  <si>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</si>
  <si>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</si>
  <si>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</si>
  <si>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</si>
  <si>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</si>
  <si>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</si>
  <si>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</si>
  <si>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</si>
  <si>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</si>
  <si>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</si>
  <si>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</si>
  <si>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</si>
  <si>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</si>
  <si>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</si>
  <si>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</si>
  <si>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</si>
  <si>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</si>
  <si>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</si>
  <si>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</si>
  <si>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</si>
  <si>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</si>
  <si>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</si>
  <si>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</si>
  <si>
    <t>Environmental Technician</t>
  </si>
  <si>
    <t>Environmental Technology</t>
  </si>
  <si>
    <t>Occupational Safety and Health Technician</t>
  </si>
  <si>
    <t>Environmental Management</t>
  </si>
  <si>
    <t>Environmental Technology-Occupational Health and Safety</t>
  </si>
  <si>
    <t>Occupational Safety and Health Management</t>
  </si>
  <si>
    <t>Fall 2017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</si>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</sst>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02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3" fillId="0" borderId="0" xfId="0" applyFont="1"/>
    <xf numFmtId="9" fontId="0" fillId="0" borderId="0" xfId="0" applyNumberFormat="1"/>
    <xf numFmtId="0" fontId="0" fillId="0" borderId="0" xfId="0" applyFill="1"/>
    <xf numFmtId="9" fontId="0" fillId="0" borderId="0" xfId="0" applyNumberFormat="1" applyFill="1"/>
    <xf numFmtId="0" fontId="0" fillId="0" borderId="0" xfId="0" applyFill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3" fontId="0" fillId="0" borderId="2" xfId="0" quotePrefix="1" applyNumberFormat="1" applyFill="1" applyBorder="1" applyAlignment="1">
      <alignment horizontal="center" vertical="center"/>
    </xf>
    <xf numFmtId="0" fontId="5" fillId="0" borderId="2" xfId="2" applyFont="1" applyBorder="1" applyAlignment="1">
      <alignment horizontal="left" vertical="top" wrapText="1"/>
    </xf>
    <xf numFmtId="0" fontId="5" fillId="0" borderId="2" xfId="3" applyFont="1" applyBorder="1" applyAlignment="1">
      <alignment horizontal="left" vertical="top" wrapText="1"/>
    </xf>
    <xf numFmtId="164" fontId="5" fillId="0" borderId="2" xfId="2" applyNumberFormat="1" applyFont="1" applyBorder="1" applyAlignment="1">
      <alignment horizontal="center" vertical="top"/>
    </xf>
    <xf numFmtId="164" fontId="5" fillId="0" borderId="2" xfId="3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</cellXfs>
  <cellStyles count="4">
    <cellStyle name="Normal" xfId="0" builtinId="0"/>
    <cellStyle name="Normal_Sheet6" xfId="3"/>
    <cellStyle name="Normal_Sheet7" xfId="2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17" customWidth="1"/>
    <col min="2" max="12" width="8.28515625" style="11" customWidth="1"/>
  </cols>
  <sheetData>
    <row r="1" spans="1:12" x14ac:dyDescent="0.25">
      <c r="A1" s="75" t="s">
        <v>34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30" x14ac:dyDescent="0.25">
      <c r="A3" s="12" t="s">
        <v>0</v>
      </c>
      <c r="B3" s="72" t="s">
        <v>1</v>
      </c>
      <c r="C3" s="73"/>
      <c r="D3" s="72" t="s">
        <v>2</v>
      </c>
      <c r="E3" s="73"/>
      <c r="F3" s="72" t="s">
        <v>3</v>
      </c>
      <c r="G3" s="73"/>
      <c r="H3" s="72" t="s">
        <v>4</v>
      </c>
      <c r="I3" s="73"/>
      <c r="J3" s="74" t="s">
        <v>90</v>
      </c>
      <c r="K3" s="74"/>
      <c r="L3" s="5" t="s">
        <v>5</v>
      </c>
    </row>
    <row r="4" spans="1:12" x14ac:dyDescent="0.25">
      <c r="A4" s="13" t="s">
        <v>6</v>
      </c>
      <c r="B4" s="6">
        <v>20</v>
      </c>
      <c r="C4" s="7">
        <f t="shared" ref="C4:C5" si="0">B4/83</f>
        <v>0.24096385542168675</v>
      </c>
      <c r="D4" s="6">
        <v>12</v>
      </c>
      <c r="E4" s="7">
        <f t="shared" ref="E4:E6" si="1">D4/83</f>
        <v>0.14457831325301204</v>
      </c>
      <c r="F4" s="6">
        <v>12</v>
      </c>
      <c r="G4" s="7">
        <f t="shared" ref="G4:G5" si="2">F4/57</f>
        <v>0.21052631578947367</v>
      </c>
      <c r="H4" s="6">
        <v>8</v>
      </c>
      <c r="I4" s="7">
        <f t="shared" ref="I4:I5" si="3">H4/50</f>
        <v>0.16</v>
      </c>
      <c r="J4" s="6">
        <v>9</v>
      </c>
      <c r="K4" s="7">
        <f>J4/41</f>
        <v>0.21951219512195122</v>
      </c>
      <c r="L4" s="7">
        <f>(J4-B4)/B4</f>
        <v>-0.55000000000000004</v>
      </c>
    </row>
    <row r="5" spans="1:12" x14ac:dyDescent="0.25">
      <c r="A5" s="13" t="s">
        <v>7</v>
      </c>
      <c r="B5" s="6">
        <v>63</v>
      </c>
      <c r="C5" s="7">
        <f t="shared" si="0"/>
        <v>0.75903614457831325</v>
      </c>
      <c r="D5" s="6">
        <v>70</v>
      </c>
      <c r="E5" s="7">
        <f t="shared" si="1"/>
        <v>0.84337349397590367</v>
      </c>
      <c r="F5" s="6">
        <v>45</v>
      </c>
      <c r="G5" s="7">
        <f t="shared" si="2"/>
        <v>0.78947368421052633</v>
      </c>
      <c r="H5" s="6">
        <v>42</v>
      </c>
      <c r="I5" s="7">
        <f t="shared" si="3"/>
        <v>0.84</v>
      </c>
      <c r="J5" s="6">
        <v>32</v>
      </c>
      <c r="K5" s="7">
        <f>J5/41</f>
        <v>0.78048780487804881</v>
      </c>
      <c r="L5" s="7">
        <f>(J5-B5)/B5</f>
        <v>-0.49206349206349204</v>
      </c>
    </row>
    <row r="6" spans="1:12" x14ac:dyDescent="0.25">
      <c r="A6" s="13" t="s">
        <v>8</v>
      </c>
      <c r="B6" s="8" t="s">
        <v>13</v>
      </c>
      <c r="C6" s="8" t="s">
        <v>13</v>
      </c>
      <c r="D6" s="6">
        <v>1</v>
      </c>
      <c r="E6" s="7">
        <f t="shared" si="1"/>
        <v>1.2048192771084338E-2</v>
      </c>
      <c r="F6" s="8" t="s">
        <v>13</v>
      </c>
      <c r="G6" s="8" t="s">
        <v>13</v>
      </c>
      <c r="H6" s="8" t="s">
        <v>13</v>
      </c>
      <c r="I6" s="8" t="s">
        <v>13</v>
      </c>
      <c r="J6" s="8" t="s">
        <v>13</v>
      </c>
      <c r="K6" s="8" t="s">
        <v>13</v>
      </c>
      <c r="L6" s="7">
        <v>0</v>
      </c>
    </row>
    <row r="7" spans="1:12" s="60" customFormat="1" x14ac:dyDescent="0.25">
      <c r="A7" s="14" t="s">
        <v>9</v>
      </c>
      <c r="B7" s="9">
        <f t="shared" ref="B7" si="4">SUM(B4:B6)</f>
        <v>83</v>
      </c>
      <c r="C7" s="10">
        <f>B7/83</f>
        <v>1</v>
      </c>
      <c r="D7" s="9">
        <f t="shared" ref="D7" si="5">SUM(D4:D6)</f>
        <v>83</v>
      </c>
      <c r="E7" s="10">
        <f>D7/83</f>
        <v>1</v>
      </c>
      <c r="F7" s="9">
        <f t="shared" ref="F7" si="6">SUM(F4:F6)</f>
        <v>57</v>
      </c>
      <c r="G7" s="10">
        <f>F7/57</f>
        <v>1</v>
      </c>
      <c r="H7" s="9">
        <f>SUM(H4:H6)</f>
        <v>50</v>
      </c>
      <c r="I7" s="10">
        <f>H7/50</f>
        <v>1</v>
      </c>
      <c r="J7" s="9">
        <f>SUM(J4:J6)</f>
        <v>41</v>
      </c>
      <c r="K7" s="10">
        <f>J7/41</f>
        <v>1</v>
      </c>
      <c r="L7" s="10">
        <f>(J7-B7)/B7</f>
        <v>-0.50602409638554213</v>
      </c>
    </row>
    <row r="8" spans="1:12" ht="30" x14ac:dyDescent="0.25">
      <c r="A8" s="12" t="s">
        <v>10</v>
      </c>
      <c r="B8" s="72" t="s">
        <v>1</v>
      </c>
      <c r="C8" s="73"/>
      <c r="D8" s="72" t="s">
        <v>2</v>
      </c>
      <c r="E8" s="73"/>
      <c r="F8" s="72" t="s">
        <v>3</v>
      </c>
      <c r="G8" s="73"/>
      <c r="H8" s="72" t="s">
        <v>4</v>
      </c>
      <c r="I8" s="73"/>
      <c r="J8" s="74" t="s">
        <v>90</v>
      </c>
      <c r="K8" s="74"/>
      <c r="L8" s="5" t="s">
        <v>5</v>
      </c>
    </row>
    <row r="9" spans="1:12" x14ac:dyDescent="0.25">
      <c r="A9" s="13" t="s">
        <v>11</v>
      </c>
      <c r="B9" s="6">
        <v>11</v>
      </c>
      <c r="C9" s="7">
        <f>B9/83</f>
        <v>0.13253012048192772</v>
      </c>
      <c r="D9" s="6">
        <v>10</v>
      </c>
      <c r="E9" s="7">
        <f>D9/83</f>
        <v>0.12048192771084337</v>
      </c>
      <c r="F9" s="6">
        <v>8</v>
      </c>
      <c r="G9" s="7">
        <f>F9/57</f>
        <v>0.14035087719298245</v>
      </c>
      <c r="H9" s="6">
        <v>8</v>
      </c>
      <c r="I9" s="7">
        <f>H9/50</f>
        <v>0.16</v>
      </c>
      <c r="J9" s="6">
        <v>5</v>
      </c>
      <c r="K9" s="7">
        <f t="shared" ref="K9:K18" si="7">J9/41</f>
        <v>0.12195121951219512</v>
      </c>
      <c r="L9" s="7">
        <f>(J9-B9)/B9</f>
        <v>-0.54545454545454541</v>
      </c>
    </row>
    <row r="10" spans="1:12" x14ac:dyDescent="0.25">
      <c r="A10" s="13" t="s">
        <v>12</v>
      </c>
      <c r="B10" s="6">
        <v>1</v>
      </c>
      <c r="C10" s="7">
        <f t="shared" ref="C10:C18" si="8">B10/83</f>
        <v>1.2048192771084338E-2</v>
      </c>
      <c r="D10" s="8" t="s">
        <v>13</v>
      </c>
      <c r="E10" s="8" t="s">
        <v>13</v>
      </c>
      <c r="F10" s="8" t="s">
        <v>13</v>
      </c>
      <c r="G10" s="8" t="s">
        <v>13</v>
      </c>
      <c r="H10" s="8" t="s">
        <v>13</v>
      </c>
      <c r="I10" s="8" t="s">
        <v>13</v>
      </c>
      <c r="J10" s="8" t="s">
        <v>13</v>
      </c>
      <c r="K10" s="8" t="s">
        <v>13</v>
      </c>
      <c r="L10" s="7">
        <v>-1</v>
      </c>
    </row>
    <row r="11" spans="1:12" x14ac:dyDescent="0.25">
      <c r="A11" s="13" t="s">
        <v>14</v>
      </c>
      <c r="B11" s="6">
        <v>1</v>
      </c>
      <c r="C11" s="7">
        <f t="shared" si="8"/>
        <v>1.2048192771084338E-2</v>
      </c>
      <c r="D11" s="6">
        <v>1</v>
      </c>
      <c r="E11" s="7">
        <f t="shared" ref="E11:E18" si="9">D11/83</f>
        <v>1.2048192771084338E-2</v>
      </c>
      <c r="F11" s="6">
        <v>1</v>
      </c>
      <c r="G11" s="7">
        <f t="shared" ref="G11:G18" si="10">F11/57</f>
        <v>1.7543859649122806E-2</v>
      </c>
      <c r="H11" s="8" t="s">
        <v>13</v>
      </c>
      <c r="I11" s="8" t="s">
        <v>13</v>
      </c>
      <c r="J11" s="8" t="s">
        <v>13</v>
      </c>
      <c r="K11" s="8" t="s">
        <v>13</v>
      </c>
      <c r="L11" s="7">
        <v>-1</v>
      </c>
    </row>
    <row r="12" spans="1:12" x14ac:dyDescent="0.25">
      <c r="A12" s="13" t="s">
        <v>15</v>
      </c>
      <c r="B12" s="6">
        <v>4</v>
      </c>
      <c r="C12" s="7">
        <f t="shared" si="8"/>
        <v>4.8192771084337352E-2</v>
      </c>
      <c r="D12" s="6">
        <v>5</v>
      </c>
      <c r="E12" s="7">
        <f t="shared" si="9"/>
        <v>6.0240963855421686E-2</v>
      </c>
      <c r="F12" s="6">
        <v>5</v>
      </c>
      <c r="G12" s="7">
        <f t="shared" si="10"/>
        <v>8.771929824561403E-2</v>
      </c>
      <c r="H12" s="6">
        <v>4</v>
      </c>
      <c r="I12" s="7">
        <f t="shared" ref="I12:I15" si="11">H12/50</f>
        <v>0.08</v>
      </c>
      <c r="J12" s="6">
        <v>1</v>
      </c>
      <c r="K12" s="7">
        <f t="shared" si="7"/>
        <v>2.4390243902439025E-2</v>
      </c>
      <c r="L12" s="7">
        <f>(J12-B12)/B12</f>
        <v>-0.75</v>
      </c>
    </row>
    <row r="13" spans="1:12" x14ac:dyDescent="0.25">
      <c r="A13" s="13" t="s">
        <v>16</v>
      </c>
      <c r="B13" s="6">
        <v>21</v>
      </c>
      <c r="C13" s="7">
        <f t="shared" si="8"/>
        <v>0.25301204819277107</v>
      </c>
      <c r="D13" s="6">
        <v>24</v>
      </c>
      <c r="E13" s="7">
        <f t="shared" si="9"/>
        <v>0.28915662650602408</v>
      </c>
      <c r="F13" s="6">
        <v>13</v>
      </c>
      <c r="G13" s="7">
        <f t="shared" si="10"/>
        <v>0.22807017543859648</v>
      </c>
      <c r="H13" s="6">
        <v>16</v>
      </c>
      <c r="I13" s="7">
        <f t="shared" si="11"/>
        <v>0.32</v>
      </c>
      <c r="J13" s="6">
        <v>18</v>
      </c>
      <c r="K13" s="7">
        <f t="shared" si="7"/>
        <v>0.43902439024390244</v>
      </c>
      <c r="L13" s="7">
        <f>(J13-B13)/B13</f>
        <v>-0.14285714285714285</v>
      </c>
    </row>
    <row r="14" spans="1:12" x14ac:dyDescent="0.25">
      <c r="A14" s="13" t="s">
        <v>17</v>
      </c>
      <c r="B14" s="6">
        <v>1</v>
      </c>
      <c r="C14" s="7">
        <f t="shared" si="8"/>
        <v>1.2048192771084338E-2</v>
      </c>
      <c r="D14" s="6">
        <v>2</v>
      </c>
      <c r="E14" s="7">
        <f t="shared" si="9"/>
        <v>2.4096385542168676E-2</v>
      </c>
      <c r="F14" s="6">
        <v>2</v>
      </c>
      <c r="G14" s="7">
        <f t="shared" si="10"/>
        <v>3.5087719298245612E-2</v>
      </c>
      <c r="H14" s="6">
        <v>1</v>
      </c>
      <c r="I14" s="7">
        <f t="shared" si="11"/>
        <v>0.02</v>
      </c>
      <c r="J14" s="6">
        <v>1</v>
      </c>
      <c r="K14" s="7">
        <f t="shared" si="7"/>
        <v>2.4390243902439025E-2</v>
      </c>
      <c r="L14" s="7">
        <f>(J14-B14)/B14</f>
        <v>0</v>
      </c>
    </row>
    <row r="15" spans="1:12" x14ac:dyDescent="0.25">
      <c r="A15" s="13" t="s">
        <v>18</v>
      </c>
      <c r="B15" s="6">
        <v>37</v>
      </c>
      <c r="C15" s="7">
        <f t="shared" si="8"/>
        <v>0.44578313253012047</v>
      </c>
      <c r="D15" s="6">
        <v>35</v>
      </c>
      <c r="E15" s="7">
        <f t="shared" si="9"/>
        <v>0.42168674698795183</v>
      </c>
      <c r="F15" s="6">
        <v>25</v>
      </c>
      <c r="G15" s="7">
        <f t="shared" si="10"/>
        <v>0.43859649122807015</v>
      </c>
      <c r="H15" s="6">
        <v>19</v>
      </c>
      <c r="I15" s="7">
        <f t="shared" si="11"/>
        <v>0.38</v>
      </c>
      <c r="J15" s="6">
        <v>15</v>
      </c>
      <c r="K15" s="7">
        <f t="shared" si="7"/>
        <v>0.36585365853658536</v>
      </c>
      <c r="L15" s="7">
        <f>(J15-B15)/B15</f>
        <v>-0.59459459459459463</v>
      </c>
    </row>
    <row r="16" spans="1:12" x14ac:dyDescent="0.25">
      <c r="A16" s="13" t="s">
        <v>19</v>
      </c>
      <c r="B16" s="6">
        <v>5</v>
      </c>
      <c r="C16" s="7">
        <f t="shared" si="8"/>
        <v>6.0240963855421686E-2</v>
      </c>
      <c r="D16" s="6">
        <v>4</v>
      </c>
      <c r="E16" s="7">
        <f t="shared" si="9"/>
        <v>4.8192771084337352E-2</v>
      </c>
      <c r="F16" s="6">
        <v>1</v>
      </c>
      <c r="G16" s="7">
        <f t="shared" si="10"/>
        <v>1.7543859649122806E-2</v>
      </c>
      <c r="H16" s="8" t="s">
        <v>13</v>
      </c>
      <c r="I16" s="8" t="s">
        <v>13</v>
      </c>
      <c r="J16" s="8">
        <v>1</v>
      </c>
      <c r="K16" s="8">
        <f t="shared" si="7"/>
        <v>2.4390243902439025E-2</v>
      </c>
      <c r="L16" s="7">
        <f>(J16-B16)/B16</f>
        <v>-0.8</v>
      </c>
    </row>
    <row r="17" spans="1:12" x14ac:dyDescent="0.25">
      <c r="A17" s="13" t="s">
        <v>20</v>
      </c>
      <c r="B17" s="6">
        <v>2</v>
      </c>
      <c r="C17" s="7">
        <f t="shared" si="8"/>
        <v>2.4096385542168676E-2</v>
      </c>
      <c r="D17" s="6">
        <v>2</v>
      </c>
      <c r="E17" s="7">
        <f t="shared" si="9"/>
        <v>2.4096385542168676E-2</v>
      </c>
      <c r="F17" s="6">
        <v>2</v>
      </c>
      <c r="G17" s="7">
        <f t="shared" si="10"/>
        <v>3.5087719298245612E-2</v>
      </c>
      <c r="H17" s="6">
        <v>2</v>
      </c>
      <c r="I17" s="7">
        <f t="shared" ref="I17:I18" si="12">H17/50</f>
        <v>0.04</v>
      </c>
      <c r="J17" s="8" t="s">
        <v>13</v>
      </c>
      <c r="K17" s="8" t="s">
        <v>13</v>
      </c>
      <c r="L17" s="7">
        <v>-1</v>
      </c>
    </row>
    <row r="18" spans="1:12" s="60" customFormat="1" x14ac:dyDescent="0.25">
      <c r="A18" s="14" t="s">
        <v>9</v>
      </c>
      <c r="B18" s="9">
        <f t="shared" ref="B18" si="13">SUM(B9:B17)</f>
        <v>83</v>
      </c>
      <c r="C18" s="10">
        <f t="shared" si="8"/>
        <v>1</v>
      </c>
      <c r="D18" s="9">
        <f t="shared" ref="D18" si="14">SUM(D9:D17)</f>
        <v>83</v>
      </c>
      <c r="E18" s="10">
        <f t="shared" si="9"/>
        <v>1</v>
      </c>
      <c r="F18" s="9">
        <f t="shared" ref="F18" si="15">SUM(F9:F17)</f>
        <v>57</v>
      </c>
      <c r="G18" s="10">
        <f t="shared" si="10"/>
        <v>1</v>
      </c>
      <c r="H18" s="9">
        <f t="shared" ref="H18" si="16">SUM(H9:H17)</f>
        <v>50</v>
      </c>
      <c r="I18" s="10">
        <f t="shared" si="12"/>
        <v>1</v>
      </c>
      <c r="J18" s="9">
        <f t="shared" ref="J18" si="17">SUM(J9:J17)</f>
        <v>41</v>
      </c>
      <c r="K18" s="10">
        <f t="shared" si="7"/>
        <v>1</v>
      </c>
      <c r="L18" s="10">
        <f>(J18-B18)/B18</f>
        <v>-0.50602409638554213</v>
      </c>
    </row>
    <row r="19" spans="1:12" ht="30" x14ac:dyDescent="0.25">
      <c r="A19" s="12" t="s">
        <v>21</v>
      </c>
      <c r="B19" s="72" t="s">
        <v>1</v>
      </c>
      <c r="C19" s="73"/>
      <c r="D19" s="72" t="s">
        <v>2</v>
      </c>
      <c r="E19" s="73"/>
      <c r="F19" s="72" t="s">
        <v>3</v>
      </c>
      <c r="G19" s="73"/>
      <c r="H19" s="72" t="s">
        <v>4</v>
      </c>
      <c r="I19" s="73"/>
      <c r="J19" s="74" t="s">
        <v>90</v>
      </c>
      <c r="K19" s="74"/>
      <c r="L19" s="5" t="s">
        <v>5</v>
      </c>
    </row>
    <row r="20" spans="1:12" x14ac:dyDescent="0.25">
      <c r="A20" s="13" t="s">
        <v>22</v>
      </c>
      <c r="B20" s="8" t="s">
        <v>13</v>
      </c>
      <c r="C20" s="8" t="s">
        <v>13</v>
      </c>
      <c r="D20" s="6">
        <v>1</v>
      </c>
      <c r="E20" s="7">
        <f t="shared" ref="E20:E24" si="18">D20/83</f>
        <v>1.2048192771084338E-2</v>
      </c>
      <c r="F20" s="6">
        <v>2</v>
      </c>
      <c r="G20" s="7">
        <f t="shared" ref="G20:G24" si="19">F20/57</f>
        <v>3.5087719298245612E-2</v>
      </c>
      <c r="H20" s="6">
        <v>2</v>
      </c>
      <c r="I20" s="7">
        <f t="shared" ref="I20:I24" si="20">H20/50</f>
        <v>0.04</v>
      </c>
      <c r="J20" s="8" t="s">
        <v>13</v>
      </c>
      <c r="K20" s="8" t="s">
        <v>13</v>
      </c>
      <c r="L20" s="7">
        <v>0</v>
      </c>
    </row>
    <row r="21" spans="1:12" x14ac:dyDescent="0.25">
      <c r="A21" s="13" t="s">
        <v>23</v>
      </c>
      <c r="B21" s="6">
        <v>9</v>
      </c>
      <c r="C21" s="7">
        <f t="shared" ref="C21:C24" si="21">B21/83</f>
        <v>0.10843373493975904</v>
      </c>
      <c r="D21" s="6">
        <v>8</v>
      </c>
      <c r="E21" s="7">
        <f t="shared" si="18"/>
        <v>9.6385542168674704E-2</v>
      </c>
      <c r="F21" s="6">
        <v>4</v>
      </c>
      <c r="G21" s="7">
        <f t="shared" si="19"/>
        <v>7.0175438596491224E-2</v>
      </c>
      <c r="H21" s="6">
        <v>3</v>
      </c>
      <c r="I21" s="7">
        <f t="shared" si="20"/>
        <v>0.06</v>
      </c>
      <c r="J21" s="6">
        <v>9</v>
      </c>
      <c r="K21" s="7">
        <f t="shared" ref="K21:K24" si="22">J21/41</f>
        <v>0.21951219512195122</v>
      </c>
      <c r="L21" s="7">
        <f>(J21-B21)/B21</f>
        <v>0</v>
      </c>
    </row>
    <row r="22" spans="1:12" x14ac:dyDescent="0.25">
      <c r="A22" s="13" t="s">
        <v>24</v>
      </c>
      <c r="B22" s="6">
        <v>35</v>
      </c>
      <c r="C22" s="7">
        <f t="shared" si="21"/>
        <v>0.42168674698795183</v>
      </c>
      <c r="D22" s="6">
        <v>34</v>
      </c>
      <c r="E22" s="7">
        <f t="shared" si="18"/>
        <v>0.40963855421686746</v>
      </c>
      <c r="F22" s="6">
        <v>18</v>
      </c>
      <c r="G22" s="7">
        <f t="shared" si="19"/>
        <v>0.31578947368421051</v>
      </c>
      <c r="H22" s="6">
        <v>26</v>
      </c>
      <c r="I22" s="7">
        <f t="shared" si="20"/>
        <v>0.52</v>
      </c>
      <c r="J22" s="6">
        <v>20</v>
      </c>
      <c r="K22" s="7">
        <f t="shared" si="22"/>
        <v>0.48780487804878048</v>
      </c>
      <c r="L22" s="7">
        <f>(J22-B22)/B22</f>
        <v>-0.42857142857142855</v>
      </c>
    </row>
    <row r="23" spans="1:12" x14ac:dyDescent="0.25">
      <c r="A23" s="13" t="s">
        <v>25</v>
      </c>
      <c r="B23" s="6">
        <v>39</v>
      </c>
      <c r="C23" s="7">
        <f t="shared" si="21"/>
        <v>0.46987951807228917</v>
      </c>
      <c r="D23" s="6">
        <v>40</v>
      </c>
      <c r="E23" s="7">
        <f t="shared" si="18"/>
        <v>0.48192771084337349</v>
      </c>
      <c r="F23" s="6">
        <v>33</v>
      </c>
      <c r="G23" s="7">
        <f t="shared" si="19"/>
        <v>0.57894736842105265</v>
      </c>
      <c r="H23" s="6">
        <v>19</v>
      </c>
      <c r="I23" s="7">
        <f t="shared" si="20"/>
        <v>0.38</v>
      </c>
      <c r="J23" s="6">
        <v>12</v>
      </c>
      <c r="K23" s="7">
        <f t="shared" si="22"/>
        <v>0.29268292682926828</v>
      </c>
      <c r="L23" s="7">
        <f>(J23-B23)/B23</f>
        <v>-0.69230769230769229</v>
      </c>
    </row>
    <row r="24" spans="1:12" s="60" customFormat="1" x14ac:dyDescent="0.25">
      <c r="A24" s="14" t="s">
        <v>9</v>
      </c>
      <c r="B24" s="9">
        <f t="shared" ref="B24" si="23">SUM(B20:B23)</f>
        <v>83</v>
      </c>
      <c r="C24" s="10">
        <f t="shared" si="21"/>
        <v>1</v>
      </c>
      <c r="D24" s="9">
        <f t="shared" ref="D24" si="24">SUM(D20:D23)</f>
        <v>83</v>
      </c>
      <c r="E24" s="10">
        <f t="shared" si="18"/>
        <v>1</v>
      </c>
      <c r="F24" s="9">
        <f t="shared" ref="F24" si="25">SUM(F20:F23)</f>
        <v>57</v>
      </c>
      <c r="G24" s="10">
        <f t="shared" si="19"/>
        <v>1</v>
      </c>
      <c r="H24" s="9">
        <f t="shared" ref="H24" si="26">SUM(H20:H23)</f>
        <v>50</v>
      </c>
      <c r="I24" s="10">
        <f t="shared" si="20"/>
        <v>1</v>
      </c>
      <c r="J24" s="9">
        <f t="shared" ref="J24" si="27">SUM(J20:J23)</f>
        <v>41</v>
      </c>
      <c r="K24" s="10">
        <f t="shared" si="22"/>
        <v>1</v>
      </c>
      <c r="L24" s="10">
        <f>(J24-B24)/B24</f>
        <v>-0.50602409638554213</v>
      </c>
    </row>
    <row r="25" spans="1:12" ht="30" x14ac:dyDescent="0.25">
      <c r="A25" s="15" t="s">
        <v>26</v>
      </c>
      <c r="B25" s="72" t="s">
        <v>1</v>
      </c>
      <c r="C25" s="73"/>
      <c r="D25" s="72" t="s">
        <v>2</v>
      </c>
      <c r="E25" s="73"/>
      <c r="F25" s="72" t="s">
        <v>3</v>
      </c>
      <c r="G25" s="73"/>
      <c r="H25" s="72" t="s">
        <v>4</v>
      </c>
      <c r="I25" s="73"/>
      <c r="J25" s="74" t="s">
        <v>90</v>
      </c>
      <c r="K25" s="74"/>
      <c r="L25" s="5" t="s">
        <v>5</v>
      </c>
    </row>
    <row r="26" spans="1:12" x14ac:dyDescent="0.25">
      <c r="A26" s="13" t="s">
        <v>27</v>
      </c>
      <c r="B26" s="6">
        <v>23</v>
      </c>
      <c r="C26" s="7">
        <f t="shared" ref="C26:C31" si="28">B26/83</f>
        <v>0.27710843373493976</v>
      </c>
      <c r="D26" s="6">
        <v>33</v>
      </c>
      <c r="E26" s="7">
        <f t="shared" ref="E26:E31" si="29">D26/83</f>
        <v>0.39759036144578314</v>
      </c>
      <c r="F26" s="6">
        <v>14</v>
      </c>
      <c r="G26" s="7">
        <f t="shared" ref="G26:G31" si="30">F26/57</f>
        <v>0.24561403508771928</v>
      </c>
      <c r="H26" s="6">
        <v>12</v>
      </c>
      <c r="I26" s="7">
        <f t="shared" ref="I26:I31" si="31">H26/50</f>
        <v>0.24</v>
      </c>
      <c r="J26" s="6">
        <v>12</v>
      </c>
      <c r="K26" s="7">
        <f t="shared" ref="K26:K31" si="32">J26/41</f>
        <v>0.29268292682926828</v>
      </c>
      <c r="L26" s="7">
        <f t="shared" ref="L26:L31" si="33">(J26-B26)/B26</f>
        <v>-0.47826086956521741</v>
      </c>
    </row>
    <row r="27" spans="1:12" x14ac:dyDescent="0.25">
      <c r="A27" s="13" t="s">
        <v>28</v>
      </c>
      <c r="B27" s="6">
        <v>7</v>
      </c>
      <c r="C27" s="7">
        <f t="shared" si="28"/>
        <v>8.4337349397590355E-2</v>
      </c>
      <c r="D27" s="6">
        <v>3</v>
      </c>
      <c r="E27" s="7">
        <f t="shared" si="29"/>
        <v>3.614457831325301E-2</v>
      </c>
      <c r="F27" s="6">
        <v>2</v>
      </c>
      <c r="G27" s="7">
        <f t="shared" si="30"/>
        <v>3.5087719298245612E-2</v>
      </c>
      <c r="H27" s="6">
        <v>3</v>
      </c>
      <c r="I27" s="7">
        <f t="shared" si="31"/>
        <v>0.06</v>
      </c>
      <c r="J27" s="6">
        <v>4</v>
      </c>
      <c r="K27" s="7">
        <f t="shared" si="32"/>
        <v>9.7560975609756101E-2</v>
      </c>
      <c r="L27" s="7">
        <f t="shared" si="33"/>
        <v>-0.42857142857142855</v>
      </c>
    </row>
    <row r="28" spans="1:12" x14ac:dyDescent="0.25">
      <c r="A28" s="13" t="s">
        <v>29</v>
      </c>
      <c r="B28" s="6">
        <v>21</v>
      </c>
      <c r="C28" s="7">
        <f t="shared" si="28"/>
        <v>0.25301204819277107</v>
      </c>
      <c r="D28" s="6">
        <v>17</v>
      </c>
      <c r="E28" s="7">
        <f t="shared" si="29"/>
        <v>0.20481927710843373</v>
      </c>
      <c r="F28" s="6">
        <v>11</v>
      </c>
      <c r="G28" s="7">
        <f t="shared" si="30"/>
        <v>0.19298245614035087</v>
      </c>
      <c r="H28" s="6">
        <v>9</v>
      </c>
      <c r="I28" s="7">
        <f t="shared" si="31"/>
        <v>0.18</v>
      </c>
      <c r="J28" s="6">
        <v>8</v>
      </c>
      <c r="K28" s="7">
        <f t="shared" si="32"/>
        <v>0.1951219512195122</v>
      </c>
      <c r="L28" s="7">
        <f t="shared" si="33"/>
        <v>-0.61904761904761907</v>
      </c>
    </row>
    <row r="29" spans="1:12" x14ac:dyDescent="0.25">
      <c r="A29" s="13" t="s">
        <v>30</v>
      </c>
      <c r="B29" s="6">
        <v>3</v>
      </c>
      <c r="C29" s="7">
        <f t="shared" si="28"/>
        <v>3.614457831325301E-2</v>
      </c>
      <c r="D29" s="6">
        <v>5</v>
      </c>
      <c r="E29" s="7">
        <f t="shared" si="29"/>
        <v>6.0240963855421686E-2</v>
      </c>
      <c r="F29" s="6">
        <v>5</v>
      </c>
      <c r="G29" s="7">
        <f t="shared" si="30"/>
        <v>8.771929824561403E-2</v>
      </c>
      <c r="H29" s="6">
        <v>5</v>
      </c>
      <c r="I29" s="7">
        <f t="shared" si="31"/>
        <v>0.1</v>
      </c>
      <c r="J29" s="6">
        <v>5</v>
      </c>
      <c r="K29" s="7">
        <f t="shared" si="32"/>
        <v>0.12195121951219512</v>
      </c>
      <c r="L29" s="7">
        <f t="shared" si="33"/>
        <v>0.66666666666666663</v>
      </c>
    </row>
    <row r="30" spans="1:12" x14ac:dyDescent="0.25">
      <c r="A30" s="13" t="s">
        <v>31</v>
      </c>
      <c r="B30" s="6">
        <v>29</v>
      </c>
      <c r="C30" s="7">
        <f t="shared" si="28"/>
        <v>0.3493975903614458</v>
      </c>
      <c r="D30" s="6">
        <v>25</v>
      </c>
      <c r="E30" s="7">
        <f t="shared" si="29"/>
        <v>0.30120481927710846</v>
      </c>
      <c r="F30" s="6">
        <v>25</v>
      </c>
      <c r="G30" s="7">
        <f t="shared" si="30"/>
        <v>0.43859649122807015</v>
      </c>
      <c r="H30" s="6">
        <v>21</v>
      </c>
      <c r="I30" s="7">
        <f t="shared" si="31"/>
        <v>0.42</v>
      </c>
      <c r="J30" s="6">
        <v>12</v>
      </c>
      <c r="K30" s="7">
        <f t="shared" si="32"/>
        <v>0.29268292682926828</v>
      </c>
      <c r="L30" s="7">
        <f t="shared" si="33"/>
        <v>-0.58620689655172409</v>
      </c>
    </row>
    <row r="31" spans="1:12" s="60" customFormat="1" x14ac:dyDescent="0.25">
      <c r="A31" s="14" t="s">
        <v>9</v>
      </c>
      <c r="B31" s="9">
        <f t="shared" ref="B31" si="34">SUM(B26:B30)</f>
        <v>83</v>
      </c>
      <c r="C31" s="10">
        <f t="shared" si="28"/>
        <v>1</v>
      </c>
      <c r="D31" s="9">
        <f t="shared" ref="D31" si="35">SUM(D26:D30)</f>
        <v>83</v>
      </c>
      <c r="E31" s="10">
        <f t="shared" si="29"/>
        <v>1</v>
      </c>
      <c r="F31" s="9">
        <f t="shared" ref="F31" si="36">SUM(F26:F30)</f>
        <v>57</v>
      </c>
      <c r="G31" s="10">
        <f t="shared" si="30"/>
        <v>1</v>
      </c>
      <c r="H31" s="9">
        <f t="shared" ref="H31" si="37">SUM(H26:H30)</f>
        <v>50</v>
      </c>
      <c r="I31" s="10">
        <f t="shared" si="31"/>
        <v>1</v>
      </c>
      <c r="J31" s="9">
        <f t="shared" ref="J31" si="38">SUM(J26:J30)</f>
        <v>41</v>
      </c>
      <c r="K31" s="10">
        <f t="shared" si="32"/>
        <v>1</v>
      </c>
      <c r="L31" s="10">
        <f t="shared" si="33"/>
        <v>-0.50602409638554213</v>
      </c>
    </row>
    <row r="32" spans="1:12" ht="30" x14ac:dyDescent="0.25">
      <c r="A32" s="12" t="s">
        <v>32</v>
      </c>
      <c r="B32" s="72" t="s">
        <v>1</v>
      </c>
      <c r="C32" s="73"/>
      <c r="D32" s="72" t="s">
        <v>2</v>
      </c>
      <c r="E32" s="73"/>
      <c r="F32" s="72" t="s">
        <v>3</v>
      </c>
      <c r="G32" s="73"/>
      <c r="H32" s="72" t="s">
        <v>4</v>
      </c>
      <c r="I32" s="73"/>
      <c r="J32" s="74" t="s">
        <v>90</v>
      </c>
      <c r="K32" s="74"/>
      <c r="L32" s="5" t="s">
        <v>5</v>
      </c>
    </row>
    <row r="33" spans="1:12" ht="30" x14ac:dyDescent="0.25">
      <c r="A33" s="16" t="s">
        <v>83</v>
      </c>
      <c r="B33" s="6">
        <v>63</v>
      </c>
      <c r="C33" s="7">
        <f t="shared" ref="C33:C35" si="39">B33/83</f>
        <v>0.75903614457831325</v>
      </c>
      <c r="D33" s="6">
        <v>69</v>
      </c>
      <c r="E33" s="7">
        <f t="shared" ref="E33:E35" si="40">D33/83</f>
        <v>0.83132530120481929</v>
      </c>
      <c r="F33" s="6">
        <v>43</v>
      </c>
      <c r="G33" s="7">
        <f t="shared" ref="G33:G35" si="41">F33/57</f>
        <v>0.75438596491228072</v>
      </c>
      <c r="H33" s="6">
        <v>40</v>
      </c>
      <c r="I33" s="7">
        <f t="shared" ref="I33:I35" si="42">H33/50</f>
        <v>0.8</v>
      </c>
      <c r="J33" s="6">
        <v>29</v>
      </c>
      <c r="K33" s="7">
        <f t="shared" ref="K33:K35" si="43">J33/41</f>
        <v>0.70731707317073167</v>
      </c>
      <c r="L33" s="7">
        <f>(J33-B33)/B33</f>
        <v>-0.53968253968253965</v>
      </c>
    </row>
    <row r="34" spans="1:12" x14ac:dyDescent="0.25">
      <c r="A34" s="13" t="s">
        <v>33</v>
      </c>
      <c r="B34" s="6">
        <v>20</v>
      </c>
      <c r="C34" s="7">
        <f t="shared" si="39"/>
        <v>0.24096385542168675</v>
      </c>
      <c r="D34" s="6">
        <v>14</v>
      </c>
      <c r="E34" s="7">
        <f t="shared" si="40"/>
        <v>0.16867469879518071</v>
      </c>
      <c r="F34" s="6">
        <v>14</v>
      </c>
      <c r="G34" s="7">
        <f t="shared" si="41"/>
        <v>0.24561403508771928</v>
      </c>
      <c r="H34" s="6">
        <v>10</v>
      </c>
      <c r="I34" s="7">
        <f t="shared" si="42"/>
        <v>0.2</v>
      </c>
      <c r="J34" s="6">
        <v>12</v>
      </c>
      <c r="K34" s="7">
        <f t="shared" si="43"/>
        <v>0.29268292682926828</v>
      </c>
      <c r="L34" s="7">
        <f>(J34-B34)/B34</f>
        <v>-0.4</v>
      </c>
    </row>
    <row r="35" spans="1:12" s="60" customFormat="1" x14ac:dyDescent="0.25">
      <c r="A35" s="14" t="s">
        <v>9</v>
      </c>
      <c r="B35" s="9">
        <f t="shared" ref="B35" si="44">SUM(B33:B34)</f>
        <v>83</v>
      </c>
      <c r="C35" s="10">
        <f t="shared" si="39"/>
        <v>1</v>
      </c>
      <c r="D35" s="9">
        <f t="shared" ref="D35" si="45">SUM(D33:D34)</f>
        <v>83</v>
      </c>
      <c r="E35" s="10">
        <f t="shared" si="40"/>
        <v>1</v>
      </c>
      <c r="F35" s="9">
        <f t="shared" ref="F35" si="46">SUM(F33:F34)</f>
        <v>57</v>
      </c>
      <c r="G35" s="10">
        <f t="shared" si="41"/>
        <v>1</v>
      </c>
      <c r="H35" s="9">
        <f t="shared" ref="H35" si="47">SUM(H33:H34)</f>
        <v>50</v>
      </c>
      <c r="I35" s="10">
        <f t="shared" si="42"/>
        <v>1</v>
      </c>
      <c r="J35" s="9">
        <f t="shared" ref="J35" si="48">SUM(J33:J34)</f>
        <v>41</v>
      </c>
      <c r="K35" s="10">
        <f t="shared" si="43"/>
        <v>1</v>
      </c>
      <c r="L35" s="10">
        <f>(J35-B35)/B35</f>
        <v>-0.50602409638554213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workbookViewId="0">
      <selection sqref="A1:H2"/>
    </sheetView>
  </sheetViews>
  <sheetFormatPr defaultRowHeight="15" x14ac:dyDescent="0.25"/>
  <cols>
    <col min="1" max="1" width="38.140625" style="33" customWidth="1"/>
    <col min="2" max="2" width="18.5703125" style="41" customWidth="1"/>
    <col min="3" max="4" width="13.140625" style="41" customWidth="1"/>
    <col min="5" max="5" width="13.140625" style="44" customWidth="1"/>
    <col min="6" max="6" width="13.140625" style="41" customWidth="1"/>
    <col min="7" max="7" width="13.140625" style="44" customWidth="1"/>
    <col min="8" max="8" width="13.140625" style="45" customWidth="1"/>
  </cols>
  <sheetData>
    <row r="1" spans="1:8" x14ac:dyDescent="0.25">
      <c r="A1" s="75" t="s">
        <v>39</v>
      </c>
      <c r="B1" s="75"/>
      <c r="C1" s="75"/>
      <c r="D1" s="75"/>
      <c r="E1" s="75"/>
      <c r="F1" s="75"/>
      <c r="G1" s="75"/>
      <c r="H1" s="75"/>
    </row>
    <row r="2" spans="1:8" x14ac:dyDescent="0.25">
      <c r="A2" s="82"/>
      <c r="B2" s="82"/>
      <c r="C2" s="82"/>
      <c r="D2" s="82"/>
      <c r="E2" s="82"/>
      <c r="F2" s="82"/>
      <c r="G2" s="82"/>
      <c r="H2" s="82"/>
    </row>
    <row r="3" spans="1:8" ht="30" x14ac:dyDescent="0.25">
      <c r="A3" s="37" t="s">
        <v>35</v>
      </c>
      <c r="B3" s="4" t="s">
        <v>36</v>
      </c>
      <c r="C3" s="18" t="s">
        <v>75</v>
      </c>
      <c r="D3" s="18" t="s">
        <v>76</v>
      </c>
      <c r="E3" s="19" t="s">
        <v>77</v>
      </c>
      <c r="F3" s="18" t="s">
        <v>78</v>
      </c>
      <c r="G3" s="19" t="s">
        <v>37</v>
      </c>
      <c r="H3" s="20" t="s">
        <v>79</v>
      </c>
    </row>
    <row r="4" spans="1:8" x14ac:dyDescent="0.25">
      <c r="A4" s="83" t="s">
        <v>40</v>
      </c>
      <c r="B4" s="3" t="s">
        <v>1</v>
      </c>
      <c r="C4" s="6">
        <v>149</v>
      </c>
      <c r="D4" s="6">
        <v>138</v>
      </c>
      <c r="E4" s="39">
        <v>0.9261744966442953</v>
      </c>
      <c r="F4" s="6">
        <v>135</v>
      </c>
      <c r="G4" s="39">
        <v>0.90604026845637586</v>
      </c>
      <c r="H4" s="40" t="s">
        <v>13</v>
      </c>
    </row>
    <row r="5" spans="1:8" x14ac:dyDescent="0.25">
      <c r="A5" s="84"/>
      <c r="B5" s="3" t="s">
        <v>2</v>
      </c>
      <c r="C5" s="6">
        <v>137</v>
      </c>
      <c r="D5" s="6">
        <v>135</v>
      </c>
      <c r="E5" s="39">
        <v>0.98540145985401462</v>
      </c>
      <c r="F5" s="6">
        <v>128</v>
      </c>
      <c r="G5" s="39">
        <v>0.93430656934306566</v>
      </c>
      <c r="H5" s="23" t="s">
        <v>13</v>
      </c>
    </row>
    <row r="6" spans="1:8" x14ac:dyDescent="0.25">
      <c r="A6" s="84"/>
      <c r="B6" s="3" t="s">
        <v>3</v>
      </c>
      <c r="C6" s="6">
        <v>106</v>
      </c>
      <c r="D6" s="6">
        <v>100</v>
      </c>
      <c r="E6" s="39">
        <v>0.94339622641509435</v>
      </c>
      <c r="F6" s="6">
        <v>96</v>
      </c>
      <c r="G6" s="39">
        <v>0.90566037735849059</v>
      </c>
      <c r="H6" s="23" t="s">
        <v>13</v>
      </c>
    </row>
    <row r="7" spans="1:8" x14ac:dyDescent="0.25">
      <c r="A7" s="84"/>
      <c r="B7" s="3" t="s">
        <v>4</v>
      </c>
      <c r="C7" s="6">
        <v>75</v>
      </c>
      <c r="D7" s="6">
        <v>74</v>
      </c>
      <c r="E7" s="39">
        <v>0.98666666666666669</v>
      </c>
      <c r="F7" s="6">
        <v>65</v>
      </c>
      <c r="G7" s="39">
        <v>0.8666666666666667</v>
      </c>
      <c r="H7" s="23" t="s">
        <v>13</v>
      </c>
    </row>
    <row r="8" spans="1:8" x14ac:dyDescent="0.25">
      <c r="A8" s="85"/>
      <c r="B8" s="3" t="s">
        <v>90</v>
      </c>
      <c r="C8" s="6">
        <v>70</v>
      </c>
      <c r="D8" s="6">
        <v>66</v>
      </c>
      <c r="E8" s="39">
        <v>0.94285714285714284</v>
      </c>
      <c r="F8" s="6">
        <v>61</v>
      </c>
      <c r="G8" s="39">
        <v>0.87142857142857144</v>
      </c>
      <c r="H8" s="23" t="s">
        <v>13</v>
      </c>
    </row>
    <row r="9" spans="1:8" x14ac:dyDescent="0.25">
      <c r="C9" s="11"/>
      <c r="D9" s="11"/>
      <c r="E9" s="42"/>
      <c r="F9" s="11"/>
      <c r="G9" s="42"/>
      <c r="H9" s="43"/>
    </row>
    <row r="10" spans="1:8" ht="30" x14ac:dyDescent="0.25">
      <c r="A10" s="36" t="s">
        <v>38</v>
      </c>
      <c r="B10" s="4" t="s">
        <v>36</v>
      </c>
      <c r="C10" s="18" t="s">
        <v>75</v>
      </c>
      <c r="D10" s="18" t="s">
        <v>76</v>
      </c>
      <c r="E10" s="19" t="s">
        <v>77</v>
      </c>
      <c r="F10" s="18" t="s">
        <v>78</v>
      </c>
      <c r="G10" s="19" t="s">
        <v>37</v>
      </c>
      <c r="H10" s="20" t="s">
        <v>79</v>
      </c>
    </row>
    <row r="11" spans="1:8" x14ac:dyDescent="0.25">
      <c r="A11" s="79" t="s">
        <v>41</v>
      </c>
      <c r="B11" s="3" t="s">
        <v>1</v>
      </c>
      <c r="C11" s="6">
        <v>20</v>
      </c>
      <c r="D11" s="6">
        <v>14</v>
      </c>
      <c r="E11" s="21">
        <v>0.7</v>
      </c>
      <c r="F11" s="6">
        <v>14</v>
      </c>
      <c r="G11" s="21">
        <v>0.7</v>
      </c>
      <c r="H11" s="23">
        <v>3.0714285714285716</v>
      </c>
    </row>
    <row r="12" spans="1:8" x14ac:dyDescent="0.25">
      <c r="A12" s="80"/>
      <c r="B12" s="3" t="s">
        <v>2</v>
      </c>
      <c r="C12" s="6">
        <v>19</v>
      </c>
      <c r="D12" s="6">
        <v>18</v>
      </c>
      <c r="E12" s="21">
        <v>0.94736842105263153</v>
      </c>
      <c r="F12" s="6">
        <v>13</v>
      </c>
      <c r="G12" s="21">
        <v>0.68421052631578949</v>
      </c>
      <c r="H12" s="23">
        <v>2.5555555555555554</v>
      </c>
    </row>
    <row r="13" spans="1:8" x14ac:dyDescent="0.25">
      <c r="A13" s="80"/>
      <c r="B13" s="3" t="s">
        <v>3</v>
      </c>
      <c r="C13" s="6">
        <v>13</v>
      </c>
      <c r="D13" s="6">
        <v>12</v>
      </c>
      <c r="E13" s="21">
        <v>0.92307692307692313</v>
      </c>
      <c r="F13" s="6">
        <v>10</v>
      </c>
      <c r="G13" s="21">
        <v>0.76923076923076927</v>
      </c>
      <c r="H13" s="23">
        <v>2.3333333333333335</v>
      </c>
    </row>
    <row r="14" spans="1:8" x14ac:dyDescent="0.25">
      <c r="A14" s="80"/>
      <c r="B14" s="3" t="s">
        <v>4</v>
      </c>
      <c r="C14" s="6">
        <v>10</v>
      </c>
      <c r="D14" s="6">
        <v>10</v>
      </c>
      <c r="E14" s="21">
        <v>1</v>
      </c>
      <c r="F14" s="6">
        <v>9</v>
      </c>
      <c r="G14" s="21">
        <v>0.9</v>
      </c>
      <c r="H14" s="23">
        <v>3.35</v>
      </c>
    </row>
    <row r="15" spans="1:8" x14ac:dyDescent="0.25">
      <c r="A15" s="81"/>
      <c r="B15" s="3" t="s">
        <v>90</v>
      </c>
      <c r="C15" s="6">
        <v>12</v>
      </c>
      <c r="D15" s="6">
        <v>11</v>
      </c>
      <c r="E15" s="21">
        <v>0.91666666666666663</v>
      </c>
      <c r="F15" s="6">
        <v>11</v>
      </c>
      <c r="G15" s="21">
        <v>0.91666666666666663</v>
      </c>
      <c r="H15" s="23">
        <v>3.3636363636363638</v>
      </c>
    </row>
    <row r="16" spans="1:8" ht="30" x14ac:dyDescent="0.25">
      <c r="A16" s="38"/>
      <c r="B16" s="4" t="s">
        <v>36</v>
      </c>
      <c r="C16" s="18" t="s">
        <v>75</v>
      </c>
      <c r="D16" s="18" t="s">
        <v>76</v>
      </c>
      <c r="E16" s="19" t="s">
        <v>77</v>
      </c>
      <c r="F16" s="18" t="s">
        <v>78</v>
      </c>
      <c r="G16" s="19" t="s">
        <v>37</v>
      </c>
      <c r="H16" s="20" t="s">
        <v>79</v>
      </c>
    </row>
    <row r="17" spans="1:12" x14ac:dyDescent="0.25">
      <c r="A17" s="79" t="s">
        <v>42</v>
      </c>
      <c r="B17" s="3" t="s">
        <v>1</v>
      </c>
      <c r="C17" s="6" t="s">
        <v>13</v>
      </c>
      <c r="D17" s="6" t="s">
        <v>13</v>
      </c>
      <c r="E17" s="21" t="s">
        <v>13</v>
      </c>
      <c r="F17" s="6" t="s">
        <v>13</v>
      </c>
      <c r="G17" s="21" t="s">
        <v>13</v>
      </c>
      <c r="H17" s="23" t="s">
        <v>13</v>
      </c>
      <c r="L17" s="61"/>
    </row>
    <row r="18" spans="1:12" x14ac:dyDescent="0.25">
      <c r="A18" s="80"/>
      <c r="B18" s="3" t="s">
        <v>2</v>
      </c>
      <c r="C18" s="6">
        <v>29</v>
      </c>
      <c r="D18" s="6">
        <v>29</v>
      </c>
      <c r="E18" s="21">
        <v>1</v>
      </c>
      <c r="F18" s="6">
        <v>28</v>
      </c>
      <c r="G18" s="21">
        <v>0.96551724137931039</v>
      </c>
      <c r="H18" s="23">
        <v>3.8620689655172415</v>
      </c>
    </row>
    <row r="19" spans="1:12" x14ac:dyDescent="0.25">
      <c r="A19" s="80"/>
      <c r="B19" s="3" t="s">
        <v>3</v>
      </c>
      <c r="C19" s="3" t="s">
        <v>13</v>
      </c>
      <c r="D19" s="3" t="s">
        <v>13</v>
      </c>
      <c r="E19" s="21" t="s">
        <v>13</v>
      </c>
      <c r="F19" s="3" t="s">
        <v>13</v>
      </c>
      <c r="G19" s="21" t="s">
        <v>13</v>
      </c>
      <c r="H19" s="23" t="s">
        <v>13</v>
      </c>
    </row>
    <row r="20" spans="1:12" x14ac:dyDescent="0.25">
      <c r="A20" s="80"/>
      <c r="B20" s="3" t="s">
        <v>4</v>
      </c>
      <c r="C20" s="6">
        <v>20</v>
      </c>
      <c r="D20" s="6">
        <v>20</v>
      </c>
      <c r="E20" s="21">
        <v>1</v>
      </c>
      <c r="F20" s="6">
        <v>16</v>
      </c>
      <c r="G20" s="21">
        <v>0.8</v>
      </c>
      <c r="H20" s="23">
        <v>3.085</v>
      </c>
    </row>
    <row r="21" spans="1:12" x14ac:dyDescent="0.25">
      <c r="A21" s="81"/>
      <c r="B21" s="3" t="s">
        <v>90</v>
      </c>
      <c r="C21" s="6" t="s">
        <v>13</v>
      </c>
      <c r="D21" s="6" t="s">
        <v>13</v>
      </c>
      <c r="E21" s="21" t="s">
        <v>13</v>
      </c>
      <c r="F21" s="6" t="s">
        <v>13</v>
      </c>
      <c r="G21" s="21" t="s">
        <v>13</v>
      </c>
      <c r="H21" s="23" t="s">
        <v>13</v>
      </c>
    </row>
    <row r="22" spans="1:12" ht="30" x14ac:dyDescent="0.25">
      <c r="A22" s="38"/>
      <c r="B22" s="4" t="s">
        <v>36</v>
      </c>
      <c r="C22" s="18" t="s">
        <v>75</v>
      </c>
      <c r="D22" s="18" t="s">
        <v>76</v>
      </c>
      <c r="E22" s="19" t="s">
        <v>77</v>
      </c>
      <c r="F22" s="18" t="s">
        <v>78</v>
      </c>
      <c r="G22" s="19" t="s">
        <v>37</v>
      </c>
      <c r="H22" s="20" t="s">
        <v>79</v>
      </c>
    </row>
    <row r="23" spans="1:12" x14ac:dyDescent="0.25">
      <c r="A23" s="79" t="s">
        <v>43</v>
      </c>
      <c r="B23" s="3" t="s">
        <v>1</v>
      </c>
      <c r="C23" s="6" t="s">
        <v>13</v>
      </c>
      <c r="D23" s="6" t="s">
        <v>13</v>
      </c>
      <c r="E23" s="21" t="s">
        <v>13</v>
      </c>
      <c r="F23" s="6" t="s">
        <v>13</v>
      </c>
      <c r="G23" s="21" t="s">
        <v>13</v>
      </c>
      <c r="H23" s="23" t="s">
        <v>13</v>
      </c>
    </row>
    <row r="24" spans="1:12" x14ac:dyDescent="0.25">
      <c r="A24" s="80"/>
      <c r="B24" s="3" t="s">
        <v>2</v>
      </c>
      <c r="C24" s="6">
        <v>42</v>
      </c>
      <c r="D24" s="6">
        <v>42</v>
      </c>
      <c r="E24" s="21">
        <v>1</v>
      </c>
      <c r="F24" s="6">
        <v>41</v>
      </c>
      <c r="G24" s="21">
        <v>0.97619047619047616</v>
      </c>
      <c r="H24" s="23">
        <v>3.5714285714285716</v>
      </c>
    </row>
    <row r="25" spans="1:12" x14ac:dyDescent="0.25">
      <c r="A25" s="80"/>
      <c r="B25" s="3" t="s">
        <v>3</v>
      </c>
      <c r="C25" s="6" t="s">
        <v>13</v>
      </c>
      <c r="D25" s="6" t="s">
        <v>13</v>
      </c>
      <c r="E25" s="21" t="s">
        <v>13</v>
      </c>
      <c r="F25" s="6" t="s">
        <v>13</v>
      </c>
      <c r="G25" s="21" t="s">
        <v>13</v>
      </c>
      <c r="H25" s="23" t="s">
        <v>13</v>
      </c>
    </row>
    <row r="26" spans="1:12" x14ac:dyDescent="0.25">
      <c r="A26" s="80"/>
      <c r="B26" s="3" t="s">
        <v>4</v>
      </c>
      <c r="C26" s="6">
        <v>29</v>
      </c>
      <c r="D26" s="6">
        <v>28</v>
      </c>
      <c r="E26" s="21">
        <v>0.96551724137931039</v>
      </c>
      <c r="F26" s="6">
        <v>26</v>
      </c>
      <c r="G26" s="21">
        <v>0.89655172413793105</v>
      </c>
      <c r="H26" s="23">
        <v>3.1428571428571428</v>
      </c>
    </row>
    <row r="27" spans="1:12" x14ac:dyDescent="0.25">
      <c r="A27" s="81"/>
      <c r="B27" s="3" t="s">
        <v>90</v>
      </c>
      <c r="C27" s="6" t="s">
        <v>13</v>
      </c>
      <c r="D27" s="6" t="s">
        <v>13</v>
      </c>
      <c r="E27" s="21" t="s">
        <v>13</v>
      </c>
      <c r="F27" s="6" t="s">
        <v>13</v>
      </c>
      <c r="G27" s="21" t="s">
        <v>13</v>
      </c>
      <c r="H27" s="23" t="s">
        <v>13</v>
      </c>
    </row>
    <row r="28" spans="1:12" ht="30" x14ac:dyDescent="0.25">
      <c r="A28" s="38"/>
      <c r="B28" s="4" t="s">
        <v>36</v>
      </c>
      <c r="C28" s="18" t="s">
        <v>75</v>
      </c>
      <c r="D28" s="18" t="s">
        <v>76</v>
      </c>
      <c r="E28" s="19" t="s">
        <v>77</v>
      </c>
      <c r="F28" s="18" t="s">
        <v>78</v>
      </c>
      <c r="G28" s="19" t="s">
        <v>37</v>
      </c>
      <c r="H28" s="20" t="s">
        <v>79</v>
      </c>
    </row>
    <row r="29" spans="1:12" x14ac:dyDescent="0.25">
      <c r="A29" s="79" t="s">
        <v>44</v>
      </c>
      <c r="B29" s="3" t="s">
        <v>1</v>
      </c>
      <c r="C29" s="6" t="s">
        <v>13</v>
      </c>
      <c r="D29" s="6" t="s">
        <v>13</v>
      </c>
      <c r="E29" s="21" t="s">
        <v>13</v>
      </c>
      <c r="F29" s="6" t="s">
        <v>13</v>
      </c>
      <c r="G29" s="21" t="s">
        <v>13</v>
      </c>
      <c r="H29" s="23" t="s">
        <v>13</v>
      </c>
    </row>
    <row r="30" spans="1:12" x14ac:dyDescent="0.25">
      <c r="A30" s="80"/>
      <c r="B30" s="3" t="s">
        <v>2</v>
      </c>
      <c r="C30" s="6" t="s">
        <v>13</v>
      </c>
      <c r="D30" s="6" t="s">
        <v>13</v>
      </c>
      <c r="E30" s="21" t="s">
        <v>13</v>
      </c>
      <c r="F30" s="6" t="s">
        <v>13</v>
      </c>
      <c r="G30" s="21" t="s">
        <v>13</v>
      </c>
      <c r="H30" s="23" t="s">
        <v>13</v>
      </c>
    </row>
    <row r="31" spans="1:12" x14ac:dyDescent="0.25">
      <c r="A31" s="80"/>
      <c r="B31" s="3" t="s">
        <v>3</v>
      </c>
      <c r="C31" s="6">
        <v>25</v>
      </c>
      <c r="D31" s="6">
        <v>23</v>
      </c>
      <c r="E31" s="21">
        <v>0.92</v>
      </c>
      <c r="F31" s="6">
        <v>22</v>
      </c>
      <c r="G31" s="21">
        <v>0.88</v>
      </c>
      <c r="H31" s="23">
        <v>3.6956521739130435</v>
      </c>
    </row>
    <row r="32" spans="1:12" x14ac:dyDescent="0.25">
      <c r="A32" s="80"/>
      <c r="B32" s="3" t="s">
        <v>4</v>
      </c>
      <c r="C32" s="6" t="s">
        <v>13</v>
      </c>
      <c r="D32" s="6" t="s">
        <v>13</v>
      </c>
      <c r="E32" s="21" t="s">
        <v>13</v>
      </c>
      <c r="F32" s="6" t="s">
        <v>13</v>
      </c>
      <c r="G32" s="21" t="s">
        <v>13</v>
      </c>
      <c r="H32" s="23" t="s">
        <v>13</v>
      </c>
    </row>
    <row r="33" spans="1:8" x14ac:dyDescent="0.25">
      <c r="A33" s="81"/>
      <c r="B33" s="3" t="s">
        <v>90</v>
      </c>
      <c r="C33" s="6">
        <v>16</v>
      </c>
      <c r="D33" s="6">
        <v>15</v>
      </c>
      <c r="E33" s="21">
        <v>0.9375</v>
      </c>
      <c r="F33" s="6">
        <v>13</v>
      </c>
      <c r="G33" s="21">
        <v>0.8125</v>
      </c>
      <c r="H33" s="23">
        <v>2.9333333333333331</v>
      </c>
    </row>
    <row r="34" spans="1:8" ht="30" x14ac:dyDescent="0.25">
      <c r="A34" s="38"/>
      <c r="B34" s="4" t="s">
        <v>36</v>
      </c>
      <c r="C34" s="18" t="s">
        <v>75</v>
      </c>
      <c r="D34" s="18" t="s">
        <v>76</v>
      </c>
      <c r="E34" s="19" t="s">
        <v>77</v>
      </c>
      <c r="F34" s="18" t="s">
        <v>78</v>
      </c>
      <c r="G34" s="19" t="s">
        <v>37</v>
      </c>
      <c r="H34" s="20" t="s">
        <v>79</v>
      </c>
    </row>
    <row r="35" spans="1:8" x14ac:dyDescent="0.25">
      <c r="A35" s="79" t="s">
        <v>45</v>
      </c>
      <c r="B35" s="3" t="s">
        <v>1</v>
      </c>
      <c r="C35" s="6">
        <v>1</v>
      </c>
      <c r="D35" s="6">
        <v>1</v>
      </c>
      <c r="E35" s="21">
        <v>1</v>
      </c>
      <c r="F35" s="6">
        <v>1</v>
      </c>
      <c r="G35" s="21">
        <v>1</v>
      </c>
      <c r="H35" s="23">
        <v>4</v>
      </c>
    </row>
    <row r="36" spans="1:8" x14ac:dyDescent="0.25">
      <c r="A36" s="80"/>
      <c r="B36" s="3" t="s">
        <v>2</v>
      </c>
      <c r="C36" s="6" t="s">
        <v>13</v>
      </c>
      <c r="D36" s="6" t="s">
        <v>13</v>
      </c>
      <c r="E36" s="21" t="s">
        <v>13</v>
      </c>
      <c r="F36" s="6" t="s">
        <v>13</v>
      </c>
      <c r="G36" s="21" t="s">
        <v>13</v>
      </c>
      <c r="H36" s="23" t="s">
        <v>13</v>
      </c>
    </row>
    <row r="37" spans="1:8" x14ac:dyDescent="0.25">
      <c r="A37" s="80"/>
      <c r="B37" s="3" t="s">
        <v>3</v>
      </c>
      <c r="C37" s="6" t="s">
        <v>13</v>
      </c>
      <c r="D37" s="6" t="s">
        <v>13</v>
      </c>
      <c r="E37" s="21" t="s">
        <v>13</v>
      </c>
      <c r="F37" s="6" t="s">
        <v>13</v>
      </c>
      <c r="G37" s="21" t="s">
        <v>13</v>
      </c>
      <c r="H37" s="23" t="s">
        <v>13</v>
      </c>
    </row>
    <row r="38" spans="1:8" x14ac:dyDescent="0.25">
      <c r="A38" s="80"/>
      <c r="B38" s="3" t="s">
        <v>4</v>
      </c>
      <c r="C38" s="6" t="s">
        <v>13</v>
      </c>
      <c r="D38" s="6" t="s">
        <v>13</v>
      </c>
      <c r="E38" s="21" t="s">
        <v>13</v>
      </c>
      <c r="F38" s="6" t="s">
        <v>13</v>
      </c>
      <c r="G38" s="21" t="s">
        <v>13</v>
      </c>
      <c r="H38" s="23" t="s">
        <v>13</v>
      </c>
    </row>
    <row r="39" spans="1:8" x14ac:dyDescent="0.25">
      <c r="A39" s="81"/>
      <c r="B39" s="3" t="s">
        <v>90</v>
      </c>
      <c r="C39" s="6" t="s">
        <v>13</v>
      </c>
      <c r="D39" s="6" t="s">
        <v>13</v>
      </c>
      <c r="E39" s="21" t="s">
        <v>13</v>
      </c>
      <c r="F39" s="6" t="s">
        <v>13</v>
      </c>
      <c r="G39" s="21" t="s">
        <v>13</v>
      </c>
      <c r="H39" s="23" t="s">
        <v>13</v>
      </c>
    </row>
    <row r="40" spans="1:8" ht="30" x14ac:dyDescent="0.25">
      <c r="A40" s="38"/>
      <c r="B40" s="4" t="s">
        <v>36</v>
      </c>
      <c r="C40" s="18" t="s">
        <v>75</v>
      </c>
      <c r="D40" s="18" t="s">
        <v>76</v>
      </c>
      <c r="E40" s="19" t="s">
        <v>77</v>
      </c>
      <c r="F40" s="18" t="s">
        <v>78</v>
      </c>
      <c r="G40" s="19" t="s">
        <v>37</v>
      </c>
      <c r="H40" s="20" t="s">
        <v>79</v>
      </c>
    </row>
    <row r="41" spans="1:8" x14ac:dyDescent="0.25">
      <c r="A41" s="79" t="s">
        <v>46</v>
      </c>
      <c r="B41" s="3" t="s">
        <v>1</v>
      </c>
      <c r="C41" s="6" t="s">
        <v>13</v>
      </c>
      <c r="D41" s="6" t="s">
        <v>13</v>
      </c>
      <c r="E41" s="21" t="s">
        <v>13</v>
      </c>
      <c r="F41" s="6" t="s">
        <v>13</v>
      </c>
      <c r="G41" s="21" t="s">
        <v>13</v>
      </c>
      <c r="H41" s="23" t="s">
        <v>13</v>
      </c>
    </row>
    <row r="42" spans="1:8" x14ac:dyDescent="0.25">
      <c r="A42" s="80"/>
      <c r="B42" s="3" t="s">
        <v>2</v>
      </c>
      <c r="C42" s="6">
        <v>39</v>
      </c>
      <c r="D42" s="6">
        <v>39</v>
      </c>
      <c r="E42" s="21">
        <v>1</v>
      </c>
      <c r="F42" s="6">
        <v>39</v>
      </c>
      <c r="G42" s="21">
        <v>1</v>
      </c>
      <c r="H42" s="23">
        <v>3.8461538461538463</v>
      </c>
    </row>
    <row r="43" spans="1:8" x14ac:dyDescent="0.25">
      <c r="A43" s="80"/>
      <c r="B43" s="3" t="s">
        <v>3</v>
      </c>
      <c r="C43" s="6" t="s">
        <v>13</v>
      </c>
      <c r="D43" s="6" t="s">
        <v>13</v>
      </c>
      <c r="E43" s="21" t="s">
        <v>13</v>
      </c>
      <c r="F43" s="6" t="s">
        <v>13</v>
      </c>
      <c r="G43" s="21" t="s">
        <v>13</v>
      </c>
      <c r="H43" s="23" t="s">
        <v>13</v>
      </c>
    </row>
    <row r="44" spans="1:8" x14ac:dyDescent="0.25">
      <c r="A44" s="80"/>
      <c r="B44" s="3" t="s">
        <v>4</v>
      </c>
      <c r="C44" s="6" t="s">
        <v>13</v>
      </c>
      <c r="D44" s="6" t="s">
        <v>13</v>
      </c>
      <c r="E44" s="21" t="s">
        <v>13</v>
      </c>
      <c r="F44" s="6" t="s">
        <v>13</v>
      </c>
      <c r="G44" s="21" t="s">
        <v>13</v>
      </c>
      <c r="H44" s="23" t="s">
        <v>13</v>
      </c>
    </row>
    <row r="45" spans="1:8" x14ac:dyDescent="0.25">
      <c r="A45" s="81"/>
      <c r="B45" s="3" t="s">
        <v>90</v>
      </c>
      <c r="C45" s="6">
        <v>29</v>
      </c>
      <c r="D45" s="6">
        <v>27</v>
      </c>
      <c r="E45" s="21">
        <v>0.93103448275862066</v>
      </c>
      <c r="F45" s="6">
        <v>24</v>
      </c>
      <c r="G45" s="21">
        <v>0.82758620689655171</v>
      </c>
      <c r="H45" s="23">
        <v>2.9629629629629628</v>
      </c>
    </row>
    <row r="46" spans="1:8" ht="30" x14ac:dyDescent="0.25">
      <c r="A46" s="38"/>
      <c r="B46" s="4" t="s">
        <v>36</v>
      </c>
      <c r="C46" s="18" t="s">
        <v>75</v>
      </c>
      <c r="D46" s="18" t="s">
        <v>76</v>
      </c>
      <c r="E46" s="19" t="s">
        <v>77</v>
      </c>
      <c r="F46" s="18" t="s">
        <v>78</v>
      </c>
      <c r="G46" s="19" t="s">
        <v>37</v>
      </c>
      <c r="H46" s="20" t="s">
        <v>79</v>
      </c>
    </row>
    <row r="47" spans="1:8" x14ac:dyDescent="0.25">
      <c r="A47" s="79" t="s">
        <v>47</v>
      </c>
      <c r="B47" s="3" t="s">
        <v>1</v>
      </c>
      <c r="C47" s="6">
        <v>45</v>
      </c>
      <c r="D47" s="6">
        <v>45</v>
      </c>
      <c r="E47" s="21">
        <v>1</v>
      </c>
      <c r="F47" s="6">
        <v>43</v>
      </c>
      <c r="G47" s="21">
        <v>0.9555555555555556</v>
      </c>
      <c r="H47" s="23">
        <v>3.7111111111111112</v>
      </c>
    </row>
    <row r="48" spans="1:8" x14ac:dyDescent="0.25">
      <c r="A48" s="80"/>
      <c r="B48" s="3" t="s">
        <v>2</v>
      </c>
      <c r="C48" s="6" t="s">
        <v>13</v>
      </c>
      <c r="D48" s="6" t="s">
        <v>13</v>
      </c>
      <c r="E48" s="21" t="s">
        <v>13</v>
      </c>
      <c r="F48" s="6" t="s">
        <v>13</v>
      </c>
      <c r="G48" s="21" t="s">
        <v>13</v>
      </c>
      <c r="H48" s="23" t="s">
        <v>13</v>
      </c>
    </row>
    <row r="49" spans="1:8" x14ac:dyDescent="0.25">
      <c r="A49" s="80"/>
      <c r="B49" s="3" t="s">
        <v>3</v>
      </c>
      <c r="C49" s="6" t="s">
        <v>13</v>
      </c>
      <c r="D49" s="6" t="s">
        <v>13</v>
      </c>
      <c r="E49" s="21" t="s">
        <v>13</v>
      </c>
      <c r="F49" s="6" t="s">
        <v>13</v>
      </c>
      <c r="G49" s="21" t="s">
        <v>13</v>
      </c>
      <c r="H49" s="23" t="s">
        <v>13</v>
      </c>
    </row>
    <row r="50" spans="1:8" x14ac:dyDescent="0.25">
      <c r="A50" s="80"/>
      <c r="B50" s="3" t="s">
        <v>4</v>
      </c>
      <c r="C50" s="6" t="s">
        <v>13</v>
      </c>
      <c r="D50" s="6" t="s">
        <v>13</v>
      </c>
      <c r="E50" s="21" t="s">
        <v>13</v>
      </c>
      <c r="F50" s="6" t="s">
        <v>13</v>
      </c>
      <c r="G50" s="21" t="s">
        <v>13</v>
      </c>
      <c r="H50" s="23" t="s">
        <v>13</v>
      </c>
    </row>
    <row r="51" spans="1:8" x14ac:dyDescent="0.25">
      <c r="A51" s="81"/>
      <c r="B51" s="3" t="s">
        <v>90</v>
      </c>
      <c r="C51" s="6" t="s">
        <v>13</v>
      </c>
      <c r="D51" s="6" t="s">
        <v>13</v>
      </c>
      <c r="E51" s="21" t="s">
        <v>13</v>
      </c>
      <c r="F51" s="6" t="s">
        <v>13</v>
      </c>
      <c r="G51" s="21" t="s">
        <v>13</v>
      </c>
      <c r="H51" s="23" t="s">
        <v>13</v>
      </c>
    </row>
    <row r="52" spans="1:8" ht="30" x14ac:dyDescent="0.25">
      <c r="A52" s="38"/>
      <c r="B52" s="4" t="s">
        <v>36</v>
      </c>
      <c r="C52" s="18" t="s">
        <v>75</v>
      </c>
      <c r="D52" s="18" t="s">
        <v>76</v>
      </c>
      <c r="E52" s="19" t="s">
        <v>77</v>
      </c>
      <c r="F52" s="18" t="s">
        <v>78</v>
      </c>
      <c r="G52" s="19" t="s">
        <v>37</v>
      </c>
      <c r="H52" s="20" t="s">
        <v>79</v>
      </c>
    </row>
    <row r="53" spans="1:8" x14ac:dyDescent="0.25">
      <c r="A53" s="79" t="s">
        <v>48</v>
      </c>
      <c r="B53" s="3" t="s">
        <v>1</v>
      </c>
      <c r="C53" s="6">
        <v>36</v>
      </c>
      <c r="D53" s="6">
        <v>34</v>
      </c>
      <c r="E53" s="21">
        <v>0.94444444444444442</v>
      </c>
      <c r="F53" s="6">
        <v>33</v>
      </c>
      <c r="G53" s="21">
        <v>0.91666666666666663</v>
      </c>
      <c r="H53" s="23">
        <v>3.1764705882352939</v>
      </c>
    </row>
    <row r="54" spans="1:8" x14ac:dyDescent="0.25">
      <c r="A54" s="80"/>
      <c r="B54" s="3" t="s">
        <v>2</v>
      </c>
      <c r="C54" s="6" t="s">
        <v>13</v>
      </c>
      <c r="D54" s="6" t="s">
        <v>13</v>
      </c>
      <c r="E54" s="21" t="s">
        <v>13</v>
      </c>
      <c r="F54" s="6" t="s">
        <v>13</v>
      </c>
      <c r="G54" s="21" t="s">
        <v>13</v>
      </c>
      <c r="H54" s="23" t="s">
        <v>13</v>
      </c>
    </row>
    <row r="55" spans="1:8" x14ac:dyDescent="0.25">
      <c r="A55" s="80"/>
      <c r="B55" s="3" t="s">
        <v>3</v>
      </c>
      <c r="C55" s="6">
        <v>23</v>
      </c>
      <c r="D55" s="6">
        <v>23</v>
      </c>
      <c r="E55" s="21">
        <v>1</v>
      </c>
      <c r="F55" s="6">
        <v>22</v>
      </c>
      <c r="G55" s="21">
        <v>0.95652173913043481</v>
      </c>
      <c r="H55" s="23">
        <v>3.4782608695652173</v>
      </c>
    </row>
    <row r="56" spans="1:8" x14ac:dyDescent="0.25">
      <c r="A56" s="80"/>
      <c r="B56" s="3" t="s">
        <v>4</v>
      </c>
      <c r="C56" s="6" t="s">
        <v>13</v>
      </c>
      <c r="D56" s="6" t="s">
        <v>13</v>
      </c>
      <c r="E56" s="21" t="s">
        <v>13</v>
      </c>
      <c r="F56" s="6" t="s">
        <v>13</v>
      </c>
      <c r="G56" s="21" t="s">
        <v>13</v>
      </c>
      <c r="H56" s="23" t="s">
        <v>13</v>
      </c>
    </row>
    <row r="57" spans="1:8" x14ac:dyDescent="0.25">
      <c r="A57" s="81"/>
      <c r="B57" s="3" t="s">
        <v>90</v>
      </c>
      <c r="C57" s="6" t="s">
        <v>13</v>
      </c>
      <c r="D57" s="6" t="s">
        <v>13</v>
      </c>
      <c r="E57" s="21" t="s">
        <v>13</v>
      </c>
      <c r="F57" s="6" t="s">
        <v>13</v>
      </c>
      <c r="G57" s="21" t="s">
        <v>13</v>
      </c>
      <c r="H57" s="23" t="s">
        <v>13</v>
      </c>
    </row>
    <row r="58" spans="1:8" ht="30" x14ac:dyDescent="0.25">
      <c r="A58" s="38"/>
      <c r="B58" s="4" t="s">
        <v>36</v>
      </c>
      <c r="C58" s="18" t="s">
        <v>75</v>
      </c>
      <c r="D58" s="18" t="s">
        <v>76</v>
      </c>
      <c r="E58" s="19" t="s">
        <v>77</v>
      </c>
      <c r="F58" s="18" t="s">
        <v>78</v>
      </c>
      <c r="G58" s="19" t="s">
        <v>37</v>
      </c>
      <c r="H58" s="20" t="s">
        <v>79</v>
      </c>
    </row>
    <row r="59" spans="1:8" x14ac:dyDescent="0.25">
      <c r="A59" s="78" t="s">
        <v>49</v>
      </c>
      <c r="B59" s="3" t="s">
        <v>1</v>
      </c>
      <c r="C59" s="6">
        <v>40</v>
      </c>
      <c r="D59" s="6">
        <v>38</v>
      </c>
      <c r="E59" s="21">
        <v>0.95</v>
      </c>
      <c r="F59" s="6">
        <v>38</v>
      </c>
      <c r="G59" s="21">
        <v>0.95</v>
      </c>
      <c r="H59" s="23">
        <v>4</v>
      </c>
    </row>
    <row r="60" spans="1:8" x14ac:dyDescent="0.25">
      <c r="A60" s="78"/>
      <c r="B60" s="3" t="s">
        <v>2</v>
      </c>
      <c r="C60" s="6" t="s">
        <v>13</v>
      </c>
      <c r="D60" s="6" t="s">
        <v>13</v>
      </c>
      <c r="E60" s="21" t="s">
        <v>13</v>
      </c>
      <c r="F60" s="6" t="s">
        <v>13</v>
      </c>
      <c r="G60" s="21" t="s">
        <v>13</v>
      </c>
      <c r="H60" s="23" t="s">
        <v>13</v>
      </c>
    </row>
    <row r="61" spans="1:8" x14ac:dyDescent="0.25">
      <c r="A61" s="78"/>
      <c r="B61" s="3" t="s">
        <v>3</v>
      </c>
      <c r="C61" s="6">
        <v>33</v>
      </c>
      <c r="D61" s="6">
        <v>30</v>
      </c>
      <c r="E61" s="21">
        <v>0.90909090909090906</v>
      </c>
      <c r="F61" s="6">
        <v>30</v>
      </c>
      <c r="G61" s="21">
        <v>0.90909090909090906</v>
      </c>
      <c r="H61" s="23">
        <v>3.9</v>
      </c>
    </row>
    <row r="62" spans="1:8" x14ac:dyDescent="0.25">
      <c r="A62" s="78"/>
      <c r="B62" s="3" t="s">
        <v>4</v>
      </c>
      <c r="C62" s="6">
        <v>14</v>
      </c>
      <c r="D62" s="6">
        <v>14</v>
      </c>
      <c r="E62" s="21">
        <v>1</v>
      </c>
      <c r="F62" s="6">
        <v>12</v>
      </c>
      <c r="G62" s="21">
        <v>0.8571428571428571</v>
      </c>
      <c r="H62" s="23">
        <v>2.9071428571428575</v>
      </c>
    </row>
    <row r="63" spans="1:8" x14ac:dyDescent="0.25">
      <c r="A63" s="78"/>
      <c r="B63" s="3" t="s">
        <v>90</v>
      </c>
      <c r="C63" s="6">
        <v>10</v>
      </c>
      <c r="D63" s="6">
        <v>10</v>
      </c>
      <c r="E63" s="21">
        <v>1</v>
      </c>
      <c r="F63" s="6">
        <v>10</v>
      </c>
      <c r="G63" s="21">
        <v>1</v>
      </c>
      <c r="H63" s="23">
        <v>4</v>
      </c>
    </row>
    <row r="64" spans="1:8" ht="30" x14ac:dyDescent="0.25">
      <c r="A64" s="38"/>
      <c r="B64" s="4" t="s">
        <v>36</v>
      </c>
      <c r="C64" s="18" t="s">
        <v>75</v>
      </c>
      <c r="D64" s="18" t="s">
        <v>76</v>
      </c>
      <c r="E64" s="19" t="s">
        <v>77</v>
      </c>
      <c r="F64" s="18" t="s">
        <v>78</v>
      </c>
      <c r="G64" s="19" t="s">
        <v>37</v>
      </c>
      <c r="H64" s="20" t="s">
        <v>79</v>
      </c>
    </row>
    <row r="65" spans="1:8" x14ac:dyDescent="0.25">
      <c r="A65" s="78" t="s">
        <v>50</v>
      </c>
      <c r="B65" s="3" t="s">
        <v>1</v>
      </c>
      <c r="C65" s="6">
        <v>7</v>
      </c>
      <c r="D65" s="6">
        <v>6</v>
      </c>
      <c r="E65" s="21">
        <v>0.8571428571428571</v>
      </c>
      <c r="F65" s="6">
        <v>6</v>
      </c>
      <c r="G65" s="21">
        <v>0.8571428571428571</v>
      </c>
      <c r="H65" s="23">
        <v>4</v>
      </c>
    </row>
    <row r="66" spans="1:8" x14ac:dyDescent="0.25">
      <c r="A66" s="78"/>
      <c r="B66" s="3" t="s">
        <v>2</v>
      </c>
      <c r="C66" s="6">
        <v>8</v>
      </c>
      <c r="D66" s="6">
        <v>7</v>
      </c>
      <c r="E66" s="21">
        <v>0.875</v>
      </c>
      <c r="F66" s="6">
        <v>7</v>
      </c>
      <c r="G66" s="21">
        <v>0.875</v>
      </c>
      <c r="H66" s="23">
        <v>4</v>
      </c>
    </row>
    <row r="67" spans="1:8" x14ac:dyDescent="0.25">
      <c r="A67" s="78"/>
      <c r="B67" s="3" t="s">
        <v>3</v>
      </c>
      <c r="C67" s="6">
        <v>12</v>
      </c>
      <c r="D67" s="6">
        <v>12</v>
      </c>
      <c r="E67" s="21">
        <v>1</v>
      </c>
      <c r="F67" s="6">
        <v>12</v>
      </c>
      <c r="G67" s="21">
        <v>1</v>
      </c>
      <c r="H67" s="23">
        <v>3.8333333333333335</v>
      </c>
    </row>
    <row r="68" spans="1:8" x14ac:dyDescent="0.25">
      <c r="A68" s="78"/>
      <c r="B68" s="3" t="s">
        <v>4</v>
      </c>
      <c r="C68" s="6">
        <v>2</v>
      </c>
      <c r="D68" s="6">
        <v>2</v>
      </c>
      <c r="E68" s="21">
        <v>1</v>
      </c>
      <c r="F68" s="6">
        <v>2</v>
      </c>
      <c r="G68" s="21">
        <v>1</v>
      </c>
      <c r="H68" s="23">
        <v>4</v>
      </c>
    </row>
    <row r="69" spans="1:8" x14ac:dyDescent="0.25">
      <c r="A69" s="78"/>
      <c r="B69" s="3" t="s">
        <v>90</v>
      </c>
      <c r="C69" s="6">
        <v>3</v>
      </c>
      <c r="D69" s="6">
        <v>3</v>
      </c>
      <c r="E69" s="21">
        <v>1</v>
      </c>
      <c r="F69" s="6">
        <v>3</v>
      </c>
      <c r="G69" s="21">
        <v>1</v>
      </c>
      <c r="H69" s="23">
        <v>4</v>
      </c>
    </row>
  </sheetData>
  <mergeCells count="12">
    <mergeCell ref="A1:H2"/>
    <mergeCell ref="A4:A8"/>
    <mergeCell ref="A11:A15"/>
    <mergeCell ref="A17:A21"/>
    <mergeCell ref="A23:A27"/>
    <mergeCell ref="A65:A69"/>
    <mergeCell ref="A29:A33"/>
    <mergeCell ref="A35:A39"/>
    <mergeCell ref="A41:A45"/>
    <mergeCell ref="A47:A51"/>
    <mergeCell ref="A53:A57"/>
    <mergeCell ref="A59:A63"/>
  </mergeCells>
  <printOptions horizontalCentered="1"/>
  <pageMargins left="0.7" right="0.7" top="0.75" bottom="0.75" header="0.3" footer="0.3"/>
  <pageSetup scale="43" orientation="landscape" r:id="rId1"/>
  <headerFooter>
    <oddHeader>&amp;CCuyamaca College Program Review 2018-2019</oddHeader>
    <oddFooter>&amp;CInstitutional Effectiveness, Success, and Equity Office (August 2018)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workbookViewId="0"/>
  </sheetViews>
  <sheetFormatPr defaultRowHeight="15" x14ac:dyDescent="0.25"/>
  <cols>
    <col min="1" max="1" width="20" style="33" customWidth="1"/>
    <col min="2" max="2" width="16.7109375" style="11" customWidth="1"/>
    <col min="3" max="8" width="13.7109375" style="11" customWidth="1"/>
    <col min="9" max="9" width="16.7109375" customWidth="1"/>
    <col min="10" max="15" width="13.7109375" customWidth="1"/>
  </cols>
  <sheetData>
    <row r="1" spans="1:8" ht="30" x14ac:dyDescent="0.25">
      <c r="A1" s="36" t="s">
        <v>51</v>
      </c>
      <c r="B1" s="2" t="s">
        <v>36</v>
      </c>
      <c r="C1" s="18" t="s">
        <v>75</v>
      </c>
      <c r="D1" s="18" t="s">
        <v>76</v>
      </c>
      <c r="E1" s="19" t="s">
        <v>77</v>
      </c>
      <c r="F1" s="18" t="s">
        <v>78</v>
      </c>
      <c r="G1" s="19" t="s">
        <v>37</v>
      </c>
      <c r="H1" s="20" t="s">
        <v>79</v>
      </c>
    </row>
    <row r="2" spans="1:8" x14ac:dyDescent="0.25">
      <c r="A2" s="78" t="s">
        <v>52</v>
      </c>
      <c r="B2" s="51" t="s">
        <v>1</v>
      </c>
      <c r="C2" s="6">
        <v>149</v>
      </c>
      <c r="D2" s="6">
        <v>138</v>
      </c>
      <c r="E2" s="21">
        <v>0.9261744966442953</v>
      </c>
      <c r="F2" s="6">
        <v>135</v>
      </c>
      <c r="G2" s="21">
        <v>0.90604026845637586</v>
      </c>
      <c r="H2" s="25">
        <v>3.6086956521739131</v>
      </c>
    </row>
    <row r="3" spans="1:8" x14ac:dyDescent="0.25">
      <c r="A3" s="78"/>
      <c r="B3" s="51" t="s">
        <v>2</v>
      </c>
      <c r="C3" s="6">
        <v>137</v>
      </c>
      <c r="D3" s="6">
        <v>135</v>
      </c>
      <c r="E3" s="21">
        <v>0.98540145985401462</v>
      </c>
      <c r="F3" s="6">
        <v>128</v>
      </c>
      <c r="G3" s="21">
        <v>0.93430656934306566</v>
      </c>
      <c r="H3" s="25">
        <v>3.6</v>
      </c>
    </row>
    <row r="4" spans="1:8" x14ac:dyDescent="0.25">
      <c r="A4" s="78"/>
      <c r="B4" s="51" t="s">
        <v>3</v>
      </c>
      <c r="C4" s="6">
        <v>106</v>
      </c>
      <c r="D4" s="6">
        <v>100</v>
      </c>
      <c r="E4" s="21">
        <v>0.94339622641509435</v>
      </c>
      <c r="F4" s="6">
        <v>96</v>
      </c>
      <c r="G4" s="21">
        <v>0.90566037735849059</v>
      </c>
      <c r="H4" s="25">
        <v>3.56</v>
      </c>
    </row>
    <row r="5" spans="1:8" x14ac:dyDescent="0.25">
      <c r="A5" s="78"/>
      <c r="B5" s="51" t="s">
        <v>4</v>
      </c>
      <c r="C5" s="6">
        <v>75</v>
      </c>
      <c r="D5" s="6">
        <v>74</v>
      </c>
      <c r="E5" s="21">
        <v>0.98666666666666669</v>
      </c>
      <c r="F5" s="6">
        <v>65</v>
      </c>
      <c r="G5" s="21">
        <v>0.8666666666666667</v>
      </c>
      <c r="H5" s="25">
        <v>3.1337837837837834</v>
      </c>
    </row>
    <row r="6" spans="1:8" x14ac:dyDescent="0.25">
      <c r="A6" s="78"/>
      <c r="B6" s="51" t="s">
        <v>90</v>
      </c>
      <c r="C6" s="6">
        <v>70</v>
      </c>
      <c r="D6" s="6">
        <v>66</v>
      </c>
      <c r="E6" s="21">
        <v>0.94285714285714284</v>
      </c>
      <c r="F6" s="6">
        <v>61</v>
      </c>
      <c r="G6" s="21">
        <v>0.87142857142857144</v>
      </c>
      <c r="H6" s="25">
        <v>3.2272727272727271</v>
      </c>
    </row>
    <row r="7" spans="1:8" x14ac:dyDescent="0.25">
      <c r="A7" s="78" t="s">
        <v>53</v>
      </c>
      <c r="B7" s="51" t="s">
        <v>1</v>
      </c>
      <c r="C7" s="8" t="s">
        <v>13</v>
      </c>
      <c r="D7" s="8" t="s">
        <v>13</v>
      </c>
      <c r="E7" s="22" t="s">
        <v>13</v>
      </c>
      <c r="F7" s="8" t="s">
        <v>13</v>
      </c>
      <c r="G7" s="22" t="s">
        <v>13</v>
      </c>
      <c r="H7" s="66" t="s">
        <v>13</v>
      </c>
    </row>
    <row r="8" spans="1:8" x14ac:dyDescent="0.25">
      <c r="A8" s="78"/>
      <c r="B8" s="51" t="s">
        <v>2</v>
      </c>
      <c r="C8" s="8" t="s">
        <v>13</v>
      </c>
      <c r="D8" s="8" t="s">
        <v>13</v>
      </c>
      <c r="E8" s="22" t="s">
        <v>13</v>
      </c>
      <c r="F8" s="8" t="s">
        <v>13</v>
      </c>
      <c r="G8" s="22" t="s">
        <v>13</v>
      </c>
      <c r="H8" s="66" t="s">
        <v>13</v>
      </c>
    </row>
    <row r="9" spans="1:8" x14ac:dyDescent="0.25">
      <c r="A9" s="78"/>
      <c r="B9" s="51" t="s">
        <v>3</v>
      </c>
      <c r="C9" s="8" t="s">
        <v>13</v>
      </c>
      <c r="D9" s="8" t="s">
        <v>13</v>
      </c>
      <c r="E9" s="22" t="s">
        <v>13</v>
      </c>
      <c r="F9" s="8" t="s">
        <v>13</v>
      </c>
      <c r="G9" s="22" t="s">
        <v>13</v>
      </c>
      <c r="H9" s="66" t="s">
        <v>13</v>
      </c>
    </row>
    <row r="10" spans="1:8" x14ac:dyDescent="0.25">
      <c r="A10" s="78"/>
      <c r="B10" s="51" t="s">
        <v>4</v>
      </c>
      <c r="C10" s="8" t="s">
        <v>13</v>
      </c>
      <c r="D10" s="8" t="s">
        <v>13</v>
      </c>
      <c r="E10" s="22" t="s">
        <v>13</v>
      </c>
      <c r="F10" s="8" t="s">
        <v>13</v>
      </c>
      <c r="G10" s="22" t="s">
        <v>13</v>
      </c>
      <c r="H10" s="66" t="s">
        <v>13</v>
      </c>
    </row>
    <row r="11" spans="1:8" x14ac:dyDescent="0.25">
      <c r="A11" s="78"/>
      <c r="B11" s="51" t="s">
        <v>90</v>
      </c>
      <c r="C11" s="8" t="s">
        <v>13</v>
      </c>
      <c r="D11" s="8" t="s">
        <v>13</v>
      </c>
      <c r="E11" s="22" t="s">
        <v>13</v>
      </c>
      <c r="F11" s="8" t="s">
        <v>13</v>
      </c>
      <c r="G11" s="22" t="s">
        <v>13</v>
      </c>
      <c r="H11" s="66" t="s">
        <v>13</v>
      </c>
    </row>
    <row r="14" spans="1:8" ht="39" customHeight="1" x14ac:dyDescent="0.25">
      <c r="A14" s="86" t="s">
        <v>52</v>
      </c>
      <c r="B14" s="86"/>
      <c r="C14" s="86"/>
      <c r="D14" s="86"/>
      <c r="E14" s="86"/>
      <c r="F14" s="86"/>
      <c r="G14" s="86"/>
      <c r="H14" s="86"/>
    </row>
    <row r="15" spans="1:8" ht="30" x14ac:dyDescent="0.25">
      <c r="A15" s="48" t="s">
        <v>54</v>
      </c>
      <c r="B15" s="46" t="s">
        <v>36</v>
      </c>
      <c r="C15" s="18" t="s">
        <v>75</v>
      </c>
      <c r="D15" s="18" t="s">
        <v>76</v>
      </c>
      <c r="E15" s="18" t="s">
        <v>77</v>
      </c>
      <c r="F15" s="18" t="s">
        <v>78</v>
      </c>
      <c r="G15" s="18" t="s">
        <v>37</v>
      </c>
      <c r="H15" s="18" t="s">
        <v>79</v>
      </c>
    </row>
    <row r="16" spans="1:8" x14ac:dyDescent="0.25">
      <c r="A16" s="87" t="s">
        <v>55</v>
      </c>
      <c r="B16" s="51" t="s">
        <v>1</v>
      </c>
      <c r="C16" s="52">
        <v>18</v>
      </c>
      <c r="D16" s="52">
        <v>14</v>
      </c>
      <c r="E16" s="53">
        <v>0.77777777777777779</v>
      </c>
      <c r="F16" s="52">
        <v>12</v>
      </c>
      <c r="G16" s="53">
        <v>0.66666666666666663</v>
      </c>
      <c r="H16" s="54">
        <v>3.2142857142857144</v>
      </c>
    </row>
    <row r="17" spans="1:12" x14ac:dyDescent="0.25">
      <c r="A17" s="88"/>
      <c r="B17" s="51" t="s">
        <v>2</v>
      </c>
      <c r="C17" s="52">
        <v>17</v>
      </c>
      <c r="D17" s="52">
        <v>17</v>
      </c>
      <c r="E17" s="53">
        <v>1</v>
      </c>
      <c r="F17" s="52">
        <v>16</v>
      </c>
      <c r="G17" s="53">
        <v>0.94117647058823528</v>
      </c>
      <c r="H17" s="54">
        <v>3.5882352941176472</v>
      </c>
      <c r="L17" s="61"/>
    </row>
    <row r="18" spans="1:12" x14ac:dyDescent="0.25">
      <c r="A18" s="88"/>
      <c r="B18" s="51" t="s">
        <v>3</v>
      </c>
      <c r="C18" s="52">
        <v>17</v>
      </c>
      <c r="D18" s="52">
        <v>14</v>
      </c>
      <c r="E18" s="53">
        <v>0.82352941176470584</v>
      </c>
      <c r="F18" s="52">
        <v>13</v>
      </c>
      <c r="G18" s="53">
        <v>0.76470588235294112</v>
      </c>
      <c r="H18" s="54">
        <v>3.3571428571428572</v>
      </c>
    </row>
    <row r="19" spans="1:12" x14ac:dyDescent="0.25">
      <c r="A19" s="88"/>
      <c r="B19" s="51" t="s">
        <v>4</v>
      </c>
      <c r="C19" s="52">
        <v>10</v>
      </c>
      <c r="D19" s="52">
        <v>9</v>
      </c>
      <c r="E19" s="53">
        <v>0.9</v>
      </c>
      <c r="F19" s="52">
        <v>8</v>
      </c>
      <c r="G19" s="53">
        <v>0.8</v>
      </c>
      <c r="H19" s="54">
        <v>2.8888888888888888</v>
      </c>
    </row>
    <row r="20" spans="1:12" x14ac:dyDescent="0.25">
      <c r="A20" s="89"/>
      <c r="B20" s="51" t="s">
        <v>90</v>
      </c>
      <c r="C20" s="52">
        <v>8</v>
      </c>
      <c r="D20" s="52">
        <v>8</v>
      </c>
      <c r="E20" s="53">
        <v>1</v>
      </c>
      <c r="F20" s="52">
        <v>8</v>
      </c>
      <c r="G20" s="53">
        <v>1</v>
      </c>
      <c r="H20" s="54">
        <v>3.5</v>
      </c>
    </row>
    <row r="21" spans="1:12" x14ac:dyDescent="0.25">
      <c r="A21" s="91" t="s">
        <v>56</v>
      </c>
      <c r="B21" s="55" t="s">
        <v>1</v>
      </c>
      <c r="C21" s="56">
        <v>3</v>
      </c>
      <c r="D21" s="56">
        <v>1</v>
      </c>
      <c r="E21" s="57">
        <v>0.33333333333333331</v>
      </c>
      <c r="F21" s="56">
        <v>0</v>
      </c>
      <c r="G21" s="57">
        <v>0</v>
      </c>
      <c r="H21" s="58">
        <v>0</v>
      </c>
    </row>
    <row r="22" spans="1:12" x14ac:dyDescent="0.25">
      <c r="A22" s="91"/>
      <c r="B22" s="55" t="s">
        <v>2</v>
      </c>
      <c r="C22" s="56" t="s">
        <v>13</v>
      </c>
      <c r="D22" s="56" t="s">
        <v>13</v>
      </c>
      <c r="E22" s="57" t="s">
        <v>13</v>
      </c>
      <c r="F22" s="56" t="s">
        <v>13</v>
      </c>
      <c r="G22" s="57" t="s">
        <v>13</v>
      </c>
      <c r="H22" s="58" t="s">
        <v>13</v>
      </c>
    </row>
    <row r="23" spans="1:12" x14ac:dyDescent="0.25">
      <c r="A23" s="91"/>
      <c r="B23" s="55" t="s">
        <v>3</v>
      </c>
      <c r="C23" s="56" t="s">
        <v>13</v>
      </c>
      <c r="D23" s="56" t="s">
        <v>13</v>
      </c>
      <c r="E23" s="57" t="s">
        <v>13</v>
      </c>
      <c r="F23" s="56" t="s">
        <v>13</v>
      </c>
      <c r="G23" s="57" t="s">
        <v>13</v>
      </c>
      <c r="H23" s="58" t="s">
        <v>13</v>
      </c>
    </row>
    <row r="24" spans="1:12" x14ac:dyDescent="0.25">
      <c r="A24" s="91"/>
      <c r="B24" s="55" t="s">
        <v>4</v>
      </c>
      <c r="C24" s="56" t="s">
        <v>13</v>
      </c>
      <c r="D24" s="56" t="s">
        <v>13</v>
      </c>
      <c r="E24" s="57" t="s">
        <v>13</v>
      </c>
      <c r="F24" s="56" t="s">
        <v>13</v>
      </c>
      <c r="G24" s="57" t="s">
        <v>13</v>
      </c>
      <c r="H24" s="58" t="s">
        <v>13</v>
      </c>
    </row>
    <row r="25" spans="1:12" x14ac:dyDescent="0.25">
      <c r="A25" s="91"/>
      <c r="B25" s="55" t="s">
        <v>90</v>
      </c>
      <c r="C25" s="56" t="s">
        <v>13</v>
      </c>
      <c r="D25" s="56" t="s">
        <v>13</v>
      </c>
      <c r="E25" s="57" t="s">
        <v>13</v>
      </c>
      <c r="F25" s="56" t="s">
        <v>13</v>
      </c>
      <c r="G25" s="57" t="s">
        <v>13</v>
      </c>
      <c r="H25" s="58" t="s">
        <v>13</v>
      </c>
    </row>
    <row r="26" spans="1:12" x14ac:dyDescent="0.25">
      <c r="A26" s="92" t="s">
        <v>14</v>
      </c>
      <c r="B26" s="51" t="s">
        <v>1</v>
      </c>
      <c r="C26" s="52">
        <v>2</v>
      </c>
      <c r="D26" s="52">
        <v>2</v>
      </c>
      <c r="E26" s="53">
        <v>1</v>
      </c>
      <c r="F26" s="52">
        <v>2</v>
      </c>
      <c r="G26" s="53">
        <v>1</v>
      </c>
      <c r="H26" s="54">
        <v>3.5</v>
      </c>
    </row>
    <row r="27" spans="1:12" x14ac:dyDescent="0.25">
      <c r="A27" s="92"/>
      <c r="B27" s="51" t="s">
        <v>2</v>
      </c>
      <c r="C27" s="52">
        <v>3</v>
      </c>
      <c r="D27" s="52">
        <v>3</v>
      </c>
      <c r="E27" s="53">
        <v>1</v>
      </c>
      <c r="F27" s="52">
        <v>3</v>
      </c>
      <c r="G27" s="53">
        <v>1</v>
      </c>
      <c r="H27" s="54">
        <v>4</v>
      </c>
    </row>
    <row r="28" spans="1:12" x14ac:dyDescent="0.25">
      <c r="A28" s="92"/>
      <c r="B28" s="51" t="s">
        <v>3</v>
      </c>
      <c r="C28" s="52">
        <v>2</v>
      </c>
      <c r="D28" s="52">
        <v>2</v>
      </c>
      <c r="E28" s="53">
        <v>1</v>
      </c>
      <c r="F28" s="52">
        <v>2</v>
      </c>
      <c r="G28" s="53">
        <v>1</v>
      </c>
      <c r="H28" s="54">
        <v>4</v>
      </c>
    </row>
    <row r="29" spans="1:12" x14ac:dyDescent="0.25">
      <c r="A29" s="92"/>
      <c r="B29" s="51" t="s">
        <v>4</v>
      </c>
      <c r="C29" s="52" t="s">
        <v>13</v>
      </c>
      <c r="D29" s="52" t="s">
        <v>13</v>
      </c>
      <c r="E29" s="53" t="s">
        <v>13</v>
      </c>
      <c r="F29" s="52" t="s">
        <v>13</v>
      </c>
      <c r="G29" s="53" t="s">
        <v>13</v>
      </c>
      <c r="H29" s="54" t="s">
        <v>13</v>
      </c>
    </row>
    <row r="30" spans="1:12" x14ac:dyDescent="0.25">
      <c r="A30" s="92"/>
      <c r="B30" s="51" t="s">
        <v>90</v>
      </c>
      <c r="C30" s="52" t="s">
        <v>13</v>
      </c>
      <c r="D30" s="52" t="s">
        <v>13</v>
      </c>
      <c r="E30" s="53" t="s">
        <v>13</v>
      </c>
      <c r="F30" s="52" t="s">
        <v>13</v>
      </c>
      <c r="G30" s="53" t="s">
        <v>13</v>
      </c>
      <c r="H30" s="54" t="s">
        <v>13</v>
      </c>
    </row>
    <row r="31" spans="1:12" x14ac:dyDescent="0.25">
      <c r="A31" s="93" t="s">
        <v>15</v>
      </c>
      <c r="B31" s="55" t="s">
        <v>1</v>
      </c>
      <c r="C31" s="56">
        <v>7</v>
      </c>
      <c r="D31" s="56">
        <v>6</v>
      </c>
      <c r="E31" s="57">
        <v>0.8571428571428571</v>
      </c>
      <c r="F31" s="56">
        <v>6</v>
      </c>
      <c r="G31" s="57">
        <v>0.8571428571428571</v>
      </c>
      <c r="H31" s="58">
        <v>3.8333333333333335</v>
      </c>
    </row>
    <row r="32" spans="1:12" x14ac:dyDescent="0.25">
      <c r="A32" s="93"/>
      <c r="B32" s="55" t="s">
        <v>2</v>
      </c>
      <c r="C32" s="56">
        <v>13</v>
      </c>
      <c r="D32" s="56">
        <v>13</v>
      </c>
      <c r="E32" s="57">
        <v>1</v>
      </c>
      <c r="F32" s="56">
        <v>13</v>
      </c>
      <c r="G32" s="57">
        <v>1</v>
      </c>
      <c r="H32" s="58">
        <v>3.9230769230769229</v>
      </c>
    </row>
    <row r="33" spans="1:8" x14ac:dyDescent="0.25">
      <c r="A33" s="93"/>
      <c r="B33" s="55" t="s">
        <v>3</v>
      </c>
      <c r="C33" s="56">
        <v>12</v>
      </c>
      <c r="D33" s="56">
        <v>12</v>
      </c>
      <c r="E33" s="57">
        <v>1</v>
      </c>
      <c r="F33" s="56">
        <v>12</v>
      </c>
      <c r="G33" s="57">
        <v>1</v>
      </c>
      <c r="H33" s="58">
        <v>4</v>
      </c>
    </row>
    <row r="34" spans="1:8" x14ac:dyDescent="0.25">
      <c r="A34" s="93"/>
      <c r="B34" s="55" t="s">
        <v>4</v>
      </c>
      <c r="C34" s="56">
        <v>6</v>
      </c>
      <c r="D34" s="56">
        <v>6</v>
      </c>
      <c r="E34" s="57">
        <v>1</v>
      </c>
      <c r="F34" s="56">
        <v>5</v>
      </c>
      <c r="G34" s="57">
        <v>0.83333333333333337</v>
      </c>
      <c r="H34" s="58">
        <v>3.3333333333333335</v>
      </c>
    </row>
    <row r="35" spans="1:8" x14ac:dyDescent="0.25">
      <c r="A35" s="93"/>
      <c r="B35" s="55" t="s">
        <v>90</v>
      </c>
      <c r="C35" s="56">
        <v>2</v>
      </c>
      <c r="D35" s="56">
        <v>2</v>
      </c>
      <c r="E35" s="57">
        <v>1</v>
      </c>
      <c r="F35" s="56">
        <v>2</v>
      </c>
      <c r="G35" s="57">
        <v>1</v>
      </c>
      <c r="H35" s="58">
        <v>3</v>
      </c>
    </row>
    <row r="36" spans="1:8" x14ac:dyDescent="0.25">
      <c r="A36" s="92" t="s">
        <v>16</v>
      </c>
      <c r="B36" s="51" t="s">
        <v>1</v>
      </c>
      <c r="C36" s="52">
        <v>35</v>
      </c>
      <c r="D36" s="52">
        <v>33</v>
      </c>
      <c r="E36" s="53">
        <v>0.94285714285714284</v>
      </c>
      <c r="F36" s="52">
        <v>33</v>
      </c>
      <c r="G36" s="53">
        <v>0.94285714285714284</v>
      </c>
      <c r="H36" s="54">
        <v>3.5757575757575757</v>
      </c>
    </row>
    <row r="37" spans="1:8" x14ac:dyDescent="0.25">
      <c r="A37" s="92"/>
      <c r="B37" s="51" t="s">
        <v>2</v>
      </c>
      <c r="C37" s="52">
        <v>38</v>
      </c>
      <c r="D37" s="52">
        <v>37</v>
      </c>
      <c r="E37" s="53">
        <v>0.97368421052631582</v>
      </c>
      <c r="F37" s="52">
        <v>34</v>
      </c>
      <c r="G37" s="53">
        <v>0.89473684210526316</v>
      </c>
      <c r="H37" s="54">
        <v>3.3243243243243241</v>
      </c>
    </row>
    <row r="38" spans="1:8" x14ac:dyDescent="0.25">
      <c r="A38" s="92"/>
      <c r="B38" s="51" t="s">
        <v>3</v>
      </c>
      <c r="C38" s="52">
        <v>25</v>
      </c>
      <c r="D38" s="52">
        <v>24</v>
      </c>
      <c r="E38" s="53">
        <v>0.96</v>
      </c>
      <c r="F38" s="52">
        <v>24</v>
      </c>
      <c r="G38" s="53">
        <v>0.96</v>
      </c>
      <c r="H38" s="54">
        <v>3.5</v>
      </c>
    </row>
    <row r="39" spans="1:8" x14ac:dyDescent="0.25">
      <c r="A39" s="92"/>
      <c r="B39" s="51" t="s">
        <v>4</v>
      </c>
      <c r="C39" s="52">
        <v>26</v>
      </c>
      <c r="D39" s="52">
        <v>26</v>
      </c>
      <c r="E39" s="53">
        <v>1</v>
      </c>
      <c r="F39" s="52">
        <v>24</v>
      </c>
      <c r="G39" s="53">
        <v>0.92307692307692313</v>
      </c>
      <c r="H39" s="54">
        <v>3.1192307692307693</v>
      </c>
    </row>
    <row r="40" spans="1:8" x14ac:dyDescent="0.25">
      <c r="A40" s="92"/>
      <c r="B40" s="51" t="s">
        <v>90</v>
      </c>
      <c r="C40" s="52">
        <v>33</v>
      </c>
      <c r="D40" s="52">
        <v>30</v>
      </c>
      <c r="E40" s="53">
        <v>0.90909090909090906</v>
      </c>
      <c r="F40" s="52">
        <v>26</v>
      </c>
      <c r="G40" s="53">
        <v>0.78787878787878785</v>
      </c>
      <c r="H40" s="54">
        <v>2.8</v>
      </c>
    </row>
    <row r="41" spans="1:8" x14ac:dyDescent="0.25">
      <c r="A41" s="93" t="s">
        <v>17</v>
      </c>
      <c r="B41" s="55" t="s">
        <v>1</v>
      </c>
      <c r="C41" s="56">
        <v>1</v>
      </c>
      <c r="D41" s="56">
        <v>0</v>
      </c>
      <c r="E41" s="57">
        <v>0</v>
      </c>
      <c r="F41" s="56">
        <v>0</v>
      </c>
      <c r="G41" s="57">
        <v>0</v>
      </c>
      <c r="H41" s="58" t="s">
        <v>13</v>
      </c>
    </row>
    <row r="42" spans="1:8" x14ac:dyDescent="0.25">
      <c r="A42" s="93"/>
      <c r="B42" s="55" t="s">
        <v>2</v>
      </c>
      <c r="C42" s="56">
        <v>4</v>
      </c>
      <c r="D42" s="56">
        <v>4</v>
      </c>
      <c r="E42" s="57">
        <v>1</v>
      </c>
      <c r="F42" s="56">
        <v>4</v>
      </c>
      <c r="G42" s="57">
        <v>1</v>
      </c>
      <c r="H42" s="58">
        <v>4</v>
      </c>
    </row>
    <row r="43" spans="1:8" x14ac:dyDescent="0.25">
      <c r="A43" s="93"/>
      <c r="B43" s="55" t="s">
        <v>3</v>
      </c>
      <c r="C43" s="56">
        <v>4</v>
      </c>
      <c r="D43" s="56">
        <v>4</v>
      </c>
      <c r="E43" s="57">
        <v>1</v>
      </c>
      <c r="F43" s="56">
        <v>4</v>
      </c>
      <c r="G43" s="57">
        <v>1</v>
      </c>
      <c r="H43" s="58">
        <v>3.75</v>
      </c>
    </row>
    <row r="44" spans="1:8" x14ac:dyDescent="0.25">
      <c r="A44" s="93"/>
      <c r="B44" s="55" t="s">
        <v>4</v>
      </c>
      <c r="C44" s="56">
        <v>1</v>
      </c>
      <c r="D44" s="56">
        <v>1</v>
      </c>
      <c r="E44" s="57">
        <v>1</v>
      </c>
      <c r="F44" s="56">
        <v>1</v>
      </c>
      <c r="G44" s="57">
        <v>1</v>
      </c>
      <c r="H44" s="58">
        <v>2.7</v>
      </c>
    </row>
    <row r="45" spans="1:8" x14ac:dyDescent="0.25">
      <c r="A45" s="93"/>
      <c r="B45" s="55" t="s">
        <v>90</v>
      </c>
      <c r="C45" s="56">
        <v>1</v>
      </c>
      <c r="D45" s="56">
        <v>0</v>
      </c>
      <c r="E45" s="57">
        <v>0</v>
      </c>
      <c r="F45" s="56">
        <v>0</v>
      </c>
      <c r="G45" s="57">
        <v>0</v>
      </c>
      <c r="H45" s="58"/>
    </row>
    <row r="46" spans="1:8" x14ac:dyDescent="0.25">
      <c r="A46" s="90" t="s">
        <v>91</v>
      </c>
      <c r="B46" s="51" t="s">
        <v>1</v>
      </c>
      <c r="C46" s="52">
        <v>73</v>
      </c>
      <c r="D46" s="52">
        <v>72</v>
      </c>
      <c r="E46" s="53">
        <v>0.98630136986301364</v>
      </c>
      <c r="F46" s="52">
        <v>72</v>
      </c>
      <c r="G46" s="53">
        <v>0.98630136986301364</v>
      </c>
      <c r="H46" s="54">
        <v>3.6944444444444446</v>
      </c>
    </row>
    <row r="47" spans="1:8" x14ac:dyDescent="0.25">
      <c r="A47" s="90"/>
      <c r="B47" s="51" t="s">
        <v>2</v>
      </c>
      <c r="C47" s="52">
        <v>54</v>
      </c>
      <c r="D47" s="52">
        <v>53</v>
      </c>
      <c r="E47" s="53">
        <v>0.98148148148148151</v>
      </c>
      <c r="F47" s="52">
        <v>51</v>
      </c>
      <c r="G47" s="53">
        <v>0.94444444444444442</v>
      </c>
      <c r="H47" s="54">
        <v>3.6981132075471699</v>
      </c>
    </row>
    <row r="48" spans="1:8" x14ac:dyDescent="0.25">
      <c r="A48" s="90"/>
      <c r="B48" s="51" t="s">
        <v>3</v>
      </c>
      <c r="C48" s="52">
        <v>43</v>
      </c>
      <c r="D48" s="52">
        <v>41</v>
      </c>
      <c r="E48" s="53">
        <v>0.95348837209302328</v>
      </c>
      <c r="F48" s="52">
        <v>38</v>
      </c>
      <c r="G48" s="53">
        <v>0.88372093023255816</v>
      </c>
      <c r="H48" s="54">
        <v>3.4878048780487805</v>
      </c>
    </row>
    <row r="49" spans="1:8" x14ac:dyDescent="0.25">
      <c r="A49" s="90"/>
      <c r="B49" s="51" t="s">
        <v>4</v>
      </c>
      <c r="C49" s="52">
        <v>29</v>
      </c>
      <c r="D49" s="52">
        <v>29</v>
      </c>
      <c r="E49" s="53">
        <v>1</v>
      </c>
      <c r="F49" s="52">
        <v>24</v>
      </c>
      <c r="G49" s="53">
        <v>0.82758620689655171</v>
      </c>
      <c r="H49" s="54">
        <v>3.1172413793103453</v>
      </c>
    </row>
    <row r="50" spans="1:8" x14ac:dyDescent="0.25">
      <c r="A50" s="90"/>
      <c r="B50" s="51" t="s">
        <v>90</v>
      </c>
      <c r="C50" s="52">
        <v>23</v>
      </c>
      <c r="D50" s="52">
        <v>23</v>
      </c>
      <c r="E50" s="53">
        <v>1</v>
      </c>
      <c r="F50" s="52">
        <v>22</v>
      </c>
      <c r="G50" s="53">
        <v>0.95652173913043481</v>
      </c>
      <c r="H50" s="54">
        <v>3.7391304347826089</v>
      </c>
    </row>
    <row r="51" spans="1:8" x14ac:dyDescent="0.25">
      <c r="A51" s="91" t="s">
        <v>58</v>
      </c>
      <c r="B51" s="55" t="s">
        <v>1</v>
      </c>
      <c r="C51" s="59">
        <v>7</v>
      </c>
      <c r="D51" s="56">
        <v>7</v>
      </c>
      <c r="E51" s="57">
        <v>1</v>
      </c>
      <c r="F51" s="56">
        <v>7</v>
      </c>
      <c r="G51" s="57">
        <v>1</v>
      </c>
      <c r="H51" s="58">
        <v>3.8571428571428572</v>
      </c>
    </row>
    <row r="52" spans="1:8" x14ac:dyDescent="0.25">
      <c r="A52" s="91"/>
      <c r="B52" s="55" t="s">
        <v>2</v>
      </c>
      <c r="C52" s="56">
        <v>5</v>
      </c>
      <c r="D52" s="56">
        <v>5</v>
      </c>
      <c r="E52" s="57">
        <v>1</v>
      </c>
      <c r="F52" s="56">
        <v>4</v>
      </c>
      <c r="G52" s="57">
        <v>0.8</v>
      </c>
      <c r="H52" s="58">
        <v>3</v>
      </c>
    </row>
    <row r="53" spans="1:8" x14ac:dyDescent="0.25">
      <c r="A53" s="91"/>
      <c r="B53" s="55" t="s">
        <v>3</v>
      </c>
      <c r="C53" s="56">
        <v>1</v>
      </c>
      <c r="D53" s="56">
        <v>1</v>
      </c>
      <c r="E53" s="57">
        <v>1</v>
      </c>
      <c r="F53" s="56">
        <v>1</v>
      </c>
      <c r="G53" s="57">
        <v>1</v>
      </c>
      <c r="H53" s="58">
        <v>4</v>
      </c>
    </row>
    <row r="54" spans="1:8" x14ac:dyDescent="0.25">
      <c r="A54" s="91"/>
      <c r="B54" s="55" t="s">
        <v>4</v>
      </c>
      <c r="C54" s="56" t="s">
        <v>13</v>
      </c>
      <c r="D54" s="56" t="s">
        <v>13</v>
      </c>
      <c r="E54" s="57" t="s">
        <v>13</v>
      </c>
      <c r="F54" s="56" t="s">
        <v>13</v>
      </c>
      <c r="G54" s="57" t="s">
        <v>13</v>
      </c>
      <c r="H54" s="58" t="s">
        <v>13</v>
      </c>
    </row>
    <row r="55" spans="1:8" x14ac:dyDescent="0.25">
      <c r="A55" s="91"/>
      <c r="B55" s="55" t="s">
        <v>90</v>
      </c>
      <c r="C55" s="56">
        <v>3</v>
      </c>
      <c r="D55" s="56">
        <v>3</v>
      </c>
      <c r="E55" s="57">
        <v>1</v>
      </c>
      <c r="F55" s="56">
        <v>3</v>
      </c>
      <c r="G55" s="57">
        <v>1</v>
      </c>
      <c r="H55" s="58">
        <v>3</v>
      </c>
    </row>
    <row r="56" spans="1:8" x14ac:dyDescent="0.25">
      <c r="A56" s="90" t="s">
        <v>59</v>
      </c>
      <c r="B56" s="51" t="s">
        <v>1</v>
      </c>
      <c r="C56" s="52">
        <v>3</v>
      </c>
      <c r="D56" s="52">
        <v>3</v>
      </c>
      <c r="E56" s="53">
        <v>1</v>
      </c>
      <c r="F56" s="52">
        <v>3</v>
      </c>
      <c r="G56" s="53">
        <v>1</v>
      </c>
      <c r="H56" s="54">
        <v>4</v>
      </c>
    </row>
    <row r="57" spans="1:8" x14ac:dyDescent="0.25">
      <c r="A57" s="90"/>
      <c r="B57" s="51" t="s">
        <v>2</v>
      </c>
      <c r="C57" s="52">
        <v>3</v>
      </c>
      <c r="D57" s="52">
        <v>3</v>
      </c>
      <c r="E57" s="53">
        <v>1</v>
      </c>
      <c r="F57" s="52">
        <v>3</v>
      </c>
      <c r="G57" s="53">
        <v>1</v>
      </c>
      <c r="H57" s="54">
        <v>4</v>
      </c>
    </row>
    <row r="58" spans="1:8" x14ac:dyDescent="0.25">
      <c r="A58" s="90"/>
      <c r="B58" s="51" t="s">
        <v>3</v>
      </c>
      <c r="C58" s="52">
        <v>2</v>
      </c>
      <c r="D58" s="52">
        <v>2</v>
      </c>
      <c r="E58" s="53">
        <v>1</v>
      </c>
      <c r="F58" s="52">
        <v>2</v>
      </c>
      <c r="G58" s="53">
        <v>1</v>
      </c>
      <c r="H58" s="54">
        <v>3.5</v>
      </c>
    </row>
    <row r="59" spans="1:8" x14ac:dyDescent="0.25">
      <c r="A59" s="90"/>
      <c r="B59" s="51" t="s">
        <v>4</v>
      </c>
      <c r="C59" s="52">
        <v>3</v>
      </c>
      <c r="D59" s="52">
        <v>3</v>
      </c>
      <c r="E59" s="53">
        <v>1</v>
      </c>
      <c r="F59" s="52">
        <v>3</v>
      </c>
      <c r="G59" s="53">
        <v>1</v>
      </c>
      <c r="H59" s="54">
        <v>4</v>
      </c>
    </row>
    <row r="60" spans="1:8" x14ac:dyDescent="0.25">
      <c r="A60" s="90"/>
      <c r="B60" s="51" t="s">
        <v>90</v>
      </c>
      <c r="C60" s="52" t="s">
        <v>13</v>
      </c>
      <c r="D60" s="52" t="s">
        <v>13</v>
      </c>
      <c r="E60" s="53" t="s">
        <v>13</v>
      </c>
      <c r="F60" s="52" t="s">
        <v>13</v>
      </c>
      <c r="G60" s="53" t="s">
        <v>13</v>
      </c>
      <c r="H60" s="54" t="s">
        <v>13</v>
      </c>
    </row>
  </sheetData>
  <mergeCells count="12">
    <mergeCell ref="A51:A55"/>
    <mergeCell ref="A56:A60"/>
    <mergeCell ref="A21:A25"/>
    <mergeCell ref="A26:A30"/>
    <mergeCell ref="A31:A35"/>
    <mergeCell ref="A36:A40"/>
    <mergeCell ref="A41:A45"/>
    <mergeCell ref="A2:A6"/>
    <mergeCell ref="A7:A11"/>
    <mergeCell ref="A14:H14"/>
    <mergeCell ref="A16:A20"/>
    <mergeCell ref="A46:A5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workbookViewId="0"/>
  </sheetViews>
  <sheetFormatPr defaultRowHeight="15" x14ac:dyDescent="0.25"/>
  <cols>
    <col min="1" max="1" width="14" style="33" customWidth="1"/>
    <col min="2" max="8" width="14" style="11" customWidth="1"/>
  </cols>
  <sheetData>
    <row r="1" spans="1:8" ht="30" x14ac:dyDescent="0.25">
      <c r="A1" s="36" t="s">
        <v>0</v>
      </c>
      <c r="B1" s="2" t="s">
        <v>36</v>
      </c>
      <c r="C1" s="18" t="s">
        <v>75</v>
      </c>
      <c r="D1" s="18" t="s">
        <v>76</v>
      </c>
      <c r="E1" s="19" t="s">
        <v>77</v>
      </c>
      <c r="F1" s="18" t="s">
        <v>78</v>
      </c>
      <c r="G1" s="19" t="s">
        <v>37</v>
      </c>
      <c r="H1" s="20" t="s">
        <v>79</v>
      </c>
    </row>
    <row r="2" spans="1:8" x14ac:dyDescent="0.25">
      <c r="A2" s="78" t="s">
        <v>6</v>
      </c>
      <c r="B2" s="3" t="s">
        <v>1</v>
      </c>
      <c r="C2" s="6">
        <v>33</v>
      </c>
      <c r="D2" s="6">
        <v>31</v>
      </c>
      <c r="E2" s="21">
        <v>0.93939393939393945</v>
      </c>
      <c r="F2" s="6">
        <v>31</v>
      </c>
      <c r="G2" s="21">
        <v>0.93939393939393945</v>
      </c>
      <c r="H2" s="23">
        <v>3.7096774193548385</v>
      </c>
    </row>
    <row r="3" spans="1:8" x14ac:dyDescent="0.25">
      <c r="A3" s="78"/>
      <c r="B3" s="3" t="s">
        <v>2</v>
      </c>
      <c r="C3" s="6">
        <v>22</v>
      </c>
      <c r="D3" s="6">
        <v>21</v>
      </c>
      <c r="E3" s="21">
        <v>0.95454545454545459</v>
      </c>
      <c r="F3" s="6">
        <v>20</v>
      </c>
      <c r="G3" s="21">
        <v>0.90909090909090906</v>
      </c>
      <c r="H3" s="23">
        <v>3.7619047619047619</v>
      </c>
    </row>
    <row r="4" spans="1:8" x14ac:dyDescent="0.25">
      <c r="A4" s="78"/>
      <c r="B4" s="3" t="s">
        <v>3</v>
      </c>
      <c r="C4" s="6">
        <v>19</v>
      </c>
      <c r="D4" s="6">
        <v>17</v>
      </c>
      <c r="E4" s="21">
        <v>0.89473684210526316</v>
      </c>
      <c r="F4" s="6">
        <v>15</v>
      </c>
      <c r="G4" s="21">
        <v>0.78947368421052633</v>
      </c>
      <c r="H4" s="23">
        <v>3.1764705882352939</v>
      </c>
    </row>
    <row r="5" spans="1:8" x14ac:dyDescent="0.25">
      <c r="A5" s="78"/>
      <c r="B5" s="3" t="s">
        <v>4</v>
      </c>
      <c r="C5" s="6">
        <v>10</v>
      </c>
      <c r="D5" s="6">
        <v>10</v>
      </c>
      <c r="E5" s="21">
        <v>1</v>
      </c>
      <c r="F5" s="6">
        <v>9</v>
      </c>
      <c r="G5" s="21">
        <v>0.9</v>
      </c>
      <c r="H5" s="23">
        <v>3.07</v>
      </c>
    </row>
    <row r="6" spans="1:8" x14ac:dyDescent="0.25">
      <c r="A6" s="78"/>
      <c r="B6" s="3" t="s">
        <v>90</v>
      </c>
      <c r="C6" s="6">
        <v>15</v>
      </c>
      <c r="D6" s="6">
        <v>15</v>
      </c>
      <c r="E6" s="21">
        <v>1</v>
      </c>
      <c r="F6" s="6">
        <v>14</v>
      </c>
      <c r="G6" s="21">
        <v>0.93333333333333335</v>
      </c>
      <c r="H6" s="23">
        <v>3.5333333333333332</v>
      </c>
    </row>
    <row r="7" spans="1:8" x14ac:dyDescent="0.25">
      <c r="A7" s="78" t="s">
        <v>7</v>
      </c>
      <c r="B7" s="3" t="s">
        <v>1</v>
      </c>
      <c r="C7" s="6">
        <v>116</v>
      </c>
      <c r="D7" s="6">
        <v>107</v>
      </c>
      <c r="E7" s="21">
        <v>0.92241379310344829</v>
      </c>
      <c r="F7" s="6">
        <v>104</v>
      </c>
      <c r="G7" s="21">
        <v>0.89655172413793105</v>
      </c>
      <c r="H7" s="23">
        <v>3.5794392523364484</v>
      </c>
    </row>
    <row r="8" spans="1:8" x14ac:dyDescent="0.25">
      <c r="A8" s="78"/>
      <c r="B8" s="3" t="s">
        <v>2</v>
      </c>
      <c r="C8" s="6">
        <v>114</v>
      </c>
      <c r="D8" s="6">
        <v>113</v>
      </c>
      <c r="E8" s="21">
        <v>0.99122807017543857</v>
      </c>
      <c r="F8" s="6">
        <v>107</v>
      </c>
      <c r="G8" s="21">
        <v>0.93859649122807021</v>
      </c>
      <c r="H8" s="23">
        <v>3.5752212389380529</v>
      </c>
    </row>
    <row r="9" spans="1:8" x14ac:dyDescent="0.25">
      <c r="A9" s="78"/>
      <c r="B9" s="3" t="s">
        <v>3</v>
      </c>
      <c r="C9" s="6">
        <v>87</v>
      </c>
      <c r="D9" s="6">
        <v>83</v>
      </c>
      <c r="E9" s="21">
        <v>0.95402298850574707</v>
      </c>
      <c r="F9" s="6">
        <v>81</v>
      </c>
      <c r="G9" s="21">
        <v>0.93103448275862066</v>
      </c>
      <c r="H9" s="23">
        <v>3.6385542168674698</v>
      </c>
    </row>
    <row r="10" spans="1:8" x14ac:dyDescent="0.25">
      <c r="A10" s="78"/>
      <c r="B10" s="3" t="s">
        <v>4</v>
      </c>
      <c r="C10" s="6">
        <v>65</v>
      </c>
      <c r="D10" s="6">
        <v>64</v>
      </c>
      <c r="E10" s="21">
        <v>0.98461538461538467</v>
      </c>
      <c r="F10" s="6">
        <v>56</v>
      </c>
      <c r="G10" s="21">
        <v>0.86153846153846159</v>
      </c>
      <c r="H10" s="23">
        <v>3.1437499999999998</v>
      </c>
    </row>
    <row r="11" spans="1:8" x14ac:dyDescent="0.25">
      <c r="A11" s="78"/>
      <c r="B11" s="3" t="s">
        <v>90</v>
      </c>
      <c r="C11" s="6">
        <v>55</v>
      </c>
      <c r="D11" s="6">
        <v>51</v>
      </c>
      <c r="E11" s="21">
        <v>0.92727272727272725</v>
      </c>
      <c r="F11" s="6">
        <v>47</v>
      </c>
      <c r="G11" s="21">
        <v>0.8545454545454545</v>
      </c>
      <c r="H11" s="23">
        <v>3.1372549019607843</v>
      </c>
    </row>
    <row r="12" spans="1:8" ht="30" x14ac:dyDescent="0.25">
      <c r="A12" s="36" t="s">
        <v>54</v>
      </c>
      <c r="B12" s="2" t="s">
        <v>36</v>
      </c>
      <c r="C12" s="18" t="s">
        <v>75</v>
      </c>
      <c r="D12" s="18" t="s">
        <v>76</v>
      </c>
      <c r="E12" s="19" t="s">
        <v>77</v>
      </c>
      <c r="F12" s="18" t="s">
        <v>78</v>
      </c>
      <c r="G12" s="19" t="s">
        <v>37</v>
      </c>
      <c r="H12" s="20" t="s">
        <v>79</v>
      </c>
    </row>
    <row r="13" spans="1:8" x14ac:dyDescent="0.25">
      <c r="A13" s="95" t="s">
        <v>55</v>
      </c>
      <c r="B13" s="3" t="s">
        <v>1</v>
      </c>
      <c r="C13" s="6">
        <v>18</v>
      </c>
      <c r="D13" s="6">
        <v>14</v>
      </c>
      <c r="E13" s="21">
        <v>0.77777777777777779</v>
      </c>
      <c r="F13" s="6">
        <v>12</v>
      </c>
      <c r="G13" s="21">
        <v>0.66666666666666663</v>
      </c>
      <c r="H13" s="23">
        <v>3.2142857142857144</v>
      </c>
    </row>
    <row r="14" spans="1:8" x14ac:dyDescent="0.25">
      <c r="A14" s="96"/>
      <c r="B14" s="3" t="s">
        <v>2</v>
      </c>
      <c r="C14" s="6">
        <v>17</v>
      </c>
      <c r="D14" s="6">
        <v>17</v>
      </c>
      <c r="E14" s="21">
        <v>1</v>
      </c>
      <c r="F14" s="6">
        <v>16</v>
      </c>
      <c r="G14" s="21">
        <v>0.94117647058823528</v>
      </c>
      <c r="H14" s="23">
        <v>3.5882352941176472</v>
      </c>
    </row>
    <row r="15" spans="1:8" x14ac:dyDescent="0.25">
      <c r="A15" s="96"/>
      <c r="B15" s="3" t="s">
        <v>3</v>
      </c>
      <c r="C15" s="6">
        <v>17</v>
      </c>
      <c r="D15" s="6">
        <v>14</v>
      </c>
      <c r="E15" s="21">
        <v>0.82352941176470584</v>
      </c>
      <c r="F15" s="6">
        <v>13</v>
      </c>
      <c r="G15" s="21">
        <v>0.76470588235294112</v>
      </c>
      <c r="H15" s="23">
        <v>3.3571428571428572</v>
      </c>
    </row>
    <row r="16" spans="1:8" x14ac:dyDescent="0.25">
      <c r="A16" s="96"/>
      <c r="B16" s="3" t="s">
        <v>4</v>
      </c>
      <c r="C16" s="6">
        <v>10</v>
      </c>
      <c r="D16" s="6">
        <v>9</v>
      </c>
      <c r="E16" s="21">
        <v>0.9</v>
      </c>
      <c r="F16" s="6">
        <v>8</v>
      </c>
      <c r="G16" s="21">
        <v>0.8</v>
      </c>
      <c r="H16" s="23">
        <v>2.8888888888888888</v>
      </c>
    </row>
    <row r="17" spans="1:12" x14ac:dyDescent="0.25">
      <c r="A17" s="97"/>
      <c r="B17" s="3" t="s">
        <v>90</v>
      </c>
      <c r="C17" s="6">
        <v>8</v>
      </c>
      <c r="D17" s="6">
        <v>8</v>
      </c>
      <c r="E17" s="21">
        <v>1</v>
      </c>
      <c r="F17" s="6">
        <v>8</v>
      </c>
      <c r="G17" s="21">
        <v>1</v>
      </c>
      <c r="H17" s="23">
        <v>3.5</v>
      </c>
      <c r="L17" s="61"/>
    </row>
    <row r="18" spans="1:12" x14ac:dyDescent="0.25">
      <c r="A18" s="94" t="s">
        <v>56</v>
      </c>
      <c r="B18" s="3" t="s">
        <v>1</v>
      </c>
      <c r="C18" s="6">
        <v>3</v>
      </c>
      <c r="D18" s="6">
        <v>1</v>
      </c>
      <c r="E18" s="21">
        <v>0.33333333333333331</v>
      </c>
      <c r="F18" s="6">
        <v>0</v>
      </c>
      <c r="G18" s="21">
        <v>0</v>
      </c>
      <c r="H18" s="23">
        <v>0</v>
      </c>
    </row>
    <row r="19" spans="1:12" x14ac:dyDescent="0.25">
      <c r="A19" s="94"/>
      <c r="B19" s="3" t="s">
        <v>2</v>
      </c>
      <c r="C19" s="24" t="s">
        <v>13</v>
      </c>
      <c r="D19" s="24" t="s">
        <v>13</v>
      </c>
      <c r="E19" s="21" t="s">
        <v>13</v>
      </c>
      <c r="F19" s="24" t="s">
        <v>13</v>
      </c>
      <c r="G19" s="21" t="s">
        <v>13</v>
      </c>
      <c r="H19" s="25" t="s">
        <v>13</v>
      </c>
    </row>
    <row r="20" spans="1:12" x14ac:dyDescent="0.25">
      <c r="A20" s="94"/>
      <c r="B20" s="3" t="s">
        <v>3</v>
      </c>
      <c r="C20" s="6" t="s">
        <v>13</v>
      </c>
      <c r="D20" s="6" t="s">
        <v>13</v>
      </c>
      <c r="E20" s="21" t="s">
        <v>13</v>
      </c>
      <c r="F20" s="6" t="s">
        <v>13</v>
      </c>
      <c r="G20" s="21" t="s">
        <v>13</v>
      </c>
      <c r="H20" s="23" t="s">
        <v>13</v>
      </c>
    </row>
    <row r="21" spans="1:12" x14ac:dyDescent="0.25">
      <c r="A21" s="94"/>
      <c r="B21" s="3" t="s">
        <v>4</v>
      </c>
      <c r="C21" s="6" t="s">
        <v>13</v>
      </c>
      <c r="D21" s="6" t="s">
        <v>13</v>
      </c>
      <c r="E21" s="21" t="s">
        <v>13</v>
      </c>
      <c r="F21" s="6" t="s">
        <v>13</v>
      </c>
      <c r="G21" s="21" t="s">
        <v>13</v>
      </c>
      <c r="H21" s="23" t="s">
        <v>13</v>
      </c>
    </row>
    <row r="22" spans="1:12" x14ac:dyDescent="0.25">
      <c r="A22" s="94"/>
      <c r="B22" s="3" t="s">
        <v>90</v>
      </c>
      <c r="C22" s="6" t="s">
        <v>13</v>
      </c>
      <c r="D22" s="6" t="s">
        <v>13</v>
      </c>
      <c r="E22" s="21" t="s">
        <v>13</v>
      </c>
      <c r="F22" s="6" t="s">
        <v>13</v>
      </c>
      <c r="G22" s="21" t="s">
        <v>13</v>
      </c>
      <c r="H22" s="23" t="s">
        <v>13</v>
      </c>
    </row>
    <row r="23" spans="1:12" x14ac:dyDescent="0.25">
      <c r="A23" s="78" t="s">
        <v>14</v>
      </c>
      <c r="B23" s="3" t="s">
        <v>1</v>
      </c>
      <c r="C23" s="6">
        <v>2</v>
      </c>
      <c r="D23" s="6">
        <v>2</v>
      </c>
      <c r="E23" s="21">
        <v>1</v>
      </c>
      <c r="F23" s="6">
        <v>2</v>
      </c>
      <c r="G23" s="21">
        <v>1</v>
      </c>
      <c r="H23" s="23">
        <v>3.5</v>
      </c>
    </row>
    <row r="24" spans="1:12" x14ac:dyDescent="0.25">
      <c r="A24" s="78"/>
      <c r="B24" s="3" t="s">
        <v>2</v>
      </c>
      <c r="C24" s="24">
        <v>3</v>
      </c>
      <c r="D24" s="24">
        <v>3</v>
      </c>
      <c r="E24" s="21">
        <v>1</v>
      </c>
      <c r="F24" s="24">
        <v>3</v>
      </c>
      <c r="G24" s="21">
        <v>1</v>
      </c>
      <c r="H24" s="25">
        <v>4</v>
      </c>
    </row>
    <row r="25" spans="1:12" x14ac:dyDescent="0.25">
      <c r="A25" s="78"/>
      <c r="B25" s="3" t="s">
        <v>3</v>
      </c>
      <c r="C25" s="6">
        <v>2</v>
      </c>
      <c r="D25" s="6">
        <v>2</v>
      </c>
      <c r="E25" s="21">
        <v>1</v>
      </c>
      <c r="F25" s="6">
        <v>2</v>
      </c>
      <c r="G25" s="21">
        <v>1</v>
      </c>
      <c r="H25" s="23">
        <v>4</v>
      </c>
    </row>
    <row r="26" spans="1:12" x14ac:dyDescent="0.25">
      <c r="A26" s="78"/>
      <c r="B26" s="3" t="s">
        <v>4</v>
      </c>
      <c r="C26" s="6" t="s">
        <v>13</v>
      </c>
      <c r="D26" s="6" t="s">
        <v>13</v>
      </c>
      <c r="E26" s="21" t="s">
        <v>13</v>
      </c>
      <c r="F26" s="6" t="s">
        <v>13</v>
      </c>
      <c r="G26" s="21" t="s">
        <v>13</v>
      </c>
      <c r="H26" s="23" t="s">
        <v>13</v>
      </c>
    </row>
    <row r="27" spans="1:12" x14ac:dyDescent="0.25">
      <c r="A27" s="78"/>
      <c r="B27" s="3" t="s">
        <v>90</v>
      </c>
      <c r="C27" s="6" t="s">
        <v>13</v>
      </c>
      <c r="D27" s="6" t="s">
        <v>13</v>
      </c>
      <c r="E27" s="21" t="s">
        <v>13</v>
      </c>
      <c r="F27" s="6" t="s">
        <v>13</v>
      </c>
      <c r="G27" s="21" t="s">
        <v>13</v>
      </c>
      <c r="H27" s="23" t="s">
        <v>13</v>
      </c>
    </row>
    <row r="28" spans="1:12" x14ac:dyDescent="0.25">
      <c r="A28" s="78" t="s">
        <v>15</v>
      </c>
      <c r="B28" s="3" t="s">
        <v>1</v>
      </c>
      <c r="C28" s="6">
        <v>7</v>
      </c>
      <c r="D28" s="6">
        <v>6</v>
      </c>
      <c r="E28" s="21">
        <v>0.8571428571428571</v>
      </c>
      <c r="F28" s="6">
        <v>6</v>
      </c>
      <c r="G28" s="21">
        <v>0.8571428571428571</v>
      </c>
      <c r="H28" s="23">
        <v>3.8333333333333335</v>
      </c>
    </row>
    <row r="29" spans="1:12" x14ac:dyDescent="0.25">
      <c r="A29" s="78"/>
      <c r="B29" s="3" t="s">
        <v>2</v>
      </c>
      <c r="C29" s="6">
        <v>13</v>
      </c>
      <c r="D29" s="6">
        <v>13</v>
      </c>
      <c r="E29" s="21">
        <v>1</v>
      </c>
      <c r="F29" s="6">
        <v>13</v>
      </c>
      <c r="G29" s="21">
        <v>1</v>
      </c>
      <c r="H29" s="23">
        <v>3.9230769230769229</v>
      </c>
    </row>
    <row r="30" spans="1:12" x14ac:dyDescent="0.25">
      <c r="A30" s="78"/>
      <c r="B30" s="3" t="s">
        <v>3</v>
      </c>
      <c r="C30" s="6">
        <v>12</v>
      </c>
      <c r="D30" s="6">
        <v>12</v>
      </c>
      <c r="E30" s="21">
        <v>1</v>
      </c>
      <c r="F30" s="6">
        <v>12</v>
      </c>
      <c r="G30" s="21">
        <v>1</v>
      </c>
      <c r="H30" s="23">
        <v>4</v>
      </c>
    </row>
    <row r="31" spans="1:12" x14ac:dyDescent="0.25">
      <c r="A31" s="78"/>
      <c r="B31" s="3" t="s">
        <v>4</v>
      </c>
      <c r="C31" s="6">
        <v>6</v>
      </c>
      <c r="D31" s="6">
        <v>6</v>
      </c>
      <c r="E31" s="21">
        <v>1</v>
      </c>
      <c r="F31" s="6">
        <v>5</v>
      </c>
      <c r="G31" s="21">
        <v>0.83333333333333337</v>
      </c>
      <c r="H31" s="23">
        <v>3.3333333333333335</v>
      </c>
    </row>
    <row r="32" spans="1:12" x14ac:dyDescent="0.25">
      <c r="A32" s="78"/>
      <c r="B32" s="3" t="s">
        <v>90</v>
      </c>
      <c r="C32" s="6">
        <v>2</v>
      </c>
      <c r="D32" s="6">
        <v>2</v>
      </c>
      <c r="E32" s="21">
        <v>1</v>
      </c>
      <c r="F32" s="6">
        <v>2</v>
      </c>
      <c r="G32" s="21">
        <v>1</v>
      </c>
      <c r="H32" s="23">
        <v>3</v>
      </c>
    </row>
    <row r="33" spans="1:8" x14ac:dyDescent="0.25">
      <c r="A33" s="78" t="s">
        <v>16</v>
      </c>
      <c r="B33" s="3" t="s">
        <v>1</v>
      </c>
      <c r="C33" s="6">
        <v>35</v>
      </c>
      <c r="D33" s="6">
        <v>33</v>
      </c>
      <c r="E33" s="21">
        <v>0.94285714285714284</v>
      </c>
      <c r="F33" s="6">
        <v>33</v>
      </c>
      <c r="G33" s="21">
        <v>0.94285714285714284</v>
      </c>
      <c r="H33" s="23">
        <v>3.5757575757575757</v>
      </c>
    </row>
    <row r="34" spans="1:8" x14ac:dyDescent="0.25">
      <c r="A34" s="78"/>
      <c r="B34" s="3" t="s">
        <v>2</v>
      </c>
      <c r="C34" s="6">
        <v>38</v>
      </c>
      <c r="D34" s="6">
        <v>37</v>
      </c>
      <c r="E34" s="21">
        <v>0.97368421052631582</v>
      </c>
      <c r="F34" s="6">
        <v>34</v>
      </c>
      <c r="G34" s="21">
        <v>0.89473684210526316</v>
      </c>
      <c r="H34" s="23">
        <v>3.3243243243243241</v>
      </c>
    </row>
    <row r="35" spans="1:8" x14ac:dyDescent="0.25">
      <c r="A35" s="78"/>
      <c r="B35" s="3" t="s">
        <v>3</v>
      </c>
      <c r="C35" s="6">
        <v>25</v>
      </c>
      <c r="D35" s="6">
        <v>24</v>
      </c>
      <c r="E35" s="21">
        <v>0.96</v>
      </c>
      <c r="F35" s="6">
        <v>24</v>
      </c>
      <c r="G35" s="21">
        <v>0.96</v>
      </c>
      <c r="H35" s="23">
        <v>3.5</v>
      </c>
    </row>
    <row r="36" spans="1:8" x14ac:dyDescent="0.25">
      <c r="A36" s="78"/>
      <c r="B36" s="3" t="s">
        <v>4</v>
      </c>
      <c r="C36" s="6">
        <v>26</v>
      </c>
      <c r="D36" s="6">
        <v>26</v>
      </c>
      <c r="E36" s="21">
        <v>1</v>
      </c>
      <c r="F36" s="6">
        <v>24</v>
      </c>
      <c r="G36" s="21">
        <v>0.92307692307692313</v>
      </c>
      <c r="H36" s="23">
        <v>3.1192307692307697</v>
      </c>
    </row>
    <row r="37" spans="1:8" x14ac:dyDescent="0.25">
      <c r="A37" s="78"/>
      <c r="B37" s="3" t="s">
        <v>90</v>
      </c>
      <c r="C37" s="6">
        <v>33</v>
      </c>
      <c r="D37" s="6">
        <v>30</v>
      </c>
      <c r="E37" s="21">
        <v>0.90909090909090906</v>
      </c>
      <c r="F37" s="6">
        <v>26</v>
      </c>
      <c r="G37" s="21">
        <v>0.78787878787878785</v>
      </c>
      <c r="H37" s="23">
        <v>2.8</v>
      </c>
    </row>
    <row r="38" spans="1:8" x14ac:dyDescent="0.25">
      <c r="A38" s="78" t="s">
        <v>17</v>
      </c>
      <c r="B38" s="3" t="s">
        <v>1</v>
      </c>
      <c r="C38" s="6">
        <v>1</v>
      </c>
      <c r="D38" s="6">
        <v>0</v>
      </c>
      <c r="E38" s="21">
        <v>0</v>
      </c>
      <c r="F38" s="6">
        <v>0</v>
      </c>
      <c r="G38" s="21">
        <v>0</v>
      </c>
      <c r="H38" s="23" t="s">
        <v>13</v>
      </c>
    </row>
    <row r="39" spans="1:8" x14ac:dyDescent="0.25">
      <c r="A39" s="78"/>
      <c r="B39" s="3" t="s">
        <v>2</v>
      </c>
      <c r="C39" s="6">
        <v>4</v>
      </c>
      <c r="D39" s="6">
        <v>4</v>
      </c>
      <c r="E39" s="21">
        <v>1</v>
      </c>
      <c r="F39" s="6">
        <v>4</v>
      </c>
      <c r="G39" s="21">
        <v>1</v>
      </c>
      <c r="H39" s="23">
        <v>4</v>
      </c>
    </row>
    <row r="40" spans="1:8" x14ac:dyDescent="0.25">
      <c r="A40" s="78"/>
      <c r="B40" s="3" t="s">
        <v>3</v>
      </c>
      <c r="C40" s="6">
        <v>4</v>
      </c>
      <c r="D40" s="6">
        <v>4</v>
      </c>
      <c r="E40" s="21">
        <v>1</v>
      </c>
      <c r="F40" s="6">
        <v>4</v>
      </c>
      <c r="G40" s="21">
        <v>1</v>
      </c>
      <c r="H40" s="23">
        <v>3.75</v>
      </c>
    </row>
    <row r="41" spans="1:8" x14ac:dyDescent="0.25">
      <c r="A41" s="78"/>
      <c r="B41" s="3" t="s">
        <v>4</v>
      </c>
      <c r="C41" s="6">
        <v>1</v>
      </c>
      <c r="D41" s="6">
        <v>1</v>
      </c>
      <c r="E41" s="21">
        <v>1</v>
      </c>
      <c r="F41" s="6">
        <v>1</v>
      </c>
      <c r="G41" s="21">
        <v>1</v>
      </c>
      <c r="H41" s="23">
        <v>2.7</v>
      </c>
    </row>
    <row r="42" spans="1:8" x14ac:dyDescent="0.25">
      <c r="A42" s="78"/>
      <c r="B42" s="3" t="s">
        <v>90</v>
      </c>
      <c r="C42" s="6">
        <v>1</v>
      </c>
      <c r="D42" s="6">
        <v>0</v>
      </c>
      <c r="E42" s="21">
        <v>0</v>
      </c>
      <c r="F42" s="6">
        <v>0</v>
      </c>
      <c r="G42" s="21">
        <v>0</v>
      </c>
      <c r="H42" s="23" t="s">
        <v>13</v>
      </c>
    </row>
    <row r="43" spans="1:8" x14ac:dyDescent="0.25">
      <c r="A43" s="94" t="s">
        <v>57</v>
      </c>
      <c r="B43" s="3" t="s">
        <v>1</v>
      </c>
      <c r="C43" s="6">
        <v>73</v>
      </c>
      <c r="D43" s="6">
        <v>72</v>
      </c>
      <c r="E43" s="21">
        <v>0.98630136986301364</v>
      </c>
      <c r="F43" s="6">
        <v>72</v>
      </c>
      <c r="G43" s="21">
        <v>0.98630136986301364</v>
      </c>
      <c r="H43" s="23">
        <v>3.6944444444444446</v>
      </c>
    </row>
    <row r="44" spans="1:8" x14ac:dyDescent="0.25">
      <c r="A44" s="94"/>
      <c r="B44" s="3" t="s">
        <v>2</v>
      </c>
      <c r="C44" s="6">
        <v>54</v>
      </c>
      <c r="D44" s="6">
        <v>53</v>
      </c>
      <c r="E44" s="21">
        <v>0.98148148148148151</v>
      </c>
      <c r="F44" s="6">
        <v>51</v>
      </c>
      <c r="G44" s="21">
        <v>0.94444444444444442</v>
      </c>
      <c r="H44" s="23">
        <v>3.6981132075471699</v>
      </c>
    </row>
    <row r="45" spans="1:8" x14ac:dyDescent="0.25">
      <c r="A45" s="94"/>
      <c r="B45" s="3" t="s">
        <v>3</v>
      </c>
      <c r="C45" s="6">
        <v>43</v>
      </c>
      <c r="D45" s="6">
        <v>41</v>
      </c>
      <c r="E45" s="21">
        <v>0.95348837209302328</v>
      </c>
      <c r="F45" s="6">
        <v>38</v>
      </c>
      <c r="G45" s="21">
        <v>0.88372093023255816</v>
      </c>
      <c r="H45" s="23">
        <v>3.4878048780487805</v>
      </c>
    </row>
    <row r="46" spans="1:8" x14ac:dyDescent="0.25">
      <c r="A46" s="94"/>
      <c r="B46" s="3" t="s">
        <v>4</v>
      </c>
      <c r="C46" s="6">
        <v>29</v>
      </c>
      <c r="D46" s="6">
        <v>29</v>
      </c>
      <c r="E46" s="21">
        <v>1</v>
      </c>
      <c r="F46" s="6">
        <v>24</v>
      </c>
      <c r="G46" s="21">
        <v>0.82758620689655171</v>
      </c>
      <c r="H46" s="23">
        <v>3.1068965517241383</v>
      </c>
    </row>
    <row r="47" spans="1:8" x14ac:dyDescent="0.25">
      <c r="A47" s="94"/>
      <c r="B47" s="3" t="s">
        <v>90</v>
      </c>
      <c r="C47" s="6">
        <v>23</v>
      </c>
      <c r="D47" s="6">
        <v>23</v>
      </c>
      <c r="E47" s="21">
        <v>1</v>
      </c>
      <c r="F47" s="6">
        <v>22</v>
      </c>
      <c r="G47" s="21">
        <v>0.95652173913043481</v>
      </c>
      <c r="H47" s="23">
        <v>3.7391304347826089</v>
      </c>
    </row>
    <row r="48" spans="1:8" x14ac:dyDescent="0.25">
      <c r="A48" s="94" t="s">
        <v>58</v>
      </c>
      <c r="B48" s="3" t="s">
        <v>1</v>
      </c>
      <c r="C48" s="6">
        <v>7</v>
      </c>
      <c r="D48" s="6">
        <v>7</v>
      </c>
      <c r="E48" s="21">
        <v>1</v>
      </c>
      <c r="F48" s="6">
        <v>7</v>
      </c>
      <c r="G48" s="21">
        <v>1</v>
      </c>
      <c r="H48" s="23">
        <v>3.8571428571428572</v>
      </c>
    </row>
    <row r="49" spans="1:8" x14ac:dyDescent="0.25">
      <c r="A49" s="94"/>
      <c r="B49" s="3" t="s">
        <v>2</v>
      </c>
      <c r="C49" s="6">
        <v>5</v>
      </c>
      <c r="D49" s="6">
        <v>5</v>
      </c>
      <c r="E49" s="21">
        <v>1</v>
      </c>
      <c r="F49" s="6">
        <v>4</v>
      </c>
      <c r="G49" s="21">
        <v>0.8</v>
      </c>
      <c r="H49" s="23">
        <v>3</v>
      </c>
    </row>
    <row r="50" spans="1:8" x14ac:dyDescent="0.25">
      <c r="A50" s="94"/>
      <c r="B50" s="3" t="s">
        <v>3</v>
      </c>
      <c r="C50" s="6">
        <v>1</v>
      </c>
      <c r="D50" s="6">
        <v>1</v>
      </c>
      <c r="E50" s="21">
        <v>1</v>
      </c>
      <c r="F50" s="6">
        <v>1</v>
      </c>
      <c r="G50" s="21">
        <v>1</v>
      </c>
      <c r="H50" s="23">
        <v>4</v>
      </c>
    </row>
    <row r="51" spans="1:8" x14ac:dyDescent="0.25">
      <c r="A51" s="94"/>
      <c r="B51" s="3" t="s">
        <v>4</v>
      </c>
      <c r="C51" s="6" t="s">
        <v>13</v>
      </c>
      <c r="D51" s="6" t="s">
        <v>13</v>
      </c>
      <c r="E51" s="21" t="s">
        <v>13</v>
      </c>
      <c r="F51" s="6" t="s">
        <v>13</v>
      </c>
      <c r="G51" s="21" t="s">
        <v>13</v>
      </c>
      <c r="H51" s="23" t="s">
        <v>13</v>
      </c>
    </row>
    <row r="52" spans="1:8" x14ac:dyDescent="0.25">
      <c r="A52" s="94"/>
      <c r="B52" s="3" t="s">
        <v>90</v>
      </c>
      <c r="C52" s="6">
        <v>3</v>
      </c>
      <c r="D52" s="6">
        <v>3</v>
      </c>
      <c r="E52" s="21">
        <v>1</v>
      </c>
      <c r="F52" s="6">
        <v>3</v>
      </c>
      <c r="G52" s="21">
        <v>1</v>
      </c>
      <c r="H52" s="23">
        <v>3</v>
      </c>
    </row>
    <row r="53" spans="1:8" x14ac:dyDescent="0.25">
      <c r="A53" s="94" t="s">
        <v>59</v>
      </c>
      <c r="B53" s="3" t="s">
        <v>1</v>
      </c>
      <c r="C53" s="6">
        <v>3</v>
      </c>
      <c r="D53" s="6">
        <v>3</v>
      </c>
      <c r="E53" s="21">
        <v>1</v>
      </c>
      <c r="F53" s="6">
        <v>3</v>
      </c>
      <c r="G53" s="21">
        <v>1</v>
      </c>
      <c r="H53" s="23">
        <v>4</v>
      </c>
    </row>
    <row r="54" spans="1:8" x14ac:dyDescent="0.25">
      <c r="A54" s="94"/>
      <c r="B54" s="3" t="s">
        <v>2</v>
      </c>
      <c r="C54" s="6">
        <v>3</v>
      </c>
      <c r="D54" s="6">
        <v>3</v>
      </c>
      <c r="E54" s="21">
        <v>1</v>
      </c>
      <c r="F54" s="6">
        <v>3</v>
      </c>
      <c r="G54" s="21">
        <v>1</v>
      </c>
      <c r="H54" s="23">
        <v>4</v>
      </c>
    </row>
    <row r="55" spans="1:8" x14ac:dyDescent="0.25">
      <c r="A55" s="94"/>
      <c r="B55" s="3" t="s">
        <v>3</v>
      </c>
      <c r="C55" s="6">
        <v>2</v>
      </c>
      <c r="D55" s="6">
        <v>2</v>
      </c>
      <c r="E55" s="21">
        <v>1</v>
      </c>
      <c r="F55" s="6">
        <v>2</v>
      </c>
      <c r="G55" s="21">
        <v>1</v>
      </c>
      <c r="H55" s="23">
        <v>3.5</v>
      </c>
    </row>
    <row r="56" spans="1:8" x14ac:dyDescent="0.25">
      <c r="A56" s="94"/>
      <c r="B56" s="3" t="s">
        <v>4</v>
      </c>
      <c r="C56" s="6">
        <v>3</v>
      </c>
      <c r="D56" s="6">
        <v>3</v>
      </c>
      <c r="E56" s="21">
        <v>1</v>
      </c>
      <c r="F56" s="6">
        <v>3</v>
      </c>
      <c r="G56" s="21">
        <v>1</v>
      </c>
      <c r="H56" s="23">
        <v>4</v>
      </c>
    </row>
    <row r="57" spans="1:8" x14ac:dyDescent="0.25">
      <c r="A57" s="94"/>
      <c r="B57" s="3" t="s">
        <v>90</v>
      </c>
      <c r="C57" s="6" t="s">
        <v>13</v>
      </c>
      <c r="D57" s="6" t="s">
        <v>13</v>
      </c>
      <c r="E57" s="21" t="s">
        <v>13</v>
      </c>
      <c r="F57" s="6" t="s">
        <v>13</v>
      </c>
      <c r="G57" s="21" t="s">
        <v>13</v>
      </c>
      <c r="H57" s="23" t="s">
        <v>13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selection sqref="A1:F1"/>
    </sheetView>
  </sheetViews>
  <sheetFormatPr defaultRowHeight="15" x14ac:dyDescent="0.25"/>
  <cols>
    <col min="1" max="1" width="57" customWidth="1"/>
    <col min="2" max="6" width="8.7109375" style="71" customWidth="1"/>
  </cols>
  <sheetData>
    <row r="1" spans="1:6" x14ac:dyDescent="0.25">
      <c r="A1" s="98" t="s">
        <v>40</v>
      </c>
      <c r="B1" s="99"/>
      <c r="C1" s="99"/>
      <c r="D1" s="99"/>
      <c r="E1" s="99"/>
      <c r="F1" s="99"/>
    </row>
    <row r="2" spans="1:6" x14ac:dyDescent="0.25">
      <c r="A2" s="100" t="s">
        <v>80</v>
      </c>
      <c r="B2" s="74" t="s">
        <v>81</v>
      </c>
      <c r="C2" s="74"/>
      <c r="D2" s="74"/>
      <c r="E2" s="74"/>
      <c r="F2" s="74"/>
    </row>
    <row r="3" spans="1:6" x14ac:dyDescent="0.25">
      <c r="A3" s="101"/>
      <c r="B3" s="49" t="s">
        <v>71</v>
      </c>
      <c r="C3" s="49" t="s">
        <v>72</v>
      </c>
      <c r="D3" s="49" t="s">
        <v>73</v>
      </c>
      <c r="E3" s="49" t="s">
        <v>74</v>
      </c>
      <c r="F3" s="49" t="s">
        <v>92</v>
      </c>
    </row>
    <row r="4" spans="1:6" x14ac:dyDescent="0.25">
      <c r="A4" s="34" t="s">
        <v>70</v>
      </c>
      <c r="B4" s="1">
        <v>20</v>
      </c>
      <c r="C4" s="1">
        <v>5</v>
      </c>
      <c r="D4" s="1">
        <v>11</v>
      </c>
      <c r="E4" s="1">
        <v>11</v>
      </c>
      <c r="F4" s="1">
        <v>16</v>
      </c>
    </row>
    <row r="5" spans="1:6" x14ac:dyDescent="0.25">
      <c r="A5" s="34" t="s">
        <v>82</v>
      </c>
      <c r="B5" s="35">
        <v>16</v>
      </c>
      <c r="C5" s="35">
        <v>10</v>
      </c>
      <c r="D5" s="35">
        <v>10</v>
      </c>
      <c r="E5" s="35">
        <v>9</v>
      </c>
      <c r="F5" s="35">
        <v>9</v>
      </c>
    </row>
    <row r="15" spans="1:6" x14ac:dyDescent="0.25">
      <c r="A15" s="50" t="s">
        <v>70</v>
      </c>
      <c r="B15" s="49" t="s">
        <v>71</v>
      </c>
      <c r="C15" s="49" t="s">
        <v>72</v>
      </c>
      <c r="D15" s="49" t="s">
        <v>73</v>
      </c>
      <c r="E15" s="49" t="s">
        <v>74</v>
      </c>
      <c r="F15" s="49" t="s">
        <v>92</v>
      </c>
    </row>
    <row r="16" spans="1:6" x14ac:dyDescent="0.25">
      <c r="A16" s="67" t="s">
        <v>84</v>
      </c>
      <c r="B16" s="69">
        <v>6</v>
      </c>
      <c r="C16" s="69">
        <v>2</v>
      </c>
      <c r="D16" s="69">
        <v>4</v>
      </c>
      <c r="E16" s="69">
        <v>5</v>
      </c>
      <c r="F16" s="69">
        <v>6</v>
      </c>
    </row>
    <row r="17" spans="1:12" x14ac:dyDescent="0.25">
      <c r="A17" s="67" t="s">
        <v>85</v>
      </c>
      <c r="B17" s="69">
        <v>0</v>
      </c>
      <c r="C17" s="69">
        <v>0</v>
      </c>
      <c r="D17" s="69">
        <v>1</v>
      </c>
      <c r="E17" s="69">
        <v>0</v>
      </c>
      <c r="F17" s="69">
        <v>0</v>
      </c>
      <c r="L17" s="61"/>
    </row>
    <row r="18" spans="1:12" x14ac:dyDescent="0.25">
      <c r="A18" s="67" t="s">
        <v>86</v>
      </c>
      <c r="B18" s="69">
        <v>14</v>
      </c>
      <c r="C18" s="69">
        <v>3</v>
      </c>
      <c r="D18" s="69">
        <v>6</v>
      </c>
      <c r="E18" s="69">
        <v>6</v>
      </c>
      <c r="F18" s="69">
        <v>10</v>
      </c>
    </row>
    <row r="24" spans="1:12" x14ac:dyDescent="0.25">
      <c r="A24" s="50" t="s">
        <v>82</v>
      </c>
      <c r="B24" s="49" t="s">
        <v>71</v>
      </c>
      <c r="C24" s="49" t="s">
        <v>72</v>
      </c>
      <c r="D24" s="49" t="s">
        <v>73</v>
      </c>
      <c r="E24" s="49" t="s">
        <v>74</v>
      </c>
      <c r="F24" s="49" t="s">
        <v>92</v>
      </c>
    </row>
    <row r="25" spans="1:12" x14ac:dyDescent="0.25">
      <c r="A25" s="68" t="s">
        <v>87</v>
      </c>
      <c r="B25" s="70">
        <v>5</v>
      </c>
      <c r="C25" s="70">
        <v>5</v>
      </c>
      <c r="D25" s="70">
        <v>4</v>
      </c>
      <c r="E25" s="70">
        <v>5</v>
      </c>
      <c r="F25" s="70">
        <v>4</v>
      </c>
    </row>
    <row r="26" spans="1:12" x14ac:dyDescent="0.25">
      <c r="A26" s="68" t="s">
        <v>88</v>
      </c>
      <c r="B26" s="70">
        <v>2</v>
      </c>
      <c r="C26" s="70">
        <v>0</v>
      </c>
      <c r="D26" s="70">
        <v>0</v>
      </c>
      <c r="E26" s="70">
        <v>0</v>
      </c>
      <c r="F26" s="70">
        <v>0</v>
      </c>
    </row>
    <row r="27" spans="1:12" x14ac:dyDescent="0.25">
      <c r="A27" s="68" t="s">
        <v>89</v>
      </c>
      <c r="B27" s="70">
        <v>9</v>
      </c>
      <c r="C27" s="70">
        <v>5</v>
      </c>
      <c r="D27" s="70">
        <v>6</v>
      </c>
      <c r="E27" s="70">
        <v>4</v>
      </c>
      <c r="F27" s="70">
        <v>5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workbookViewId="0"/>
  </sheetViews>
  <sheetFormatPr defaultRowHeight="15" x14ac:dyDescent="0.25"/>
  <cols>
    <col min="1" max="1" width="15.42578125" style="33" customWidth="1"/>
    <col min="2" max="11" width="11.7109375" style="11" customWidth="1"/>
    <col min="12" max="12" width="9.140625" style="62"/>
  </cols>
  <sheetData>
    <row r="1" spans="1:12" ht="45" x14ac:dyDescent="0.25">
      <c r="A1" s="32" t="s">
        <v>36</v>
      </c>
      <c r="B1" s="18" t="s">
        <v>60</v>
      </c>
      <c r="C1" s="18" t="s">
        <v>61</v>
      </c>
      <c r="D1" s="18" t="s">
        <v>62</v>
      </c>
      <c r="E1" s="18" t="s">
        <v>63</v>
      </c>
      <c r="F1" s="18" t="s">
        <v>64</v>
      </c>
      <c r="G1" s="18" t="s">
        <v>65</v>
      </c>
      <c r="H1" s="18" t="s">
        <v>66</v>
      </c>
      <c r="I1" s="18" t="s">
        <v>67</v>
      </c>
      <c r="J1" s="18" t="s">
        <v>68</v>
      </c>
      <c r="K1" s="18" t="s">
        <v>69</v>
      </c>
    </row>
    <row r="2" spans="1:12" x14ac:dyDescent="0.25">
      <c r="A2" s="47" t="s">
        <v>1</v>
      </c>
      <c r="B2" s="26">
        <v>5</v>
      </c>
      <c r="C2" s="27">
        <v>639.59986499999991</v>
      </c>
      <c r="D2" s="28">
        <v>551.23663276738762</v>
      </c>
      <c r="E2" s="27">
        <v>21.319995500000001</v>
      </c>
      <c r="F2" s="27">
        <v>1.1603000000000001</v>
      </c>
      <c r="G2" s="29">
        <v>1.1603000000000001</v>
      </c>
      <c r="H2" s="28">
        <v>18.374554425579589</v>
      </c>
      <c r="I2" s="26">
        <v>147</v>
      </c>
      <c r="J2" s="26">
        <v>212</v>
      </c>
      <c r="K2" s="30">
        <v>0.69339622641509435</v>
      </c>
    </row>
    <row r="3" spans="1:12" x14ac:dyDescent="0.25">
      <c r="A3" s="47" t="s">
        <v>2</v>
      </c>
      <c r="B3" s="26">
        <v>5</v>
      </c>
      <c r="C3" s="27">
        <v>482.19987299999997</v>
      </c>
      <c r="D3" s="28">
        <v>477.2838493516777</v>
      </c>
      <c r="E3" s="27">
        <v>16.073329099999999</v>
      </c>
      <c r="F3" s="27">
        <v>1.0103</v>
      </c>
      <c r="G3" s="29">
        <v>1.0103</v>
      </c>
      <c r="H3" s="28">
        <v>15.909461645055924</v>
      </c>
      <c r="I3" s="26">
        <v>136</v>
      </c>
      <c r="J3" s="26">
        <v>193</v>
      </c>
      <c r="K3" s="30">
        <v>0.70466321243523311</v>
      </c>
    </row>
    <row r="4" spans="1:12" x14ac:dyDescent="0.25">
      <c r="A4" s="47" t="s">
        <v>3</v>
      </c>
      <c r="B4" s="26">
        <v>5</v>
      </c>
      <c r="C4" s="29">
        <v>462.29994900000003</v>
      </c>
      <c r="D4" s="31">
        <v>380.74448113984522</v>
      </c>
      <c r="E4" s="29">
        <v>15.4099983</v>
      </c>
      <c r="F4" s="29">
        <v>1.2141999999999999</v>
      </c>
      <c r="G4" s="29">
        <v>1.2141999999999999</v>
      </c>
      <c r="H4" s="31">
        <v>12.691482704661507</v>
      </c>
      <c r="I4" s="26">
        <v>105</v>
      </c>
      <c r="J4" s="26">
        <v>218</v>
      </c>
      <c r="K4" s="30">
        <v>0.48165137614678899</v>
      </c>
    </row>
    <row r="5" spans="1:12" x14ac:dyDescent="0.25">
      <c r="A5" s="47" t="s">
        <v>4</v>
      </c>
      <c r="B5" s="26">
        <v>5</v>
      </c>
      <c r="C5" s="27">
        <v>287.69998800000002</v>
      </c>
      <c r="D5" s="28">
        <v>277.03417236398656</v>
      </c>
      <c r="E5" s="27">
        <v>9.5899996000000005</v>
      </c>
      <c r="F5" s="27">
        <v>1.0385</v>
      </c>
      <c r="G5" s="29">
        <v>0.2218</v>
      </c>
      <c r="H5" s="28">
        <v>9.2344724121328845</v>
      </c>
      <c r="I5" s="26">
        <v>74</v>
      </c>
      <c r="J5" s="26">
        <v>204</v>
      </c>
      <c r="K5" s="30">
        <v>0.36274509803921567</v>
      </c>
    </row>
    <row r="6" spans="1:12" x14ac:dyDescent="0.25">
      <c r="A6" s="47" t="s">
        <v>90</v>
      </c>
      <c r="B6" s="26">
        <v>5</v>
      </c>
      <c r="C6" s="27">
        <v>293.59994099999994</v>
      </c>
      <c r="D6" s="28">
        <v>248.22450202908354</v>
      </c>
      <c r="E6" s="27">
        <v>9.7866646999999993</v>
      </c>
      <c r="F6" s="27">
        <v>1.1827999999999999</v>
      </c>
      <c r="G6" s="29">
        <v>0.38029999999999986</v>
      </c>
      <c r="H6" s="28">
        <v>8.2741500676361177</v>
      </c>
      <c r="I6" s="26">
        <v>69</v>
      </c>
      <c r="J6" s="26">
        <v>164</v>
      </c>
      <c r="K6" s="30">
        <v>0.42073170731707316</v>
      </c>
      <c r="L6" s="65"/>
    </row>
    <row r="17" spans="12:12" x14ac:dyDescent="0.25">
      <c r="L17" s="63"/>
    </row>
    <row r="20" spans="12:12" x14ac:dyDescent="0.25">
      <c r="L20" s="64"/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2018-08-17T21:29:00Z</cp:lastPrinted>
  <dcterms:created xsi:type="dcterms:W3CDTF">2017-09-05T19:08:31Z</dcterms:created>
  <dcterms:modified xsi:type="dcterms:W3CDTF">2018-08-17T23:06:41Z</dcterms:modified>
</cp:coreProperties>
</file>