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K30" i="1"/>
  <c r="K29" i="1"/>
  <c r="K28" i="1"/>
  <c r="K27" i="1"/>
  <c r="K26" i="1"/>
  <c r="K23" i="1"/>
  <c r="K22" i="1"/>
  <c r="K21" i="1"/>
  <c r="K20" i="1"/>
  <c r="K16" i="1"/>
  <c r="K15" i="1"/>
  <c r="K13" i="1"/>
  <c r="K12" i="1"/>
  <c r="K11" i="1"/>
  <c r="K9" i="1"/>
  <c r="K6" i="1"/>
  <c r="K5" i="1"/>
  <c r="K4" i="1"/>
  <c r="K7" i="1"/>
  <c r="I34" i="1"/>
  <c r="I33" i="1"/>
  <c r="I30" i="1"/>
  <c r="I29" i="1"/>
  <c r="I28" i="1"/>
  <c r="I27" i="1"/>
  <c r="I26" i="1"/>
  <c r="I23" i="1"/>
  <c r="I22" i="1"/>
  <c r="I21" i="1"/>
  <c r="I20" i="1"/>
  <c r="I16" i="1"/>
  <c r="I15" i="1"/>
  <c r="I13" i="1"/>
  <c r="I12" i="1"/>
  <c r="I11" i="1"/>
  <c r="I9" i="1"/>
  <c r="I6" i="1"/>
  <c r="I5" i="1"/>
  <c r="I4" i="1"/>
  <c r="I7" i="1"/>
  <c r="G34" i="1"/>
  <c r="G33" i="1"/>
  <c r="G30" i="1"/>
  <c r="G29" i="1"/>
  <c r="G28" i="1"/>
  <c r="G27" i="1"/>
  <c r="G26" i="1"/>
  <c r="G23" i="1"/>
  <c r="G22" i="1"/>
  <c r="G21" i="1"/>
  <c r="G20" i="1"/>
  <c r="G17" i="1"/>
  <c r="G16" i="1"/>
  <c r="G15" i="1"/>
  <c r="G14" i="1"/>
  <c r="G13" i="1"/>
  <c r="G12" i="1"/>
  <c r="G10" i="1"/>
  <c r="G9" i="1"/>
  <c r="G6" i="1"/>
  <c r="G5" i="1"/>
  <c r="G4" i="1"/>
  <c r="G7" i="1"/>
  <c r="E34" i="1"/>
  <c r="E33" i="1"/>
  <c r="E30" i="1"/>
  <c r="E29" i="1"/>
  <c r="E28" i="1"/>
  <c r="E27" i="1"/>
  <c r="E26" i="1"/>
  <c r="E23" i="1"/>
  <c r="E22" i="1"/>
  <c r="E21" i="1"/>
  <c r="E20" i="1"/>
  <c r="E17" i="1"/>
  <c r="E16" i="1"/>
  <c r="E15" i="1"/>
  <c r="E13" i="1"/>
  <c r="E12" i="1"/>
  <c r="E11" i="1"/>
  <c r="E10" i="1"/>
  <c r="E9" i="1"/>
  <c r="E6" i="1"/>
  <c r="E5" i="1"/>
  <c r="E4" i="1"/>
  <c r="E7" i="1"/>
  <c r="C34" i="1"/>
  <c r="C33" i="1"/>
  <c r="C30" i="1"/>
  <c r="C29" i="1"/>
  <c r="C28" i="1"/>
  <c r="C27" i="1"/>
  <c r="C26" i="1"/>
  <c r="C23" i="1"/>
  <c r="C22" i="1"/>
  <c r="C21" i="1"/>
  <c r="C20" i="1"/>
  <c r="C17" i="1"/>
  <c r="C16" i="1"/>
  <c r="C15" i="1"/>
  <c r="C13" i="1"/>
  <c r="C12" i="1"/>
  <c r="C11" i="1"/>
  <c r="C10" i="1"/>
  <c r="C9" i="1"/>
  <c r="C5" i="1"/>
  <c r="C4" i="1"/>
  <c r="L16" i="1" l="1"/>
  <c r="L15" i="1"/>
  <c r="H35" i="1"/>
  <c r="I35" i="1" s="1"/>
  <c r="F35" i="1"/>
  <c r="G35" i="1" s="1"/>
  <c r="D35" i="1"/>
  <c r="E35" i="1" s="1"/>
  <c r="B35" i="1"/>
  <c r="C35" i="1" s="1"/>
  <c r="H31" i="1"/>
  <c r="I31" i="1" s="1"/>
  <c r="F31" i="1"/>
  <c r="G31" i="1" s="1"/>
  <c r="D31" i="1"/>
  <c r="E31" i="1" s="1"/>
  <c r="B31" i="1"/>
  <c r="C31" i="1" s="1"/>
  <c r="H24" i="1"/>
  <c r="I24" i="1" s="1"/>
  <c r="F24" i="1"/>
  <c r="G24" i="1" s="1"/>
  <c r="D24" i="1"/>
  <c r="E24" i="1" s="1"/>
  <c r="B24" i="1"/>
  <c r="C24" i="1" s="1"/>
  <c r="H18" i="1"/>
  <c r="I18" i="1" s="1"/>
  <c r="F18" i="1"/>
  <c r="G18" i="1" s="1"/>
  <c r="D18" i="1"/>
  <c r="E18" i="1" s="1"/>
  <c r="B18" i="1"/>
  <c r="C18" i="1" s="1"/>
  <c r="H7" i="1"/>
  <c r="F7" i="1"/>
  <c r="D7" i="1"/>
  <c r="B7" i="1"/>
  <c r="C7" i="1" s="1"/>
  <c r="J35" i="1" l="1"/>
  <c r="K35" i="1" s="1"/>
  <c r="L34" i="1"/>
  <c r="L33" i="1"/>
  <c r="J31" i="1"/>
  <c r="K31" i="1" s="1"/>
  <c r="L30" i="1"/>
  <c r="L29" i="1"/>
  <c r="L28" i="1"/>
  <c r="L27" i="1"/>
  <c r="L26" i="1"/>
  <c r="J24" i="1"/>
  <c r="K24" i="1" s="1"/>
  <c r="L23" i="1"/>
  <c r="L22" i="1"/>
  <c r="L21" i="1"/>
  <c r="L20" i="1"/>
  <c r="J18" i="1"/>
  <c r="K18" i="1" s="1"/>
  <c r="L13" i="1"/>
  <c r="L12" i="1"/>
  <c r="L11" i="1"/>
  <c r="L9" i="1"/>
  <c r="J7" i="1"/>
  <c r="L5" i="1"/>
  <c r="L4" i="1"/>
  <c r="L35" i="1" l="1"/>
  <c r="L31" i="1"/>
  <c r="L24" i="1"/>
  <c r="L18" i="1"/>
  <c r="L7" i="1"/>
</calcChain>
</file>

<file path=xl/sharedStrings.xml><?xml version="1.0" encoding="utf-8"?>
<sst xmlns="http://schemas.openxmlformats.org/spreadsheetml/2006/main" count="774" uniqueCount="88">
  <si>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</si>
  <si>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</si>
  <si>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</si>
  <si>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</si>
  <si>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</si>
  <si>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</si>
  <si>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</si>
  <si>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</si>
  <si>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</si>
  <si>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</si>
  <si>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</si>
  <si>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</si>
  <si>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</si>
  <si>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</si>
  <si>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</si>
  <si>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</si>
  <si>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</si>
  <si>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</si>
  <si>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</si>
  <si>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</si>
  <si>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</si>
  <si>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</si>
  <si>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</si>
  <si>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</si>
  <si>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</si>
  <si>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</si>
  <si>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</si>
  <si>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</si>
  <si>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</si>
  <si>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</si>
  <si>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Program</t>
  </si>
  <si>
    <t>Term</t>
  </si>
  <si>
    <t>Success Rate</t>
  </si>
  <si>
    <t>Course</t>
  </si>
  <si>
    <t>Graphic Design
Success and Retention Rates by Course</t>
  </si>
  <si>
    <t>Graphic Design</t>
  </si>
  <si>
    <t>GD-105 : Fundamentals of Digital Media</t>
  </si>
  <si>
    <t>GD-110 : Graphic Design Principles</t>
  </si>
  <si>
    <t>GD-125 : Typography</t>
  </si>
  <si>
    <t>GD-126 : Adobe Photoshop Digital Imag</t>
  </si>
  <si>
    <t>GD-199 : Special Studies/Projects GD</t>
  </si>
  <si>
    <t>GD-225 : Digital Illustration</t>
  </si>
  <si>
    <t>GD-230 : Graphic Design Work Experience</t>
  </si>
  <si>
    <t>Location</t>
  </si>
  <si>
    <t>On-Campus</t>
  </si>
  <si>
    <t>100%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</si>
  <si>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</si>
  <si>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</si>
  <si>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</si>
  <si>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</si>
  <si>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</si>
  <si>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</si>
  <si>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</si>
  <si>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</si>
  <si>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</si>
  <si>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</si>
  <si>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</si>
  <si>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</si>
  <si>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</si>
  <si>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</si>
  <si>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</si>
  <si>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</si>
  <si>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</si>
  <si>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</si>
  <si>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</si>
  <si>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</si>
  <si>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</si>
  <si>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</si>
  <si>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</si>
  <si>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</si>
  <si>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</si>
  <si>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</si>
  <si>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</si>
  <si>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</si>
  <si>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</si>
  <si>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Less than full-time (less than 12 units)</t>
  </si>
  <si>
    <t>Online</t>
  </si>
  <si>
    <t>White                    
Non-Hispanic</t>
  </si>
  <si>
    <t>2017-18</t>
  </si>
  <si>
    <t>Spring 2014</t>
  </si>
  <si>
    <t>Spring 2015</t>
  </si>
  <si>
    <t>Spring 2016</t>
  </si>
  <si>
    <t>Spring 2017</t>
  </si>
  <si>
    <t>Spring 2018</t>
  </si>
  <si>
    <t>Graphic Design-Spring
Student Characteristics</t>
  </si>
  <si>
    <t>GD-130 : Professional Business Practice</t>
  </si>
  <si>
    <t>GD-211 : Digital Photography II</t>
  </si>
  <si>
    <t>GD-222 : Web Animation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</si>
</sst>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3" fontId="0" fillId="0" borderId="2" xfId="0" applyNumberFormat="1" applyBorder="1" applyAlignment="1">
      <alignment horizontal="center"/>
    </xf>
    <xf numFmtId="9" fontId="0" fillId="0" borderId="2" xfId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9" fontId="3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/>
    </xf>
    <xf numFmtId="9" fontId="0" fillId="0" borderId="2" xfId="1" quotePrefix="1" applyFont="1" applyBorder="1" applyAlignment="1">
      <alignment horizontal="center"/>
    </xf>
    <xf numFmtId="0" fontId="0" fillId="0" borderId="2" xfId="0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9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2" fontId="0" fillId="0" borderId="2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sqref="A1:L2"/>
    </sheetView>
  </sheetViews>
  <sheetFormatPr defaultRowHeight="15" x14ac:dyDescent="0.25"/>
  <cols>
    <col min="1" max="1" width="30" style="33" customWidth="1"/>
    <col min="2" max="12" width="8.28515625" customWidth="1"/>
  </cols>
  <sheetData>
    <row r="1" spans="1:12" x14ac:dyDescent="0.25">
      <c r="A1" s="56" t="s">
        <v>84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30" x14ac:dyDescent="0.25">
      <c r="A3" s="34" t="s">
        <v>0</v>
      </c>
      <c r="B3" s="59" t="s">
        <v>79</v>
      </c>
      <c r="C3" s="60"/>
      <c r="D3" s="59" t="s">
        <v>80</v>
      </c>
      <c r="E3" s="60"/>
      <c r="F3" s="59" t="s">
        <v>81</v>
      </c>
      <c r="G3" s="60"/>
      <c r="H3" s="59" t="s">
        <v>82</v>
      </c>
      <c r="I3" s="60"/>
      <c r="J3" s="59" t="s">
        <v>83</v>
      </c>
      <c r="K3" s="60"/>
      <c r="L3" s="1" t="s">
        <v>1</v>
      </c>
    </row>
    <row r="4" spans="1:12" x14ac:dyDescent="0.25">
      <c r="A4" s="22" t="s">
        <v>2</v>
      </c>
      <c r="B4" s="2">
        <v>61</v>
      </c>
      <c r="C4" s="3">
        <f t="shared" ref="C4:C5" si="0">B4/170</f>
        <v>0.35882352941176471</v>
      </c>
      <c r="D4" s="2">
        <v>89</v>
      </c>
      <c r="E4" s="3">
        <f t="shared" ref="E4:E6" si="1">D4/185</f>
        <v>0.48108108108108111</v>
      </c>
      <c r="F4" s="2">
        <v>65</v>
      </c>
      <c r="G4" s="3">
        <f t="shared" ref="G4:G6" si="2">F4/158</f>
        <v>0.41139240506329117</v>
      </c>
      <c r="H4" s="2">
        <v>50</v>
      </c>
      <c r="I4" s="3">
        <f t="shared" ref="I4:I6" si="3">H4/117</f>
        <v>0.42735042735042733</v>
      </c>
      <c r="J4" s="2">
        <v>70</v>
      </c>
      <c r="K4" s="3">
        <f t="shared" ref="K4:K6" si="4">J4/148</f>
        <v>0.47297297297297297</v>
      </c>
      <c r="L4" s="3">
        <f>(J4-B4)/B4</f>
        <v>0.14754098360655737</v>
      </c>
    </row>
    <row r="5" spans="1:12" x14ac:dyDescent="0.25">
      <c r="A5" s="22" t="s">
        <v>3</v>
      </c>
      <c r="B5" s="2">
        <v>109</v>
      </c>
      <c r="C5" s="3">
        <f t="shared" si="0"/>
        <v>0.64117647058823535</v>
      </c>
      <c r="D5" s="2">
        <v>93</v>
      </c>
      <c r="E5" s="3">
        <f t="shared" si="1"/>
        <v>0.50270270270270268</v>
      </c>
      <c r="F5" s="2">
        <v>91</v>
      </c>
      <c r="G5" s="3">
        <f t="shared" si="2"/>
        <v>0.57594936708860756</v>
      </c>
      <c r="H5" s="2">
        <v>66</v>
      </c>
      <c r="I5" s="3">
        <f t="shared" si="3"/>
        <v>0.5641025641025641</v>
      </c>
      <c r="J5" s="2">
        <v>76</v>
      </c>
      <c r="K5" s="3">
        <f t="shared" si="4"/>
        <v>0.51351351351351349</v>
      </c>
      <c r="L5" s="3">
        <f t="shared" ref="L5:L7" si="5">(J5-B5)/B5</f>
        <v>-0.30275229357798167</v>
      </c>
    </row>
    <row r="6" spans="1:12" x14ac:dyDescent="0.25">
      <c r="A6" s="22" t="s">
        <v>4</v>
      </c>
      <c r="B6" s="9" t="s">
        <v>9</v>
      </c>
      <c r="C6" s="9" t="s">
        <v>9</v>
      </c>
      <c r="D6" s="2">
        <v>3</v>
      </c>
      <c r="E6" s="3">
        <f t="shared" si="1"/>
        <v>1.6216216216216217E-2</v>
      </c>
      <c r="F6" s="9">
        <v>2</v>
      </c>
      <c r="G6" s="10">
        <f t="shared" si="2"/>
        <v>1.2658227848101266E-2</v>
      </c>
      <c r="H6" s="9">
        <v>1</v>
      </c>
      <c r="I6" s="10">
        <f t="shared" si="3"/>
        <v>8.5470085470085479E-3</v>
      </c>
      <c r="J6" s="9">
        <v>2</v>
      </c>
      <c r="K6" s="3">
        <f t="shared" si="4"/>
        <v>1.3513513513513514E-2</v>
      </c>
      <c r="L6" s="3">
        <v>1</v>
      </c>
    </row>
    <row r="7" spans="1:12" s="54" customFormat="1" x14ac:dyDescent="0.25">
      <c r="A7" s="37" t="s">
        <v>5</v>
      </c>
      <c r="B7" s="4">
        <f t="shared" ref="B7" si="6">SUM(B4:B6)</f>
        <v>170</v>
      </c>
      <c r="C7" s="5">
        <f>B7/170</f>
        <v>1</v>
      </c>
      <c r="D7" s="4">
        <f t="shared" ref="D7" si="7">SUM(D4:D6)</f>
        <v>185</v>
      </c>
      <c r="E7" s="5">
        <f>D7/185</f>
        <v>1</v>
      </c>
      <c r="F7" s="4">
        <f t="shared" ref="F7" si="8">SUM(F4:F6)</f>
        <v>158</v>
      </c>
      <c r="G7" s="5">
        <f>F7/158</f>
        <v>1</v>
      </c>
      <c r="H7" s="4">
        <f>SUM(H4:H6)</f>
        <v>117</v>
      </c>
      <c r="I7" s="5">
        <f>H7/117</f>
        <v>1</v>
      </c>
      <c r="J7" s="4">
        <f>SUM(J4:J6)</f>
        <v>148</v>
      </c>
      <c r="K7" s="5">
        <f>J7/148</f>
        <v>1</v>
      </c>
      <c r="L7" s="5">
        <f t="shared" si="5"/>
        <v>-0.12941176470588237</v>
      </c>
    </row>
    <row r="8" spans="1:12" ht="30" x14ac:dyDescent="0.25">
      <c r="A8" s="34" t="s">
        <v>6</v>
      </c>
      <c r="B8" s="59" t="s">
        <v>79</v>
      </c>
      <c r="C8" s="60"/>
      <c r="D8" s="59" t="s">
        <v>80</v>
      </c>
      <c r="E8" s="60"/>
      <c r="F8" s="59" t="s">
        <v>81</v>
      </c>
      <c r="G8" s="60"/>
      <c r="H8" s="59" t="s">
        <v>82</v>
      </c>
      <c r="I8" s="60"/>
      <c r="J8" s="59" t="s">
        <v>83</v>
      </c>
      <c r="K8" s="60"/>
      <c r="L8" s="1" t="s">
        <v>1</v>
      </c>
    </row>
    <row r="9" spans="1:12" x14ac:dyDescent="0.25">
      <c r="A9" s="22" t="s">
        <v>7</v>
      </c>
      <c r="B9" s="2">
        <v>8</v>
      </c>
      <c r="C9" s="3">
        <f t="shared" ref="C9:C18" si="9">B9/170</f>
        <v>4.7058823529411764E-2</v>
      </c>
      <c r="D9" s="2">
        <v>3</v>
      </c>
      <c r="E9" s="3">
        <f t="shared" ref="E9:E18" si="10">D9/185</f>
        <v>1.6216216216216217E-2</v>
      </c>
      <c r="F9" s="2">
        <v>11</v>
      </c>
      <c r="G9" s="3">
        <f t="shared" ref="G9:G18" si="11">F9/158</f>
        <v>6.9620253164556958E-2</v>
      </c>
      <c r="H9" s="2">
        <v>7</v>
      </c>
      <c r="I9" s="3">
        <f t="shared" ref="I9:I18" si="12">H9/117</f>
        <v>5.9829059829059832E-2</v>
      </c>
      <c r="J9" s="2">
        <v>11</v>
      </c>
      <c r="K9" s="3">
        <f t="shared" ref="K9:K18" si="13">J9/148</f>
        <v>7.4324324324324328E-2</v>
      </c>
      <c r="L9" s="3">
        <f t="shared" ref="L9:L18" si="14">(J9-B9)/B9</f>
        <v>0.375</v>
      </c>
    </row>
    <row r="10" spans="1:12" x14ac:dyDescent="0.25">
      <c r="A10" s="22" t="s">
        <v>8</v>
      </c>
      <c r="B10" s="2">
        <v>1</v>
      </c>
      <c r="C10" s="3">
        <f t="shared" si="9"/>
        <v>5.8823529411764705E-3</v>
      </c>
      <c r="D10" s="2">
        <v>2</v>
      </c>
      <c r="E10" s="3">
        <f t="shared" si="10"/>
        <v>1.0810810810810811E-2</v>
      </c>
      <c r="F10" s="2">
        <v>1</v>
      </c>
      <c r="G10" s="3">
        <f t="shared" si="11"/>
        <v>6.3291139240506328E-3</v>
      </c>
      <c r="H10" s="9" t="s">
        <v>9</v>
      </c>
      <c r="I10" s="9" t="s">
        <v>9</v>
      </c>
      <c r="J10" s="9" t="s">
        <v>9</v>
      </c>
      <c r="K10" s="9" t="s">
        <v>9</v>
      </c>
      <c r="L10" s="3">
        <v>-1</v>
      </c>
    </row>
    <row r="11" spans="1:12" x14ac:dyDescent="0.25">
      <c r="A11" s="22" t="s">
        <v>10</v>
      </c>
      <c r="B11" s="2">
        <v>4</v>
      </c>
      <c r="C11" s="3">
        <f t="shared" si="9"/>
        <v>2.3529411764705882E-2</v>
      </c>
      <c r="D11" s="2">
        <v>7</v>
      </c>
      <c r="E11" s="3">
        <f t="shared" si="10"/>
        <v>3.783783783783784E-2</v>
      </c>
      <c r="F11" s="9" t="s">
        <v>9</v>
      </c>
      <c r="G11" s="9" t="s">
        <v>9</v>
      </c>
      <c r="H11" s="2">
        <v>2</v>
      </c>
      <c r="I11" s="3">
        <f t="shared" si="12"/>
        <v>1.7094017094017096E-2</v>
      </c>
      <c r="J11" s="2">
        <v>3</v>
      </c>
      <c r="K11" s="3">
        <f t="shared" si="13"/>
        <v>2.0270270270270271E-2</v>
      </c>
      <c r="L11" s="3">
        <f t="shared" si="14"/>
        <v>-0.25</v>
      </c>
    </row>
    <row r="12" spans="1:12" x14ac:dyDescent="0.25">
      <c r="A12" s="22" t="s">
        <v>11</v>
      </c>
      <c r="B12" s="2">
        <v>5</v>
      </c>
      <c r="C12" s="3">
        <f t="shared" si="9"/>
        <v>2.9411764705882353E-2</v>
      </c>
      <c r="D12" s="2">
        <v>4</v>
      </c>
      <c r="E12" s="3">
        <f t="shared" si="10"/>
        <v>2.1621621621621623E-2</v>
      </c>
      <c r="F12" s="2">
        <v>9</v>
      </c>
      <c r="G12" s="3">
        <f t="shared" si="11"/>
        <v>5.6962025316455694E-2</v>
      </c>
      <c r="H12" s="2">
        <v>3</v>
      </c>
      <c r="I12" s="3">
        <f t="shared" si="12"/>
        <v>2.564102564102564E-2</v>
      </c>
      <c r="J12" s="2">
        <v>6</v>
      </c>
      <c r="K12" s="3">
        <f t="shared" si="13"/>
        <v>4.0540540540540543E-2</v>
      </c>
      <c r="L12" s="3">
        <f t="shared" si="14"/>
        <v>0.2</v>
      </c>
    </row>
    <row r="13" spans="1:12" x14ac:dyDescent="0.25">
      <c r="A13" s="22" t="s">
        <v>12</v>
      </c>
      <c r="B13" s="2">
        <v>59</v>
      </c>
      <c r="C13" s="3">
        <f t="shared" si="9"/>
        <v>0.34705882352941175</v>
      </c>
      <c r="D13" s="2">
        <v>62</v>
      </c>
      <c r="E13" s="3">
        <f t="shared" si="10"/>
        <v>0.33513513513513515</v>
      </c>
      <c r="F13" s="2">
        <v>57</v>
      </c>
      <c r="G13" s="3">
        <f t="shared" si="11"/>
        <v>0.36075949367088606</v>
      </c>
      <c r="H13" s="2">
        <v>35</v>
      </c>
      <c r="I13" s="3">
        <f t="shared" si="12"/>
        <v>0.29914529914529914</v>
      </c>
      <c r="J13" s="2">
        <v>52</v>
      </c>
      <c r="K13" s="3">
        <f t="shared" si="13"/>
        <v>0.35135135135135137</v>
      </c>
      <c r="L13" s="3">
        <f t="shared" si="14"/>
        <v>-0.11864406779661017</v>
      </c>
    </row>
    <row r="14" spans="1:12" x14ac:dyDescent="0.25">
      <c r="A14" s="22" t="s">
        <v>13</v>
      </c>
      <c r="B14" s="9" t="s">
        <v>9</v>
      </c>
      <c r="C14" s="9" t="s">
        <v>9</v>
      </c>
      <c r="D14" s="9" t="s">
        <v>9</v>
      </c>
      <c r="E14" s="9" t="s">
        <v>9</v>
      </c>
      <c r="F14" s="9">
        <v>1</v>
      </c>
      <c r="G14" s="10">
        <f t="shared" si="11"/>
        <v>6.3291139240506328E-3</v>
      </c>
      <c r="H14" s="9" t="s">
        <v>9</v>
      </c>
      <c r="I14" s="9" t="s">
        <v>9</v>
      </c>
      <c r="J14" s="9" t="s">
        <v>9</v>
      </c>
      <c r="K14" s="9" t="s">
        <v>9</v>
      </c>
      <c r="L14" s="3">
        <v>0</v>
      </c>
    </row>
    <row r="15" spans="1:12" x14ac:dyDescent="0.25">
      <c r="A15" s="22" t="s">
        <v>14</v>
      </c>
      <c r="B15" s="2">
        <v>77</v>
      </c>
      <c r="C15" s="3">
        <f t="shared" si="9"/>
        <v>0.45294117647058824</v>
      </c>
      <c r="D15" s="2">
        <v>84</v>
      </c>
      <c r="E15" s="3">
        <f t="shared" si="10"/>
        <v>0.45405405405405408</v>
      </c>
      <c r="F15" s="2">
        <v>61</v>
      </c>
      <c r="G15" s="3">
        <f t="shared" si="11"/>
        <v>0.38607594936708861</v>
      </c>
      <c r="H15" s="2">
        <v>57</v>
      </c>
      <c r="I15" s="3">
        <f t="shared" si="12"/>
        <v>0.48717948717948717</v>
      </c>
      <c r="J15" s="9">
        <v>65</v>
      </c>
      <c r="K15" s="10">
        <f t="shared" si="13"/>
        <v>0.4391891891891892</v>
      </c>
      <c r="L15" s="3">
        <f t="shared" si="14"/>
        <v>-0.15584415584415584</v>
      </c>
    </row>
    <row r="16" spans="1:12" x14ac:dyDescent="0.25">
      <c r="A16" s="22" t="s">
        <v>15</v>
      </c>
      <c r="B16" s="2">
        <v>12</v>
      </c>
      <c r="C16" s="3">
        <f t="shared" si="9"/>
        <v>7.0588235294117646E-2</v>
      </c>
      <c r="D16" s="2">
        <v>19</v>
      </c>
      <c r="E16" s="3">
        <f t="shared" si="10"/>
        <v>0.10270270270270271</v>
      </c>
      <c r="F16" s="2">
        <v>16</v>
      </c>
      <c r="G16" s="3">
        <f t="shared" si="11"/>
        <v>0.10126582278481013</v>
      </c>
      <c r="H16" s="2">
        <v>13</v>
      </c>
      <c r="I16" s="3">
        <f t="shared" si="12"/>
        <v>0.1111111111111111</v>
      </c>
      <c r="J16" s="2">
        <v>11</v>
      </c>
      <c r="K16" s="10">
        <f t="shared" si="13"/>
        <v>7.4324324324324328E-2</v>
      </c>
      <c r="L16" s="3">
        <f t="shared" si="14"/>
        <v>-8.3333333333333329E-2</v>
      </c>
    </row>
    <row r="17" spans="1:12" x14ac:dyDescent="0.25">
      <c r="A17" s="22" t="s">
        <v>16</v>
      </c>
      <c r="B17" s="2">
        <v>4</v>
      </c>
      <c r="C17" s="3">
        <f t="shared" si="9"/>
        <v>2.3529411764705882E-2</v>
      </c>
      <c r="D17" s="2">
        <v>4</v>
      </c>
      <c r="E17" s="3">
        <f t="shared" si="10"/>
        <v>2.1621621621621623E-2</v>
      </c>
      <c r="F17" s="2">
        <v>2</v>
      </c>
      <c r="G17" s="3">
        <f t="shared" si="11"/>
        <v>1.2658227848101266E-2</v>
      </c>
      <c r="H17" s="9" t="s">
        <v>9</v>
      </c>
      <c r="I17" s="9" t="s">
        <v>9</v>
      </c>
      <c r="J17" s="9" t="s">
        <v>9</v>
      </c>
      <c r="K17" s="9" t="s">
        <v>9</v>
      </c>
      <c r="L17" s="3">
        <v>-1</v>
      </c>
    </row>
    <row r="18" spans="1:12" s="54" customFormat="1" x14ac:dyDescent="0.25">
      <c r="A18" s="37" t="s">
        <v>5</v>
      </c>
      <c r="B18" s="4">
        <f t="shared" ref="B18" si="15">SUM(B9:B17)</f>
        <v>170</v>
      </c>
      <c r="C18" s="5">
        <f t="shared" si="9"/>
        <v>1</v>
      </c>
      <c r="D18" s="4">
        <f t="shared" ref="D18" si="16">SUM(D9:D17)</f>
        <v>185</v>
      </c>
      <c r="E18" s="5">
        <f t="shared" si="10"/>
        <v>1</v>
      </c>
      <c r="F18" s="4">
        <f t="shared" ref="F18" si="17">SUM(F9:F17)</f>
        <v>158</v>
      </c>
      <c r="G18" s="5">
        <f t="shared" si="11"/>
        <v>1</v>
      </c>
      <c r="H18" s="4">
        <f t="shared" ref="H18" si="18">SUM(H9:H17)</f>
        <v>117</v>
      </c>
      <c r="I18" s="5">
        <f t="shared" si="12"/>
        <v>1</v>
      </c>
      <c r="J18" s="4">
        <f>SUM(J9:J17)</f>
        <v>148</v>
      </c>
      <c r="K18" s="5">
        <f t="shared" si="13"/>
        <v>1</v>
      </c>
      <c r="L18" s="5">
        <f t="shared" si="14"/>
        <v>-0.12941176470588237</v>
      </c>
    </row>
    <row r="19" spans="1:12" ht="30" x14ac:dyDescent="0.25">
      <c r="A19" s="34" t="s">
        <v>17</v>
      </c>
      <c r="B19" s="59" t="s">
        <v>79</v>
      </c>
      <c r="C19" s="60"/>
      <c r="D19" s="59" t="s">
        <v>80</v>
      </c>
      <c r="E19" s="60"/>
      <c r="F19" s="59" t="s">
        <v>81</v>
      </c>
      <c r="G19" s="60"/>
      <c r="H19" s="59" t="s">
        <v>82</v>
      </c>
      <c r="I19" s="60"/>
      <c r="J19" s="59" t="s">
        <v>83</v>
      </c>
      <c r="K19" s="60"/>
      <c r="L19" s="1" t="s">
        <v>1</v>
      </c>
    </row>
    <row r="20" spans="1:12" x14ac:dyDescent="0.25">
      <c r="A20" s="22" t="s">
        <v>18</v>
      </c>
      <c r="B20" s="2">
        <v>28</v>
      </c>
      <c r="C20" s="3">
        <f t="shared" ref="C20:C24" si="19">B20/170</f>
        <v>0.16470588235294117</v>
      </c>
      <c r="D20" s="2">
        <v>25</v>
      </c>
      <c r="E20" s="3">
        <f t="shared" ref="E20:E24" si="20">D20/185</f>
        <v>0.13513513513513514</v>
      </c>
      <c r="F20" s="2">
        <v>33</v>
      </c>
      <c r="G20" s="3">
        <f t="shared" ref="G20:G24" si="21">F20/158</f>
        <v>0.20886075949367089</v>
      </c>
      <c r="H20" s="2">
        <v>14</v>
      </c>
      <c r="I20" s="3">
        <f t="shared" ref="I20:I24" si="22">H20/117</f>
        <v>0.11965811965811966</v>
      </c>
      <c r="J20" s="2">
        <v>16</v>
      </c>
      <c r="K20" s="3">
        <f t="shared" ref="K20:K24" si="23">J20/148</f>
        <v>0.10810810810810811</v>
      </c>
      <c r="L20" s="3">
        <f t="shared" ref="L20:L24" si="24">(J20-B20)/B20</f>
        <v>-0.42857142857142855</v>
      </c>
    </row>
    <row r="21" spans="1:12" x14ac:dyDescent="0.25">
      <c r="A21" s="22" t="s">
        <v>19</v>
      </c>
      <c r="B21" s="2">
        <v>87</v>
      </c>
      <c r="C21" s="3">
        <f t="shared" si="19"/>
        <v>0.5117647058823529</v>
      </c>
      <c r="D21" s="2">
        <v>78</v>
      </c>
      <c r="E21" s="3">
        <f t="shared" si="20"/>
        <v>0.42162162162162165</v>
      </c>
      <c r="F21" s="2">
        <v>64</v>
      </c>
      <c r="G21" s="3">
        <f t="shared" si="21"/>
        <v>0.4050632911392405</v>
      </c>
      <c r="H21" s="2">
        <v>53</v>
      </c>
      <c r="I21" s="3">
        <f t="shared" si="22"/>
        <v>0.45299145299145299</v>
      </c>
      <c r="J21" s="2">
        <v>67</v>
      </c>
      <c r="K21" s="3">
        <f t="shared" si="23"/>
        <v>0.45270270270270269</v>
      </c>
      <c r="L21" s="3">
        <f t="shared" si="24"/>
        <v>-0.22988505747126436</v>
      </c>
    </row>
    <row r="22" spans="1:12" x14ac:dyDescent="0.25">
      <c r="A22" s="22" t="s">
        <v>20</v>
      </c>
      <c r="B22" s="2">
        <v>31</v>
      </c>
      <c r="C22" s="3">
        <f t="shared" si="19"/>
        <v>0.18235294117647058</v>
      </c>
      <c r="D22" s="2">
        <v>46</v>
      </c>
      <c r="E22" s="3">
        <f t="shared" si="20"/>
        <v>0.24864864864864866</v>
      </c>
      <c r="F22" s="2">
        <v>38</v>
      </c>
      <c r="G22" s="3">
        <f t="shared" si="21"/>
        <v>0.24050632911392406</v>
      </c>
      <c r="H22" s="2">
        <v>35</v>
      </c>
      <c r="I22" s="3">
        <f t="shared" si="22"/>
        <v>0.29914529914529914</v>
      </c>
      <c r="J22" s="2">
        <v>44</v>
      </c>
      <c r="K22" s="3">
        <f t="shared" si="23"/>
        <v>0.29729729729729731</v>
      </c>
      <c r="L22" s="3">
        <f t="shared" si="24"/>
        <v>0.41935483870967744</v>
      </c>
    </row>
    <row r="23" spans="1:12" x14ac:dyDescent="0.25">
      <c r="A23" s="22" t="s">
        <v>21</v>
      </c>
      <c r="B23" s="2">
        <v>24</v>
      </c>
      <c r="C23" s="3">
        <f t="shared" si="19"/>
        <v>0.14117647058823529</v>
      </c>
      <c r="D23" s="2">
        <v>36</v>
      </c>
      <c r="E23" s="3">
        <f t="shared" si="20"/>
        <v>0.19459459459459461</v>
      </c>
      <c r="F23" s="2">
        <v>23</v>
      </c>
      <c r="G23" s="3">
        <f t="shared" si="21"/>
        <v>0.14556962025316456</v>
      </c>
      <c r="H23" s="2">
        <v>15</v>
      </c>
      <c r="I23" s="3">
        <f t="shared" si="22"/>
        <v>0.12820512820512819</v>
      </c>
      <c r="J23" s="2">
        <v>21</v>
      </c>
      <c r="K23" s="3">
        <f t="shared" si="23"/>
        <v>0.14189189189189189</v>
      </c>
      <c r="L23" s="3">
        <f t="shared" si="24"/>
        <v>-0.125</v>
      </c>
    </row>
    <row r="24" spans="1:12" s="54" customFormat="1" x14ac:dyDescent="0.25">
      <c r="A24" s="37" t="s">
        <v>5</v>
      </c>
      <c r="B24" s="4">
        <f t="shared" ref="B24" si="25">SUM(B20:B23)</f>
        <v>170</v>
      </c>
      <c r="C24" s="5">
        <f t="shared" si="19"/>
        <v>1</v>
      </c>
      <c r="D24" s="4">
        <f t="shared" ref="D24" si="26">SUM(D20:D23)</f>
        <v>185</v>
      </c>
      <c r="E24" s="5">
        <f t="shared" si="20"/>
        <v>1</v>
      </c>
      <c r="F24" s="4">
        <f t="shared" ref="F24" si="27">SUM(F20:F23)</f>
        <v>158</v>
      </c>
      <c r="G24" s="5">
        <f t="shared" si="21"/>
        <v>1</v>
      </c>
      <c r="H24" s="4">
        <f t="shared" ref="H24" si="28">SUM(H20:H23)</f>
        <v>117</v>
      </c>
      <c r="I24" s="5">
        <f t="shared" si="22"/>
        <v>1</v>
      </c>
      <c r="J24" s="4">
        <f t="shared" ref="J24" si="29">SUM(J20:J23)</f>
        <v>148</v>
      </c>
      <c r="K24" s="5">
        <f t="shared" si="23"/>
        <v>1</v>
      </c>
      <c r="L24" s="5">
        <f t="shared" si="24"/>
        <v>-0.12941176470588237</v>
      </c>
    </row>
    <row r="25" spans="1:12" ht="30" x14ac:dyDescent="0.25">
      <c r="A25" s="38" t="s">
        <v>22</v>
      </c>
      <c r="B25" s="59" t="s">
        <v>79</v>
      </c>
      <c r="C25" s="60"/>
      <c r="D25" s="59" t="s">
        <v>80</v>
      </c>
      <c r="E25" s="60"/>
      <c r="F25" s="59" t="s">
        <v>81</v>
      </c>
      <c r="G25" s="60"/>
      <c r="H25" s="59" t="s">
        <v>82</v>
      </c>
      <c r="I25" s="60"/>
      <c r="J25" s="59" t="s">
        <v>83</v>
      </c>
      <c r="K25" s="60"/>
      <c r="L25" s="1" t="s">
        <v>1</v>
      </c>
    </row>
    <row r="26" spans="1:12" x14ac:dyDescent="0.25">
      <c r="A26" s="22" t="s">
        <v>23</v>
      </c>
      <c r="B26" s="2">
        <v>68</v>
      </c>
      <c r="C26" s="3">
        <f t="shared" ref="C26:C31" si="30">B26/170</f>
        <v>0.4</v>
      </c>
      <c r="D26" s="2">
        <v>80</v>
      </c>
      <c r="E26" s="3">
        <f t="shared" ref="E26:E31" si="31">D26/185</f>
        <v>0.43243243243243246</v>
      </c>
      <c r="F26" s="2">
        <v>67</v>
      </c>
      <c r="G26" s="3">
        <f t="shared" ref="G26:G31" si="32">F26/158</f>
        <v>0.42405063291139239</v>
      </c>
      <c r="H26" s="2">
        <v>49</v>
      </c>
      <c r="I26" s="3">
        <f t="shared" ref="I26:I31" si="33">H26/117</f>
        <v>0.41880341880341881</v>
      </c>
      <c r="J26" s="2">
        <v>62</v>
      </c>
      <c r="K26" s="3">
        <f t="shared" ref="K26:K31" si="34">J26/148</f>
        <v>0.41891891891891891</v>
      </c>
      <c r="L26" s="3">
        <f t="shared" ref="L26:L31" si="35">(J26-B26)/B26</f>
        <v>-8.8235294117647065E-2</v>
      </c>
    </row>
    <row r="27" spans="1:12" x14ac:dyDescent="0.25">
      <c r="A27" s="22" t="s">
        <v>24</v>
      </c>
      <c r="B27" s="2">
        <v>17</v>
      </c>
      <c r="C27" s="3">
        <f t="shared" si="30"/>
        <v>0.1</v>
      </c>
      <c r="D27" s="2">
        <v>18</v>
      </c>
      <c r="E27" s="3">
        <f t="shared" si="31"/>
        <v>9.7297297297297303E-2</v>
      </c>
      <c r="F27" s="2">
        <v>21</v>
      </c>
      <c r="G27" s="3">
        <f t="shared" si="32"/>
        <v>0.13291139240506328</v>
      </c>
      <c r="H27" s="2">
        <v>10</v>
      </c>
      <c r="I27" s="3">
        <f t="shared" si="33"/>
        <v>8.5470085470085472E-2</v>
      </c>
      <c r="J27" s="2">
        <v>21</v>
      </c>
      <c r="K27" s="3">
        <f t="shared" si="34"/>
        <v>0.14189189189189189</v>
      </c>
      <c r="L27" s="3">
        <f t="shared" si="35"/>
        <v>0.23529411764705882</v>
      </c>
    </row>
    <row r="28" spans="1:12" x14ac:dyDescent="0.25">
      <c r="A28" s="22" t="s">
        <v>25</v>
      </c>
      <c r="B28" s="2">
        <v>36</v>
      </c>
      <c r="C28" s="3">
        <f t="shared" si="30"/>
        <v>0.21176470588235294</v>
      </c>
      <c r="D28" s="2">
        <v>33</v>
      </c>
      <c r="E28" s="3">
        <f t="shared" si="31"/>
        <v>0.17837837837837839</v>
      </c>
      <c r="F28" s="2">
        <v>29</v>
      </c>
      <c r="G28" s="3">
        <f t="shared" si="32"/>
        <v>0.18354430379746836</v>
      </c>
      <c r="H28" s="2">
        <v>27</v>
      </c>
      <c r="I28" s="3">
        <f t="shared" si="33"/>
        <v>0.23076923076923078</v>
      </c>
      <c r="J28" s="2">
        <v>28</v>
      </c>
      <c r="K28" s="3">
        <f t="shared" si="34"/>
        <v>0.1891891891891892</v>
      </c>
      <c r="L28" s="3">
        <f t="shared" si="35"/>
        <v>-0.22222222222222221</v>
      </c>
    </row>
    <row r="29" spans="1:12" x14ac:dyDescent="0.25">
      <c r="A29" s="22" t="s">
        <v>26</v>
      </c>
      <c r="B29" s="2">
        <v>6</v>
      </c>
      <c r="C29" s="3">
        <f t="shared" si="30"/>
        <v>3.5294117647058823E-2</v>
      </c>
      <c r="D29" s="2">
        <v>8</v>
      </c>
      <c r="E29" s="3">
        <f t="shared" si="31"/>
        <v>4.3243243243243246E-2</v>
      </c>
      <c r="F29" s="2">
        <v>7</v>
      </c>
      <c r="G29" s="3">
        <f t="shared" si="32"/>
        <v>4.4303797468354431E-2</v>
      </c>
      <c r="H29" s="2">
        <v>5</v>
      </c>
      <c r="I29" s="3">
        <f t="shared" si="33"/>
        <v>4.2735042735042736E-2</v>
      </c>
      <c r="J29" s="2">
        <v>5</v>
      </c>
      <c r="K29" s="3">
        <f t="shared" si="34"/>
        <v>3.3783783783783786E-2</v>
      </c>
      <c r="L29" s="3">
        <f t="shared" si="35"/>
        <v>-0.16666666666666666</v>
      </c>
    </row>
    <row r="30" spans="1:12" x14ac:dyDescent="0.25">
      <c r="A30" s="22" t="s">
        <v>27</v>
      </c>
      <c r="B30" s="2">
        <v>43</v>
      </c>
      <c r="C30" s="3">
        <f t="shared" si="30"/>
        <v>0.25294117647058822</v>
      </c>
      <c r="D30" s="2">
        <v>46</v>
      </c>
      <c r="E30" s="3">
        <f t="shared" si="31"/>
        <v>0.24864864864864866</v>
      </c>
      <c r="F30" s="2">
        <v>34</v>
      </c>
      <c r="G30" s="3">
        <f t="shared" si="32"/>
        <v>0.21518987341772153</v>
      </c>
      <c r="H30" s="2">
        <v>26</v>
      </c>
      <c r="I30" s="3">
        <f t="shared" si="33"/>
        <v>0.22222222222222221</v>
      </c>
      <c r="J30" s="2">
        <v>32</v>
      </c>
      <c r="K30" s="3">
        <f t="shared" si="34"/>
        <v>0.21621621621621623</v>
      </c>
      <c r="L30" s="3">
        <f t="shared" si="35"/>
        <v>-0.2558139534883721</v>
      </c>
    </row>
    <row r="31" spans="1:12" s="54" customFormat="1" x14ac:dyDescent="0.25">
      <c r="A31" s="37" t="s">
        <v>5</v>
      </c>
      <c r="B31" s="4">
        <f t="shared" ref="B31" si="36">SUM(B26:B30)</f>
        <v>170</v>
      </c>
      <c r="C31" s="5">
        <f t="shared" si="30"/>
        <v>1</v>
      </c>
      <c r="D31" s="4">
        <f t="shared" ref="D31" si="37">SUM(D26:D30)</f>
        <v>185</v>
      </c>
      <c r="E31" s="5">
        <f t="shared" si="31"/>
        <v>1</v>
      </c>
      <c r="F31" s="4">
        <f t="shared" ref="F31" si="38">SUM(F26:F30)</f>
        <v>158</v>
      </c>
      <c r="G31" s="5">
        <f t="shared" si="32"/>
        <v>1</v>
      </c>
      <c r="H31" s="4">
        <f t="shared" ref="H31" si="39">SUM(H26:H30)</f>
        <v>117</v>
      </c>
      <c r="I31" s="5">
        <f t="shared" si="33"/>
        <v>1</v>
      </c>
      <c r="J31" s="4">
        <f t="shared" ref="J31" si="40">SUM(J26:J30)</f>
        <v>148</v>
      </c>
      <c r="K31" s="5">
        <f t="shared" si="34"/>
        <v>1</v>
      </c>
      <c r="L31" s="5">
        <f t="shared" si="35"/>
        <v>-0.12941176470588237</v>
      </c>
    </row>
    <row r="32" spans="1:12" ht="30" x14ac:dyDescent="0.25">
      <c r="A32" s="34" t="s">
        <v>28</v>
      </c>
      <c r="B32" s="59" t="s">
        <v>79</v>
      </c>
      <c r="C32" s="60"/>
      <c r="D32" s="59" t="s">
        <v>80</v>
      </c>
      <c r="E32" s="60"/>
      <c r="F32" s="59" t="s">
        <v>81</v>
      </c>
      <c r="G32" s="60"/>
      <c r="H32" s="59" t="s">
        <v>82</v>
      </c>
      <c r="I32" s="60"/>
      <c r="J32" s="59" t="s">
        <v>83</v>
      </c>
      <c r="K32" s="60"/>
      <c r="L32" s="1" t="s">
        <v>1</v>
      </c>
    </row>
    <row r="33" spans="1:12" ht="30" x14ac:dyDescent="0.25">
      <c r="A33" s="23" t="s">
        <v>75</v>
      </c>
      <c r="B33" s="2">
        <v>122</v>
      </c>
      <c r="C33" s="3">
        <f t="shared" ref="C33:C35" si="41">B33/170</f>
        <v>0.71764705882352942</v>
      </c>
      <c r="D33" s="2">
        <v>137</v>
      </c>
      <c r="E33" s="3">
        <f t="shared" ref="E33:E35" si="42">D33/185</f>
        <v>0.74054054054054053</v>
      </c>
      <c r="F33" s="2">
        <v>112</v>
      </c>
      <c r="G33" s="3">
        <f t="shared" ref="G33:G35" si="43">F33/158</f>
        <v>0.70886075949367089</v>
      </c>
      <c r="H33" s="2">
        <v>70</v>
      </c>
      <c r="I33" s="3">
        <f t="shared" ref="I33:I35" si="44">H33/117</f>
        <v>0.59829059829059827</v>
      </c>
      <c r="J33" s="2">
        <v>102</v>
      </c>
      <c r="K33" s="3">
        <f t="shared" ref="K33:K35" si="45">J33/148</f>
        <v>0.68918918918918914</v>
      </c>
      <c r="L33" s="3">
        <f t="shared" ref="L33:L35" si="46">(J33-B33)/B33</f>
        <v>-0.16393442622950818</v>
      </c>
    </row>
    <row r="34" spans="1:12" x14ac:dyDescent="0.25">
      <c r="A34" s="22" t="s">
        <v>29</v>
      </c>
      <c r="B34" s="2">
        <v>48</v>
      </c>
      <c r="C34" s="3">
        <f t="shared" si="41"/>
        <v>0.28235294117647058</v>
      </c>
      <c r="D34" s="2">
        <v>48</v>
      </c>
      <c r="E34" s="3">
        <f t="shared" si="42"/>
        <v>0.25945945945945947</v>
      </c>
      <c r="F34" s="2">
        <v>46</v>
      </c>
      <c r="G34" s="3">
        <f t="shared" si="43"/>
        <v>0.29113924050632911</v>
      </c>
      <c r="H34" s="2">
        <v>47</v>
      </c>
      <c r="I34" s="3">
        <f t="shared" si="44"/>
        <v>0.40170940170940173</v>
      </c>
      <c r="J34" s="2">
        <v>46</v>
      </c>
      <c r="K34" s="3">
        <f t="shared" si="45"/>
        <v>0.3108108108108108</v>
      </c>
      <c r="L34" s="3">
        <f t="shared" si="46"/>
        <v>-4.1666666666666664E-2</v>
      </c>
    </row>
    <row r="35" spans="1:12" s="54" customFormat="1" x14ac:dyDescent="0.25">
      <c r="A35" s="37" t="s">
        <v>5</v>
      </c>
      <c r="B35" s="4">
        <f t="shared" ref="B35" si="47">SUM(B33:B34)</f>
        <v>170</v>
      </c>
      <c r="C35" s="5">
        <f t="shared" si="41"/>
        <v>1</v>
      </c>
      <c r="D35" s="4">
        <f t="shared" ref="D35" si="48">SUM(D33:D34)</f>
        <v>185</v>
      </c>
      <c r="E35" s="5">
        <f t="shared" si="42"/>
        <v>1</v>
      </c>
      <c r="F35" s="4">
        <f t="shared" ref="F35" si="49">SUM(F33:F34)</f>
        <v>158</v>
      </c>
      <c r="G35" s="5">
        <f t="shared" si="43"/>
        <v>1</v>
      </c>
      <c r="H35" s="4">
        <f t="shared" ref="H35" si="50">SUM(H33:H34)</f>
        <v>117</v>
      </c>
      <c r="I35" s="5">
        <f t="shared" si="44"/>
        <v>1</v>
      </c>
      <c r="J35" s="4">
        <f t="shared" ref="J35" si="51">SUM(J33:J34)</f>
        <v>148</v>
      </c>
      <c r="K35" s="5">
        <f t="shared" si="45"/>
        <v>1</v>
      </c>
      <c r="L35" s="5">
        <f t="shared" si="46"/>
        <v>-0.12941176470588237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workbookViewId="0">
      <selection activeCell="D38" sqref="D38"/>
    </sheetView>
  </sheetViews>
  <sheetFormatPr defaultRowHeight="15" x14ac:dyDescent="0.25"/>
  <cols>
    <col min="1" max="1" width="38.140625" style="33" customWidth="1"/>
    <col min="2" max="2" width="18.5703125" style="17" customWidth="1"/>
    <col min="3" max="4" width="13.140625" style="17" customWidth="1"/>
    <col min="5" max="5" width="13.140625" style="18" customWidth="1"/>
    <col min="6" max="6" width="13.140625" style="17" customWidth="1"/>
    <col min="7" max="7" width="13.140625" style="18" customWidth="1"/>
    <col min="8" max="8" width="13.140625" style="19" customWidth="1"/>
  </cols>
  <sheetData>
    <row r="1" spans="1:8" x14ac:dyDescent="0.25">
      <c r="A1" s="56" t="s">
        <v>34</v>
      </c>
      <c r="B1" s="56"/>
      <c r="C1" s="56"/>
      <c r="D1" s="56"/>
      <c r="E1" s="56"/>
      <c r="F1" s="56"/>
      <c r="G1" s="56"/>
      <c r="H1" s="56"/>
    </row>
    <row r="2" spans="1:8" x14ac:dyDescent="0.25">
      <c r="A2" s="62"/>
      <c r="B2" s="62"/>
      <c r="C2" s="62"/>
      <c r="D2" s="62"/>
      <c r="E2" s="62"/>
      <c r="F2" s="62"/>
      <c r="G2" s="62"/>
      <c r="H2" s="62"/>
    </row>
    <row r="3" spans="1:8" ht="30" x14ac:dyDescent="0.25">
      <c r="A3" s="35" t="s">
        <v>30</v>
      </c>
      <c r="B3" s="7" t="s">
        <v>31</v>
      </c>
      <c r="C3" s="12" t="s">
        <v>68</v>
      </c>
      <c r="D3" s="12" t="s">
        <v>69</v>
      </c>
      <c r="E3" s="51" t="s">
        <v>70</v>
      </c>
      <c r="F3" s="12" t="s">
        <v>71</v>
      </c>
      <c r="G3" s="51" t="s">
        <v>32</v>
      </c>
      <c r="H3" s="53" t="s">
        <v>72</v>
      </c>
    </row>
    <row r="4" spans="1:8" x14ac:dyDescent="0.25">
      <c r="A4" s="63" t="s">
        <v>35</v>
      </c>
      <c r="B4" s="8" t="s">
        <v>79</v>
      </c>
      <c r="C4" s="13">
        <v>237</v>
      </c>
      <c r="D4" s="13">
        <v>210</v>
      </c>
      <c r="E4" s="52">
        <v>0.88607594936708856</v>
      </c>
      <c r="F4" s="13">
        <v>183</v>
      </c>
      <c r="G4" s="52">
        <v>0.77215189873417722</v>
      </c>
      <c r="H4" s="20" t="s">
        <v>9</v>
      </c>
    </row>
    <row r="5" spans="1:8" x14ac:dyDescent="0.25">
      <c r="A5" s="64"/>
      <c r="B5" s="8" t="s">
        <v>80</v>
      </c>
      <c r="C5" s="13">
        <v>232</v>
      </c>
      <c r="D5" s="13">
        <v>204</v>
      </c>
      <c r="E5" s="52">
        <v>0.87931034482758619</v>
      </c>
      <c r="F5" s="13">
        <v>170</v>
      </c>
      <c r="G5" s="52">
        <v>0.73275862068965514</v>
      </c>
      <c r="H5" s="21" t="s">
        <v>9</v>
      </c>
    </row>
    <row r="6" spans="1:8" x14ac:dyDescent="0.25">
      <c r="A6" s="64"/>
      <c r="B6" s="8" t="s">
        <v>81</v>
      </c>
      <c r="C6" s="13">
        <v>196</v>
      </c>
      <c r="D6" s="13">
        <v>174</v>
      </c>
      <c r="E6" s="52">
        <v>0.88775510204081631</v>
      </c>
      <c r="F6" s="13">
        <v>154</v>
      </c>
      <c r="G6" s="52">
        <v>0.7857142857142857</v>
      </c>
      <c r="H6" s="21" t="s">
        <v>9</v>
      </c>
    </row>
    <row r="7" spans="1:8" x14ac:dyDescent="0.25">
      <c r="A7" s="64"/>
      <c r="B7" s="8" t="s">
        <v>82</v>
      </c>
      <c r="C7" s="13">
        <v>147</v>
      </c>
      <c r="D7" s="13">
        <v>137</v>
      </c>
      <c r="E7" s="52">
        <v>0.93197278911564629</v>
      </c>
      <c r="F7" s="13">
        <v>120</v>
      </c>
      <c r="G7" s="52">
        <v>0.81632653061224492</v>
      </c>
      <c r="H7" s="21" t="s">
        <v>9</v>
      </c>
    </row>
    <row r="8" spans="1:8" x14ac:dyDescent="0.25">
      <c r="A8" s="65"/>
      <c r="B8" s="8" t="s">
        <v>83</v>
      </c>
      <c r="C8" s="13">
        <v>199</v>
      </c>
      <c r="D8" s="13">
        <v>175</v>
      </c>
      <c r="E8" s="52">
        <v>0.87939698492462315</v>
      </c>
      <c r="F8" s="13">
        <v>153</v>
      </c>
      <c r="G8" s="52">
        <v>0.76884422110552764</v>
      </c>
      <c r="H8" s="21" t="s">
        <v>9</v>
      </c>
    </row>
    <row r="10" spans="1:8" ht="30" x14ac:dyDescent="0.25">
      <c r="A10" s="34" t="s">
        <v>33</v>
      </c>
      <c r="B10" s="7" t="s">
        <v>31</v>
      </c>
      <c r="C10" s="12" t="s">
        <v>68</v>
      </c>
      <c r="D10" s="12" t="s">
        <v>69</v>
      </c>
      <c r="E10" s="51" t="s">
        <v>70</v>
      </c>
      <c r="F10" s="12" t="s">
        <v>71</v>
      </c>
      <c r="G10" s="51" t="s">
        <v>32</v>
      </c>
      <c r="H10" s="53" t="s">
        <v>72</v>
      </c>
    </row>
    <row r="11" spans="1:8" x14ac:dyDescent="0.25">
      <c r="A11" s="61" t="s">
        <v>36</v>
      </c>
      <c r="B11" s="8" t="s">
        <v>79</v>
      </c>
      <c r="C11" s="13">
        <v>66</v>
      </c>
      <c r="D11" s="13">
        <v>60</v>
      </c>
      <c r="E11" s="14">
        <v>0.90909090909090906</v>
      </c>
      <c r="F11" s="13">
        <v>51</v>
      </c>
      <c r="G11" s="14">
        <v>0.77272727272727271</v>
      </c>
      <c r="H11" s="21">
        <v>3.0666666666666669</v>
      </c>
    </row>
    <row r="12" spans="1:8" x14ac:dyDescent="0.25">
      <c r="A12" s="61"/>
      <c r="B12" s="8" t="s">
        <v>80</v>
      </c>
      <c r="C12" s="13">
        <v>90</v>
      </c>
      <c r="D12" s="13">
        <v>73</v>
      </c>
      <c r="E12" s="14">
        <v>0.81111111111111112</v>
      </c>
      <c r="F12" s="13">
        <v>55</v>
      </c>
      <c r="G12" s="14">
        <v>0.61111111111111116</v>
      </c>
      <c r="H12" s="21">
        <v>2.8464788732394366</v>
      </c>
    </row>
    <row r="13" spans="1:8" x14ac:dyDescent="0.25">
      <c r="A13" s="61"/>
      <c r="B13" s="8" t="s">
        <v>81</v>
      </c>
      <c r="C13" s="13">
        <v>85</v>
      </c>
      <c r="D13" s="13">
        <v>71</v>
      </c>
      <c r="E13" s="14">
        <v>0.83529411764705885</v>
      </c>
      <c r="F13" s="13">
        <v>57</v>
      </c>
      <c r="G13" s="14">
        <v>0.6705882352941176</v>
      </c>
      <c r="H13" s="21">
        <v>2.9281690140845069</v>
      </c>
    </row>
    <row r="14" spans="1:8" x14ac:dyDescent="0.25">
      <c r="A14" s="61"/>
      <c r="B14" s="8" t="s">
        <v>82</v>
      </c>
      <c r="C14" s="13">
        <v>53</v>
      </c>
      <c r="D14" s="13">
        <v>49</v>
      </c>
      <c r="E14" s="14">
        <v>0.92452830188679247</v>
      </c>
      <c r="F14" s="13">
        <v>38</v>
      </c>
      <c r="G14" s="14">
        <v>0.71698113207547165</v>
      </c>
      <c r="H14" s="21">
        <v>2.7693877551020409</v>
      </c>
    </row>
    <row r="15" spans="1:8" x14ac:dyDescent="0.25">
      <c r="A15" s="61"/>
      <c r="B15" s="8" t="s">
        <v>83</v>
      </c>
      <c r="C15" s="13">
        <v>65</v>
      </c>
      <c r="D15" s="13">
        <v>51</v>
      </c>
      <c r="E15" s="14">
        <v>0.7846153846153846</v>
      </c>
      <c r="F15" s="13">
        <v>40</v>
      </c>
      <c r="G15" s="14">
        <v>0.61538461538461542</v>
      </c>
      <c r="H15" s="21">
        <v>2.9560000000000004</v>
      </c>
    </row>
    <row r="16" spans="1:8" ht="30" x14ac:dyDescent="0.25">
      <c r="A16" s="36"/>
      <c r="B16" s="7" t="s">
        <v>31</v>
      </c>
      <c r="C16" s="12" t="s">
        <v>68</v>
      </c>
      <c r="D16" s="12" t="s">
        <v>69</v>
      </c>
      <c r="E16" s="51" t="s">
        <v>70</v>
      </c>
      <c r="F16" s="12" t="s">
        <v>71</v>
      </c>
      <c r="G16" s="51" t="s">
        <v>32</v>
      </c>
      <c r="H16" s="53" t="s">
        <v>72</v>
      </c>
    </row>
    <row r="17" spans="1:8" x14ac:dyDescent="0.25">
      <c r="A17" s="61" t="s">
        <v>37</v>
      </c>
      <c r="B17" s="8" t="s">
        <v>79</v>
      </c>
      <c r="C17" s="13">
        <v>28</v>
      </c>
      <c r="D17" s="13">
        <v>25</v>
      </c>
      <c r="E17" s="14">
        <v>0.8928571428571429</v>
      </c>
      <c r="F17" s="13">
        <v>23</v>
      </c>
      <c r="G17" s="14">
        <v>0.8214285714285714</v>
      </c>
      <c r="H17" s="21">
        <v>3.3639999999999999</v>
      </c>
    </row>
    <row r="18" spans="1:8" x14ac:dyDescent="0.25">
      <c r="A18" s="61"/>
      <c r="B18" s="8" t="s">
        <v>80</v>
      </c>
      <c r="C18" s="13">
        <v>25</v>
      </c>
      <c r="D18" s="13">
        <v>23</v>
      </c>
      <c r="E18" s="14">
        <v>0.92</v>
      </c>
      <c r="F18" s="13">
        <v>19</v>
      </c>
      <c r="G18" s="14">
        <v>0.76</v>
      </c>
      <c r="H18" s="21">
        <v>3.3090909090909091</v>
      </c>
    </row>
    <row r="19" spans="1:8" x14ac:dyDescent="0.25">
      <c r="A19" s="61"/>
      <c r="B19" s="8" t="s">
        <v>81</v>
      </c>
      <c r="C19" s="13" t="s">
        <v>9</v>
      </c>
      <c r="D19" s="13" t="s">
        <v>9</v>
      </c>
      <c r="E19" s="14" t="s">
        <v>9</v>
      </c>
      <c r="F19" s="13" t="s">
        <v>9</v>
      </c>
      <c r="G19" s="14" t="s">
        <v>9</v>
      </c>
      <c r="H19" s="21" t="s">
        <v>9</v>
      </c>
    </row>
    <row r="20" spans="1:8" x14ac:dyDescent="0.25">
      <c r="A20" s="61"/>
      <c r="B20" s="8" t="s">
        <v>82</v>
      </c>
      <c r="C20" s="13">
        <v>14</v>
      </c>
      <c r="D20" s="13">
        <v>14</v>
      </c>
      <c r="E20" s="14">
        <v>1</v>
      </c>
      <c r="F20" s="13">
        <v>13</v>
      </c>
      <c r="G20" s="14">
        <v>0.9285714285714286</v>
      </c>
      <c r="H20" s="21">
        <v>3.3071428571428569</v>
      </c>
    </row>
    <row r="21" spans="1:8" x14ac:dyDescent="0.25">
      <c r="A21" s="61"/>
      <c r="B21" s="8" t="s">
        <v>83</v>
      </c>
      <c r="C21" s="13">
        <v>12</v>
      </c>
      <c r="D21" s="13">
        <v>11</v>
      </c>
      <c r="E21" s="14">
        <v>0.91666666666666663</v>
      </c>
      <c r="F21" s="13">
        <v>10</v>
      </c>
      <c r="G21" s="14">
        <v>0.83333333333333337</v>
      </c>
      <c r="H21" s="21">
        <v>3.6090909090909093</v>
      </c>
    </row>
    <row r="22" spans="1:8" ht="30" x14ac:dyDescent="0.25">
      <c r="A22" s="36"/>
      <c r="B22" s="7" t="s">
        <v>31</v>
      </c>
      <c r="C22" s="12" t="s">
        <v>68</v>
      </c>
      <c r="D22" s="12" t="s">
        <v>69</v>
      </c>
      <c r="E22" s="51" t="s">
        <v>70</v>
      </c>
      <c r="F22" s="12" t="s">
        <v>71</v>
      </c>
      <c r="G22" s="51" t="s">
        <v>32</v>
      </c>
      <c r="H22" s="53" t="s">
        <v>72</v>
      </c>
    </row>
    <row r="23" spans="1:8" x14ac:dyDescent="0.25">
      <c r="A23" s="61" t="s">
        <v>38</v>
      </c>
      <c r="B23" s="8" t="s">
        <v>79</v>
      </c>
      <c r="C23" s="13">
        <v>24</v>
      </c>
      <c r="D23" s="13">
        <v>22</v>
      </c>
      <c r="E23" s="14">
        <v>0.91666666666666663</v>
      </c>
      <c r="F23" s="13">
        <v>20</v>
      </c>
      <c r="G23" s="14">
        <v>0.83333333333333337</v>
      </c>
      <c r="H23" s="21">
        <v>3.4090909090909092</v>
      </c>
    </row>
    <row r="24" spans="1:8" x14ac:dyDescent="0.25">
      <c r="A24" s="61"/>
      <c r="B24" s="8" t="s">
        <v>80</v>
      </c>
      <c r="C24" s="13">
        <v>22</v>
      </c>
      <c r="D24" s="13">
        <v>17</v>
      </c>
      <c r="E24" s="14">
        <v>0.77272727272727271</v>
      </c>
      <c r="F24" s="13">
        <v>16</v>
      </c>
      <c r="G24" s="14">
        <v>0.72727272727272729</v>
      </c>
      <c r="H24" s="21">
        <v>3.494117647058824</v>
      </c>
    </row>
    <row r="25" spans="1:8" x14ac:dyDescent="0.25">
      <c r="A25" s="61"/>
      <c r="B25" s="8" t="s">
        <v>81</v>
      </c>
      <c r="C25" s="8">
        <v>24</v>
      </c>
      <c r="D25" s="8">
        <v>22</v>
      </c>
      <c r="E25" s="14">
        <v>0.91666666666666663</v>
      </c>
      <c r="F25" s="8">
        <v>19</v>
      </c>
      <c r="G25" s="14">
        <v>0.79166666666666663</v>
      </c>
      <c r="H25" s="21">
        <v>3.3954545454545459</v>
      </c>
    </row>
    <row r="26" spans="1:8" x14ac:dyDescent="0.25">
      <c r="A26" s="61"/>
      <c r="B26" s="8" t="s">
        <v>82</v>
      </c>
      <c r="C26" s="13">
        <v>25</v>
      </c>
      <c r="D26" s="13">
        <v>23</v>
      </c>
      <c r="E26" s="14">
        <v>0.92</v>
      </c>
      <c r="F26" s="13">
        <v>21</v>
      </c>
      <c r="G26" s="14">
        <v>0.84</v>
      </c>
      <c r="H26" s="21">
        <v>3.3652173913043479</v>
      </c>
    </row>
    <row r="27" spans="1:8" x14ac:dyDescent="0.25">
      <c r="A27" s="61"/>
      <c r="B27" s="8" t="s">
        <v>83</v>
      </c>
      <c r="C27" s="13">
        <v>36</v>
      </c>
      <c r="D27" s="13">
        <v>34</v>
      </c>
      <c r="E27" s="14">
        <v>0.94444444444444442</v>
      </c>
      <c r="F27" s="13">
        <v>32</v>
      </c>
      <c r="G27" s="14">
        <v>0.88888888888888884</v>
      </c>
      <c r="H27" s="21">
        <v>3.6363636363636362</v>
      </c>
    </row>
    <row r="28" spans="1:8" ht="30" x14ac:dyDescent="0.25">
      <c r="A28" s="36"/>
      <c r="B28" s="7" t="s">
        <v>31</v>
      </c>
      <c r="C28" s="12" t="s">
        <v>68</v>
      </c>
      <c r="D28" s="12" t="s">
        <v>69</v>
      </c>
      <c r="E28" s="51" t="s">
        <v>70</v>
      </c>
      <c r="F28" s="12" t="s">
        <v>71</v>
      </c>
      <c r="G28" s="51" t="s">
        <v>32</v>
      </c>
      <c r="H28" s="53" t="s">
        <v>72</v>
      </c>
    </row>
    <row r="29" spans="1:8" x14ac:dyDescent="0.25">
      <c r="A29" s="61" t="s">
        <v>39</v>
      </c>
      <c r="B29" s="8" t="s">
        <v>79</v>
      </c>
      <c r="C29" s="13">
        <v>17</v>
      </c>
      <c r="D29" s="13">
        <v>16</v>
      </c>
      <c r="E29" s="14">
        <v>0.94117647058823528</v>
      </c>
      <c r="F29" s="13">
        <v>13</v>
      </c>
      <c r="G29" s="14">
        <v>0.76470588235294112</v>
      </c>
      <c r="H29" s="21">
        <v>2.9375</v>
      </c>
    </row>
    <row r="30" spans="1:8" x14ac:dyDescent="0.25">
      <c r="A30" s="61"/>
      <c r="B30" s="8" t="s">
        <v>80</v>
      </c>
      <c r="C30" s="13">
        <v>23</v>
      </c>
      <c r="D30" s="13">
        <v>23</v>
      </c>
      <c r="E30" s="14">
        <v>1</v>
      </c>
      <c r="F30" s="13">
        <v>18</v>
      </c>
      <c r="G30" s="14">
        <v>0.78260869565217395</v>
      </c>
      <c r="H30" s="21">
        <v>3</v>
      </c>
    </row>
    <row r="31" spans="1:8" x14ac:dyDescent="0.25">
      <c r="A31" s="61"/>
      <c r="B31" s="8" t="s">
        <v>81</v>
      </c>
      <c r="C31" s="13">
        <v>10</v>
      </c>
      <c r="D31" s="13">
        <v>9</v>
      </c>
      <c r="E31" s="14">
        <v>0.9</v>
      </c>
      <c r="F31" s="13">
        <v>8</v>
      </c>
      <c r="G31" s="14">
        <v>0.8</v>
      </c>
      <c r="H31" s="21">
        <v>3.5555555555555554</v>
      </c>
    </row>
    <row r="32" spans="1:8" x14ac:dyDescent="0.25">
      <c r="A32" s="61"/>
      <c r="B32" s="8" t="s">
        <v>82</v>
      </c>
      <c r="C32" s="13">
        <v>16</v>
      </c>
      <c r="D32" s="13">
        <v>15</v>
      </c>
      <c r="E32" s="14">
        <v>0.9375</v>
      </c>
      <c r="F32" s="13">
        <v>15</v>
      </c>
      <c r="G32" s="14">
        <v>0.9375</v>
      </c>
      <c r="H32" s="21">
        <v>3.9166666666666665</v>
      </c>
    </row>
    <row r="33" spans="1:8" x14ac:dyDescent="0.25">
      <c r="A33" s="61"/>
      <c r="B33" s="8" t="s">
        <v>83</v>
      </c>
      <c r="C33" s="13">
        <v>19</v>
      </c>
      <c r="D33" s="13">
        <v>16</v>
      </c>
      <c r="E33" s="14">
        <v>0.84210526315789469</v>
      </c>
      <c r="F33" s="13">
        <v>14</v>
      </c>
      <c r="G33" s="14">
        <v>0.73684210526315785</v>
      </c>
      <c r="H33" s="21">
        <v>3.3466666666666667</v>
      </c>
    </row>
    <row r="34" spans="1:8" ht="30" x14ac:dyDescent="0.25">
      <c r="A34" s="36"/>
      <c r="B34" s="7" t="s">
        <v>31</v>
      </c>
      <c r="C34" s="12" t="s">
        <v>68</v>
      </c>
      <c r="D34" s="12" t="s">
        <v>69</v>
      </c>
      <c r="E34" s="51" t="s">
        <v>70</v>
      </c>
      <c r="F34" s="12" t="s">
        <v>71</v>
      </c>
      <c r="G34" s="51" t="s">
        <v>32</v>
      </c>
      <c r="H34" s="53" t="s">
        <v>72</v>
      </c>
    </row>
    <row r="35" spans="1:8" x14ac:dyDescent="0.25">
      <c r="A35" s="61" t="s">
        <v>85</v>
      </c>
      <c r="B35" s="8" t="s">
        <v>79</v>
      </c>
      <c r="C35" s="13">
        <v>26</v>
      </c>
      <c r="D35" s="13">
        <v>25</v>
      </c>
      <c r="E35" s="14">
        <v>0.96153846153846156</v>
      </c>
      <c r="F35" s="13">
        <v>23</v>
      </c>
      <c r="G35" s="14">
        <v>0.88461538461538458</v>
      </c>
      <c r="H35" s="21">
        <v>3.3480000000000003</v>
      </c>
    </row>
    <row r="36" spans="1:8" x14ac:dyDescent="0.25">
      <c r="A36" s="61"/>
      <c r="B36" s="8" t="s">
        <v>80</v>
      </c>
      <c r="C36" s="13">
        <v>18</v>
      </c>
      <c r="D36" s="13">
        <v>18</v>
      </c>
      <c r="E36" s="14">
        <v>1</v>
      </c>
      <c r="F36" s="13">
        <v>18</v>
      </c>
      <c r="G36" s="14">
        <v>1</v>
      </c>
      <c r="H36" s="21">
        <v>3.6666666666666665</v>
      </c>
    </row>
    <row r="37" spans="1:8" x14ac:dyDescent="0.25">
      <c r="A37" s="61"/>
      <c r="B37" s="8" t="s">
        <v>81</v>
      </c>
      <c r="C37" s="13">
        <v>21</v>
      </c>
      <c r="D37" s="13">
        <v>21</v>
      </c>
      <c r="E37" s="14">
        <v>1</v>
      </c>
      <c r="F37" s="13">
        <v>21</v>
      </c>
      <c r="G37" s="14">
        <v>1</v>
      </c>
      <c r="H37" s="21">
        <v>3.6380952380952385</v>
      </c>
    </row>
    <row r="38" spans="1:8" x14ac:dyDescent="0.25">
      <c r="A38" s="61"/>
      <c r="B38" s="8" t="s">
        <v>82</v>
      </c>
      <c r="C38" s="13">
        <v>11</v>
      </c>
      <c r="D38" s="13">
        <v>11</v>
      </c>
      <c r="E38" s="14">
        <v>1</v>
      </c>
      <c r="F38" s="13">
        <v>11</v>
      </c>
      <c r="G38" s="14">
        <v>1</v>
      </c>
      <c r="H38" s="21">
        <v>3.6363636363636362</v>
      </c>
    </row>
    <row r="39" spans="1:8" x14ac:dyDescent="0.25">
      <c r="A39" s="61"/>
      <c r="B39" s="8" t="s">
        <v>83</v>
      </c>
      <c r="C39" s="13">
        <v>14</v>
      </c>
      <c r="D39" s="13">
        <v>14</v>
      </c>
      <c r="E39" s="14">
        <v>1</v>
      </c>
      <c r="F39" s="13">
        <v>13</v>
      </c>
      <c r="G39" s="14">
        <v>0.9285714285714286</v>
      </c>
      <c r="H39" s="21">
        <v>3.4142857142857146</v>
      </c>
    </row>
    <row r="40" spans="1:8" ht="30" x14ac:dyDescent="0.25">
      <c r="A40" s="36"/>
      <c r="B40" s="7" t="s">
        <v>31</v>
      </c>
      <c r="C40" s="12" t="s">
        <v>68</v>
      </c>
      <c r="D40" s="12" t="s">
        <v>69</v>
      </c>
      <c r="E40" s="51" t="s">
        <v>70</v>
      </c>
      <c r="F40" s="12" t="s">
        <v>71</v>
      </c>
      <c r="G40" s="51" t="s">
        <v>32</v>
      </c>
      <c r="H40" s="53" t="s">
        <v>72</v>
      </c>
    </row>
    <row r="41" spans="1:8" x14ac:dyDescent="0.25">
      <c r="A41" s="61" t="s">
        <v>40</v>
      </c>
      <c r="B41" s="8" t="s">
        <v>79</v>
      </c>
      <c r="C41" s="13">
        <v>2</v>
      </c>
      <c r="D41" s="13">
        <v>2</v>
      </c>
      <c r="E41" s="14">
        <v>1</v>
      </c>
      <c r="F41" s="13">
        <v>2</v>
      </c>
      <c r="G41" s="14">
        <v>1</v>
      </c>
      <c r="H41" s="21">
        <v>4</v>
      </c>
    </row>
    <row r="42" spans="1:8" x14ac:dyDescent="0.25">
      <c r="A42" s="61"/>
      <c r="B42" s="8" t="s">
        <v>80</v>
      </c>
      <c r="C42" s="13">
        <v>4</v>
      </c>
      <c r="D42" s="13">
        <v>4</v>
      </c>
      <c r="E42" s="14">
        <v>1</v>
      </c>
      <c r="F42" s="13">
        <v>4</v>
      </c>
      <c r="G42" s="14">
        <v>1</v>
      </c>
      <c r="H42" s="21">
        <v>4</v>
      </c>
    </row>
    <row r="43" spans="1:8" x14ac:dyDescent="0.25">
      <c r="A43" s="61"/>
      <c r="B43" s="8" t="s">
        <v>81</v>
      </c>
      <c r="C43" s="13" t="s">
        <v>9</v>
      </c>
      <c r="D43" s="13" t="s">
        <v>9</v>
      </c>
      <c r="E43" s="14" t="s">
        <v>9</v>
      </c>
      <c r="F43" s="13" t="s">
        <v>9</v>
      </c>
      <c r="G43" s="14" t="s">
        <v>9</v>
      </c>
      <c r="H43" s="21" t="s">
        <v>9</v>
      </c>
    </row>
    <row r="44" spans="1:8" x14ac:dyDescent="0.25">
      <c r="A44" s="61"/>
      <c r="B44" s="8" t="s">
        <v>82</v>
      </c>
      <c r="C44" s="13" t="s">
        <v>9</v>
      </c>
      <c r="D44" s="13" t="s">
        <v>9</v>
      </c>
      <c r="E44" s="14" t="s">
        <v>9</v>
      </c>
      <c r="F44" s="13" t="s">
        <v>9</v>
      </c>
      <c r="G44" s="14" t="s">
        <v>9</v>
      </c>
      <c r="H44" s="21" t="s">
        <v>9</v>
      </c>
    </row>
    <row r="45" spans="1:8" x14ac:dyDescent="0.25">
      <c r="A45" s="61"/>
      <c r="B45" s="8" t="s">
        <v>83</v>
      </c>
      <c r="C45" s="13" t="s">
        <v>9</v>
      </c>
      <c r="D45" s="13" t="s">
        <v>9</v>
      </c>
      <c r="E45" s="14" t="s">
        <v>9</v>
      </c>
      <c r="F45" s="13" t="s">
        <v>9</v>
      </c>
      <c r="G45" s="14" t="s">
        <v>9</v>
      </c>
      <c r="H45" s="21" t="s">
        <v>9</v>
      </c>
    </row>
    <row r="46" spans="1:8" ht="30" x14ac:dyDescent="0.25">
      <c r="A46" s="36"/>
      <c r="B46" s="7" t="s">
        <v>31</v>
      </c>
      <c r="C46" s="12" t="s">
        <v>68</v>
      </c>
      <c r="D46" s="12" t="s">
        <v>69</v>
      </c>
      <c r="E46" s="51" t="s">
        <v>70</v>
      </c>
      <c r="F46" s="12" t="s">
        <v>71</v>
      </c>
      <c r="G46" s="51" t="s">
        <v>32</v>
      </c>
      <c r="H46" s="53" t="s">
        <v>72</v>
      </c>
    </row>
    <row r="47" spans="1:8" x14ac:dyDescent="0.25">
      <c r="A47" s="61" t="s">
        <v>86</v>
      </c>
      <c r="B47" s="8" t="s">
        <v>79</v>
      </c>
      <c r="C47" s="13">
        <v>13</v>
      </c>
      <c r="D47" s="13">
        <v>12</v>
      </c>
      <c r="E47" s="14">
        <v>0.92307692307692313</v>
      </c>
      <c r="F47" s="13">
        <v>11</v>
      </c>
      <c r="G47" s="14">
        <v>0.84615384615384615</v>
      </c>
      <c r="H47" s="21">
        <v>3.3416666666666663</v>
      </c>
    </row>
    <row r="48" spans="1:8" x14ac:dyDescent="0.25">
      <c r="A48" s="61"/>
      <c r="B48" s="8" t="s">
        <v>80</v>
      </c>
      <c r="C48" s="13">
        <v>9</v>
      </c>
      <c r="D48" s="13">
        <v>8</v>
      </c>
      <c r="E48" s="14">
        <v>0.88888888888888884</v>
      </c>
      <c r="F48" s="13">
        <v>7</v>
      </c>
      <c r="G48" s="14">
        <v>0.77777777777777779</v>
      </c>
      <c r="H48" s="21">
        <v>3.2875000000000001</v>
      </c>
    </row>
    <row r="49" spans="1:8" x14ac:dyDescent="0.25">
      <c r="A49" s="61"/>
      <c r="B49" s="8" t="s">
        <v>81</v>
      </c>
      <c r="C49" s="13">
        <v>16</v>
      </c>
      <c r="D49" s="13">
        <v>15</v>
      </c>
      <c r="E49" s="14">
        <v>0.9375</v>
      </c>
      <c r="F49" s="13">
        <v>15</v>
      </c>
      <c r="G49" s="14">
        <v>0.9375</v>
      </c>
      <c r="H49" s="21">
        <v>3.5600000000000005</v>
      </c>
    </row>
    <row r="50" spans="1:8" x14ac:dyDescent="0.25">
      <c r="A50" s="61"/>
      <c r="B50" s="8" t="s">
        <v>82</v>
      </c>
      <c r="C50" s="13">
        <v>10</v>
      </c>
      <c r="D50" s="13">
        <v>8</v>
      </c>
      <c r="E50" s="14">
        <v>0.8</v>
      </c>
      <c r="F50" s="13">
        <v>8</v>
      </c>
      <c r="G50" s="14">
        <v>0.8</v>
      </c>
      <c r="H50" s="21">
        <v>3.3125</v>
      </c>
    </row>
    <row r="51" spans="1:8" x14ac:dyDescent="0.25">
      <c r="A51" s="61"/>
      <c r="B51" s="8" t="s">
        <v>83</v>
      </c>
      <c r="C51" s="13">
        <v>21</v>
      </c>
      <c r="D51" s="13">
        <v>19</v>
      </c>
      <c r="E51" s="14">
        <v>0.90476190476190477</v>
      </c>
      <c r="F51" s="13">
        <v>17</v>
      </c>
      <c r="G51" s="14">
        <v>0.80952380952380953</v>
      </c>
      <c r="H51" s="21">
        <v>3.3705882352941177</v>
      </c>
    </row>
    <row r="52" spans="1:8" ht="30" x14ac:dyDescent="0.25">
      <c r="A52" s="36"/>
      <c r="B52" s="7" t="s">
        <v>31</v>
      </c>
      <c r="C52" s="12" t="s">
        <v>68</v>
      </c>
      <c r="D52" s="12" t="s">
        <v>69</v>
      </c>
      <c r="E52" s="51" t="s">
        <v>70</v>
      </c>
      <c r="F52" s="12" t="s">
        <v>71</v>
      </c>
      <c r="G52" s="51" t="s">
        <v>32</v>
      </c>
      <c r="H52" s="53" t="s">
        <v>72</v>
      </c>
    </row>
    <row r="53" spans="1:8" x14ac:dyDescent="0.25">
      <c r="A53" s="61" t="s">
        <v>87</v>
      </c>
      <c r="B53" s="8" t="s">
        <v>79</v>
      </c>
      <c r="C53" s="13">
        <v>24</v>
      </c>
      <c r="D53" s="13">
        <v>17</v>
      </c>
      <c r="E53" s="14">
        <v>0.70833333333333337</v>
      </c>
      <c r="F53" s="13">
        <v>15</v>
      </c>
      <c r="G53" s="14">
        <v>0.625</v>
      </c>
      <c r="H53" s="21">
        <v>3.3529411764705883</v>
      </c>
    </row>
    <row r="54" spans="1:8" x14ac:dyDescent="0.25">
      <c r="A54" s="61"/>
      <c r="B54" s="8" t="s">
        <v>80</v>
      </c>
      <c r="C54" s="13">
        <v>22</v>
      </c>
      <c r="D54" s="13">
        <v>21</v>
      </c>
      <c r="E54" s="14">
        <v>0.95454545454545459</v>
      </c>
      <c r="F54" s="13">
        <v>17</v>
      </c>
      <c r="G54" s="14">
        <v>0.77272727272727271</v>
      </c>
      <c r="H54" s="21">
        <v>3.2380952380952381</v>
      </c>
    </row>
    <row r="55" spans="1:8" x14ac:dyDescent="0.25">
      <c r="A55" s="61"/>
      <c r="B55" s="8" t="s">
        <v>81</v>
      </c>
      <c r="C55" s="13">
        <v>20</v>
      </c>
      <c r="D55" s="13">
        <v>17</v>
      </c>
      <c r="E55" s="14">
        <v>0.85</v>
      </c>
      <c r="F55" s="13">
        <v>17</v>
      </c>
      <c r="G55" s="14">
        <v>0.85</v>
      </c>
      <c r="H55" s="21">
        <v>3.6294117647058823</v>
      </c>
    </row>
    <row r="56" spans="1:8" x14ac:dyDescent="0.25">
      <c r="A56" s="61"/>
      <c r="B56" s="8" t="s">
        <v>82</v>
      </c>
      <c r="C56" s="13" t="s">
        <v>9</v>
      </c>
      <c r="D56" s="13" t="s">
        <v>9</v>
      </c>
      <c r="E56" s="14" t="s">
        <v>9</v>
      </c>
      <c r="F56" s="13" t="s">
        <v>9</v>
      </c>
      <c r="G56" s="14" t="s">
        <v>9</v>
      </c>
      <c r="H56" s="21" t="s">
        <v>9</v>
      </c>
    </row>
    <row r="57" spans="1:8" x14ac:dyDescent="0.25">
      <c r="A57" s="61"/>
      <c r="B57" s="8" t="s">
        <v>83</v>
      </c>
      <c r="C57" s="13" t="s">
        <v>9</v>
      </c>
      <c r="D57" s="13" t="s">
        <v>9</v>
      </c>
      <c r="E57" s="14" t="s">
        <v>9</v>
      </c>
      <c r="F57" s="13" t="s">
        <v>9</v>
      </c>
      <c r="G57" s="14" t="s">
        <v>9</v>
      </c>
      <c r="H57" s="21" t="s">
        <v>9</v>
      </c>
    </row>
    <row r="58" spans="1:8" ht="30" x14ac:dyDescent="0.25">
      <c r="A58" s="36"/>
      <c r="B58" s="7" t="s">
        <v>31</v>
      </c>
      <c r="C58" s="12" t="s">
        <v>68</v>
      </c>
      <c r="D58" s="12" t="s">
        <v>69</v>
      </c>
      <c r="E58" s="51" t="s">
        <v>70</v>
      </c>
      <c r="F58" s="12" t="s">
        <v>71</v>
      </c>
      <c r="G58" s="51" t="s">
        <v>32</v>
      </c>
      <c r="H58" s="53" t="s">
        <v>72</v>
      </c>
    </row>
    <row r="59" spans="1:8" x14ac:dyDescent="0.25">
      <c r="A59" s="61" t="s">
        <v>41</v>
      </c>
      <c r="B59" s="8" t="s">
        <v>79</v>
      </c>
      <c r="C59" s="13">
        <v>34</v>
      </c>
      <c r="D59" s="13">
        <v>31</v>
      </c>
      <c r="E59" s="14">
        <v>0.91176470588235292</v>
      </c>
      <c r="F59" s="13">
        <v>25</v>
      </c>
      <c r="G59" s="14">
        <v>0.73529411764705888</v>
      </c>
      <c r="H59" s="21">
        <v>3.0266666666666668</v>
      </c>
    </row>
    <row r="60" spans="1:8" x14ac:dyDescent="0.25">
      <c r="A60" s="61"/>
      <c r="B60" s="8" t="s">
        <v>80</v>
      </c>
      <c r="C60" s="13">
        <v>18</v>
      </c>
      <c r="D60" s="13">
        <v>16</v>
      </c>
      <c r="E60" s="14">
        <v>0.88888888888888884</v>
      </c>
      <c r="F60" s="13">
        <v>15</v>
      </c>
      <c r="G60" s="14">
        <v>0.83333333333333337</v>
      </c>
      <c r="H60" s="21">
        <v>3.6866666666666665</v>
      </c>
    </row>
    <row r="61" spans="1:8" x14ac:dyDescent="0.25">
      <c r="A61" s="61"/>
      <c r="B61" s="8" t="s">
        <v>81</v>
      </c>
      <c r="C61" s="13">
        <v>12</v>
      </c>
      <c r="D61" s="13">
        <v>11</v>
      </c>
      <c r="E61" s="14">
        <v>0.91666666666666663</v>
      </c>
      <c r="F61" s="13">
        <v>9</v>
      </c>
      <c r="G61" s="14">
        <v>0.75</v>
      </c>
      <c r="H61" s="21">
        <v>3.1000000000000005</v>
      </c>
    </row>
    <row r="62" spans="1:8" x14ac:dyDescent="0.25">
      <c r="A62" s="61"/>
      <c r="B62" s="8" t="s">
        <v>82</v>
      </c>
      <c r="C62" s="13">
        <v>15</v>
      </c>
      <c r="D62" s="13">
        <v>14</v>
      </c>
      <c r="E62" s="14">
        <v>0.93333333333333335</v>
      </c>
      <c r="F62" s="13">
        <v>12</v>
      </c>
      <c r="G62" s="14">
        <v>0.8</v>
      </c>
      <c r="H62" s="21">
        <v>3.0714285714285716</v>
      </c>
    </row>
    <row r="63" spans="1:8" x14ac:dyDescent="0.25">
      <c r="A63" s="61"/>
      <c r="B63" s="8" t="s">
        <v>83</v>
      </c>
      <c r="C63" s="13">
        <v>22</v>
      </c>
      <c r="D63" s="13">
        <v>21</v>
      </c>
      <c r="E63" s="14">
        <v>0.95454545454545459</v>
      </c>
      <c r="F63" s="13">
        <v>18</v>
      </c>
      <c r="G63" s="14">
        <v>0.81818181818181823</v>
      </c>
      <c r="H63" s="21">
        <v>3.15</v>
      </c>
    </row>
    <row r="64" spans="1:8" ht="30" x14ac:dyDescent="0.25">
      <c r="A64" s="36"/>
      <c r="B64" s="7" t="s">
        <v>31</v>
      </c>
      <c r="C64" s="12" t="s">
        <v>68</v>
      </c>
      <c r="D64" s="12" t="s">
        <v>69</v>
      </c>
      <c r="E64" s="51" t="s">
        <v>70</v>
      </c>
      <c r="F64" s="12" t="s">
        <v>71</v>
      </c>
      <c r="G64" s="51" t="s">
        <v>32</v>
      </c>
      <c r="H64" s="53" t="s">
        <v>72</v>
      </c>
    </row>
    <row r="65" spans="1:8" x14ac:dyDescent="0.25">
      <c r="A65" s="61" t="s">
        <v>42</v>
      </c>
      <c r="B65" s="8" t="s">
        <v>79</v>
      </c>
      <c r="C65" s="13">
        <v>3</v>
      </c>
      <c r="D65" s="13">
        <v>0</v>
      </c>
      <c r="E65" s="14">
        <v>0</v>
      </c>
      <c r="F65" s="13">
        <v>0</v>
      </c>
      <c r="G65" s="14">
        <v>0</v>
      </c>
      <c r="H65" s="21" t="s">
        <v>9</v>
      </c>
    </row>
    <row r="66" spans="1:8" x14ac:dyDescent="0.25">
      <c r="A66" s="61"/>
      <c r="B66" s="8" t="s">
        <v>80</v>
      </c>
      <c r="C66" s="13">
        <v>1</v>
      </c>
      <c r="D66" s="13">
        <v>1</v>
      </c>
      <c r="E66" s="14">
        <v>1</v>
      </c>
      <c r="F66" s="13">
        <v>1</v>
      </c>
      <c r="G66" s="14">
        <v>1</v>
      </c>
      <c r="H66" s="21">
        <v>4</v>
      </c>
    </row>
    <row r="67" spans="1:8" x14ac:dyDescent="0.25">
      <c r="A67" s="61"/>
      <c r="B67" s="8" t="s">
        <v>81</v>
      </c>
      <c r="C67" s="13">
        <v>8</v>
      </c>
      <c r="D67" s="13">
        <v>8</v>
      </c>
      <c r="E67" s="14">
        <v>1</v>
      </c>
      <c r="F67" s="13">
        <v>8</v>
      </c>
      <c r="G67" s="14">
        <v>1</v>
      </c>
      <c r="H67" s="21">
        <v>4</v>
      </c>
    </row>
    <row r="68" spans="1:8" x14ac:dyDescent="0.25">
      <c r="A68" s="61"/>
      <c r="B68" s="8" t="s">
        <v>82</v>
      </c>
      <c r="C68" s="13">
        <v>3</v>
      </c>
      <c r="D68" s="13">
        <v>3</v>
      </c>
      <c r="E68" s="14">
        <v>1</v>
      </c>
      <c r="F68" s="13">
        <v>2</v>
      </c>
      <c r="G68" s="14">
        <v>0.66666666666666663</v>
      </c>
      <c r="H68" s="21">
        <v>2.6666666666666665</v>
      </c>
    </row>
    <row r="69" spans="1:8" x14ac:dyDescent="0.25">
      <c r="A69" s="61"/>
      <c r="B69" s="8" t="s">
        <v>83</v>
      </c>
      <c r="C69" s="13">
        <v>10</v>
      </c>
      <c r="D69" s="13">
        <v>9</v>
      </c>
      <c r="E69" s="14">
        <v>0.9</v>
      </c>
      <c r="F69" s="13">
        <v>9</v>
      </c>
      <c r="G69" s="14">
        <v>0.9</v>
      </c>
      <c r="H69" s="21">
        <v>3.7</v>
      </c>
    </row>
  </sheetData>
  <mergeCells count="12">
    <mergeCell ref="A65:A69"/>
    <mergeCell ref="A1:H2"/>
    <mergeCell ref="A4:A8"/>
    <mergeCell ref="A11:A15"/>
    <mergeCell ref="A17:A21"/>
    <mergeCell ref="A23:A27"/>
    <mergeCell ref="A29:A33"/>
    <mergeCell ref="A35:A39"/>
    <mergeCell ref="A41:A45"/>
    <mergeCell ref="A47:A51"/>
    <mergeCell ref="A53:A57"/>
    <mergeCell ref="A59:A63"/>
  </mergeCells>
  <printOptions horizontalCentered="1"/>
  <pageMargins left="0.7" right="0.7" top="0.75" bottom="0.75" header="0.3" footer="0.3"/>
  <pageSetup scale="43" orientation="landscape" r:id="rId1"/>
  <headerFooter>
    <oddHeader>&amp;CCuyamaca College Program Review 2018-2019</oddHeader>
    <oddFooter>&amp;CInstitutional Effectiveness, Success, and Equity Office (August 2018)</oddFooter>
  </headerFooter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workbookViewId="0"/>
  </sheetViews>
  <sheetFormatPr defaultRowHeight="15" x14ac:dyDescent="0.25"/>
  <cols>
    <col min="1" max="1" width="20" style="33" customWidth="1"/>
    <col min="2" max="2" width="16.7109375" style="17" customWidth="1"/>
    <col min="3" max="4" width="13.7109375" style="17" customWidth="1"/>
    <col min="5" max="5" width="13.7109375" style="18" customWidth="1"/>
    <col min="6" max="6" width="13.7109375" style="17" customWidth="1"/>
    <col min="7" max="7" width="13.7109375" style="18" customWidth="1"/>
    <col min="8" max="8" width="13.7109375" style="19" customWidth="1"/>
    <col min="9" max="9" width="16.7109375" customWidth="1"/>
    <col min="10" max="15" width="13.7109375" customWidth="1"/>
    <col min="16" max="16" width="16.7109375" customWidth="1"/>
    <col min="17" max="22" width="13.7109375" customWidth="1"/>
  </cols>
  <sheetData>
    <row r="1" spans="1:15" ht="30" x14ac:dyDescent="0.25">
      <c r="A1" s="34" t="s">
        <v>43</v>
      </c>
      <c r="B1" s="7" t="s">
        <v>31</v>
      </c>
      <c r="C1" s="12" t="s">
        <v>68</v>
      </c>
      <c r="D1" s="12" t="s">
        <v>69</v>
      </c>
      <c r="E1" s="12" t="s">
        <v>70</v>
      </c>
      <c r="F1" s="12" t="s">
        <v>71</v>
      </c>
      <c r="G1" s="12" t="s">
        <v>32</v>
      </c>
      <c r="H1" s="12" t="s">
        <v>72</v>
      </c>
    </row>
    <row r="2" spans="1:15" x14ac:dyDescent="0.25">
      <c r="A2" s="61" t="s">
        <v>44</v>
      </c>
      <c r="B2" s="41" t="s">
        <v>79</v>
      </c>
      <c r="C2" s="13">
        <v>237</v>
      </c>
      <c r="D2" s="13">
        <v>210</v>
      </c>
      <c r="E2" s="14">
        <v>0.88607594936708856</v>
      </c>
      <c r="F2" s="13">
        <v>183</v>
      </c>
      <c r="G2" s="14">
        <v>0.77215189873417722</v>
      </c>
      <c r="H2" s="25">
        <v>3.2004807692307691</v>
      </c>
    </row>
    <row r="3" spans="1:15" x14ac:dyDescent="0.25">
      <c r="A3" s="61"/>
      <c r="B3" s="41" t="s">
        <v>80</v>
      </c>
      <c r="C3" s="13">
        <v>209</v>
      </c>
      <c r="D3" s="13">
        <v>186</v>
      </c>
      <c r="E3" s="14">
        <v>0.88995215311004783</v>
      </c>
      <c r="F3" s="13">
        <v>159</v>
      </c>
      <c r="G3" s="14">
        <v>0.76076555023923442</v>
      </c>
      <c r="H3" s="25">
        <v>3.285164835164835</v>
      </c>
    </row>
    <row r="4" spans="1:15" x14ac:dyDescent="0.25">
      <c r="A4" s="61"/>
      <c r="B4" s="41" t="s">
        <v>81</v>
      </c>
      <c r="C4" s="13">
        <v>163</v>
      </c>
      <c r="D4" s="13">
        <v>150</v>
      </c>
      <c r="E4" s="14">
        <v>0.92024539877300615</v>
      </c>
      <c r="F4" s="13">
        <v>135</v>
      </c>
      <c r="G4" s="14">
        <v>0.82822085889570551</v>
      </c>
      <c r="H4" s="25">
        <v>3.330201342281879</v>
      </c>
    </row>
    <row r="5" spans="1:15" x14ac:dyDescent="0.25">
      <c r="A5" s="61"/>
      <c r="B5" s="41" t="s">
        <v>82</v>
      </c>
      <c r="C5" s="13">
        <v>122</v>
      </c>
      <c r="D5" s="13">
        <v>116</v>
      </c>
      <c r="E5" s="14">
        <v>0.95081967213114749</v>
      </c>
      <c r="F5" s="13">
        <v>108</v>
      </c>
      <c r="G5" s="14">
        <v>0.88524590163934425</v>
      </c>
      <c r="H5" s="25">
        <v>3.3469026548672565</v>
      </c>
    </row>
    <row r="6" spans="1:15" x14ac:dyDescent="0.25">
      <c r="A6" s="61"/>
      <c r="B6" s="41" t="s">
        <v>83</v>
      </c>
      <c r="C6" s="13">
        <v>161</v>
      </c>
      <c r="D6" s="13">
        <v>149</v>
      </c>
      <c r="E6" s="14">
        <v>0.92546583850931674</v>
      </c>
      <c r="F6" s="13">
        <v>135</v>
      </c>
      <c r="G6" s="14">
        <v>0.83850931677018636</v>
      </c>
      <c r="H6" s="25">
        <v>3.4377622377622381</v>
      </c>
    </row>
    <row r="7" spans="1:15" ht="15" customHeight="1" x14ac:dyDescent="0.25">
      <c r="A7" s="61" t="s">
        <v>45</v>
      </c>
      <c r="B7" s="41" t="s">
        <v>79</v>
      </c>
      <c r="C7" s="15" t="s">
        <v>9</v>
      </c>
      <c r="D7" s="15" t="s">
        <v>9</v>
      </c>
      <c r="E7" s="16" t="s">
        <v>9</v>
      </c>
      <c r="F7" s="15" t="s">
        <v>9</v>
      </c>
      <c r="G7" s="16" t="s">
        <v>9</v>
      </c>
      <c r="H7" s="55" t="s">
        <v>9</v>
      </c>
    </row>
    <row r="8" spans="1:15" x14ac:dyDescent="0.25">
      <c r="A8" s="61"/>
      <c r="B8" s="41" t="s">
        <v>80</v>
      </c>
      <c r="C8" s="15">
        <v>23</v>
      </c>
      <c r="D8" s="15">
        <v>18</v>
      </c>
      <c r="E8" s="16">
        <v>0.78260869565217395</v>
      </c>
      <c r="F8" s="15">
        <v>11</v>
      </c>
      <c r="G8" s="16">
        <v>0.47826086956521741</v>
      </c>
      <c r="H8" s="55">
        <v>2.2777777777777777</v>
      </c>
    </row>
    <row r="9" spans="1:15" x14ac:dyDescent="0.25">
      <c r="A9" s="61"/>
      <c r="B9" s="41" t="s">
        <v>81</v>
      </c>
      <c r="C9" s="15">
        <v>33</v>
      </c>
      <c r="D9" s="15">
        <v>24</v>
      </c>
      <c r="E9" s="16">
        <v>0.72727272727272729</v>
      </c>
      <c r="F9" s="15">
        <v>19</v>
      </c>
      <c r="G9" s="16">
        <v>0.5757575757575758</v>
      </c>
      <c r="H9" s="55">
        <v>3</v>
      </c>
    </row>
    <row r="10" spans="1:15" x14ac:dyDescent="0.25">
      <c r="A10" s="61"/>
      <c r="B10" s="41" t="s">
        <v>82</v>
      </c>
      <c r="C10" s="15">
        <v>25</v>
      </c>
      <c r="D10" s="15">
        <v>21</v>
      </c>
      <c r="E10" s="16">
        <v>0.84</v>
      </c>
      <c r="F10" s="15">
        <v>12</v>
      </c>
      <c r="G10" s="16">
        <v>0.48</v>
      </c>
      <c r="H10" s="55">
        <v>2.176190476190476</v>
      </c>
    </row>
    <row r="11" spans="1:15" x14ac:dyDescent="0.25">
      <c r="A11" s="61"/>
      <c r="B11" s="41" t="s">
        <v>83</v>
      </c>
      <c r="C11" s="15">
        <v>38</v>
      </c>
      <c r="D11" s="15">
        <v>26</v>
      </c>
      <c r="E11" s="16">
        <v>0.68421052631578949</v>
      </c>
      <c r="F11" s="15">
        <v>18</v>
      </c>
      <c r="G11" s="16">
        <v>0.47368421052631576</v>
      </c>
      <c r="H11" s="55">
        <v>2.552</v>
      </c>
    </row>
    <row r="14" spans="1:15" ht="36" customHeight="1" x14ac:dyDescent="0.25">
      <c r="A14" s="70" t="s">
        <v>44</v>
      </c>
      <c r="B14" s="70"/>
      <c r="C14" s="70"/>
      <c r="D14" s="70"/>
      <c r="E14" s="70"/>
      <c r="F14" s="70"/>
      <c r="G14" s="70"/>
      <c r="H14" s="70"/>
      <c r="I14" s="70" t="s">
        <v>76</v>
      </c>
      <c r="J14" s="70"/>
      <c r="K14" s="70"/>
      <c r="L14" s="70"/>
      <c r="M14" s="70"/>
      <c r="N14" s="70"/>
      <c r="O14" s="70"/>
    </row>
    <row r="15" spans="1:15" ht="30" x14ac:dyDescent="0.25">
      <c r="A15" s="39" t="s">
        <v>46</v>
      </c>
      <c r="B15" s="40" t="s">
        <v>31</v>
      </c>
      <c r="C15" s="12" t="s">
        <v>68</v>
      </c>
      <c r="D15" s="12" t="s">
        <v>69</v>
      </c>
      <c r="E15" s="12" t="s">
        <v>70</v>
      </c>
      <c r="F15" s="12" t="s">
        <v>71</v>
      </c>
      <c r="G15" s="12" t="s">
        <v>32</v>
      </c>
      <c r="H15" s="12" t="s">
        <v>72</v>
      </c>
      <c r="I15" s="40" t="s">
        <v>31</v>
      </c>
      <c r="J15" s="12" t="s">
        <v>68</v>
      </c>
      <c r="K15" s="12" t="s">
        <v>69</v>
      </c>
      <c r="L15" s="12" t="s">
        <v>70</v>
      </c>
      <c r="M15" s="12" t="s">
        <v>71</v>
      </c>
      <c r="N15" s="12" t="s">
        <v>32</v>
      </c>
      <c r="O15" s="12" t="s">
        <v>72</v>
      </c>
    </row>
    <row r="16" spans="1:15" x14ac:dyDescent="0.25">
      <c r="A16" s="71" t="s">
        <v>47</v>
      </c>
      <c r="B16" s="41" t="s">
        <v>79</v>
      </c>
      <c r="C16" s="42">
        <v>13</v>
      </c>
      <c r="D16" s="42">
        <v>11</v>
      </c>
      <c r="E16" s="43">
        <v>0.84615384615384615</v>
      </c>
      <c r="F16" s="42">
        <v>10</v>
      </c>
      <c r="G16" s="43">
        <v>0.76923076923076927</v>
      </c>
      <c r="H16" s="44">
        <v>3.4363636363636361</v>
      </c>
      <c r="I16" s="41" t="s">
        <v>79</v>
      </c>
      <c r="J16" s="42" t="s">
        <v>9</v>
      </c>
      <c r="K16" s="42" t="s">
        <v>9</v>
      </c>
      <c r="L16" s="43" t="s">
        <v>9</v>
      </c>
      <c r="M16" s="42" t="s">
        <v>9</v>
      </c>
      <c r="N16" s="43" t="s">
        <v>9</v>
      </c>
      <c r="O16" s="44" t="s">
        <v>9</v>
      </c>
    </row>
    <row r="17" spans="1:15" x14ac:dyDescent="0.25">
      <c r="A17" s="72"/>
      <c r="B17" s="41" t="s">
        <v>80</v>
      </c>
      <c r="C17" s="42">
        <v>3</v>
      </c>
      <c r="D17" s="42">
        <v>2</v>
      </c>
      <c r="E17" s="43">
        <v>0.66666666666666663</v>
      </c>
      <c r="F17" s="42">
        <v>2</v>
      </c>
      <c r="G17" s="43">
        <v>0.66666666666666663</v>
      </c>
      <c r="H17" s="44">
        <v>3.15</v>
      </c>
      <c r="I17" s="41" t="s">
        <v>80</v>
      </c>
      <c r="J17" s="42" t="s">
        <v>9</v>
      </c>
      <c r="K17" s="42" t="s">
        <v>9</v>
      </c>
      <c r="L17" s="43" t="s">
        <v>9</v>
      </c>
      <c r="M17" s="42" t="s">
        <v>9</v>
      </c>
      <c r="N17" s="43" t="s">
        <v>9</v>
      </c>
      <c r="O17" s="44" t="s">
        <v>9</v>
      </c>
    </row>
    <row r="18" spans="1:15" x14ac:dyDescent="0.25">
      <c r="A18" s="72"/>
      <c r="B18" s="41" t="s">
        <v>81</v>
      </c>
      <c r="C18" s="42">
        <v>10</v>
      </c>
      <c r="D18" s="42">
        <v>9</v>
      </c>
      <c r="E18" s="43">
        <v>0.9</v>
      </c>
      <c r="F18" s="42">
        <v>5</v>
      </c>
      <c r="G18" s="43">
        <v>0.5</v>
      </c>
      <c r="H18" s="44">
        <v>1.7888888888888892</v>
      </c>
      <c r="I18" s="41" t="s">
        <v>81</v>
      </c>
      <c r="J18" s="42">
        <v>3</v>
      </c>
      <c r="K18" s="42">
        <v>2</v>
      </c>
      <c r="L18" s="43">
        <v>0.66666666666666663</v>
      </c>
      <c r="M18" s="42">
        <v>2</v>
      </c>
      <c r="N18" s="43">
        <v>0.66666666666666663</v>
      </c>
      <c r="O18" s="44">
        <v>3.5</v>
      </c>
    </row>
    <row r="19" spans="1:15" ht="14.25" customHeight="1" x14ac:dyDescent="0.25">
      <c r="A19" s="72"/>
      <c r="B19" s="41" t="s">
        <v>82</v>
      </c>
      <c r="C19" s="42">
        <v>5</v>
      </c>
      <c r="D19" s="42">
        <v>5</v>
      </c>
      <c r="E19" s="43">
        <v>1</v>
      </c>
      <c r="F19" s="42">
        <v>4</v>
      </c>
      <c r="G19" s="43">
        <v>0.8</v>
      </c>
      <c r="H19" s="44">
        <v>2.4</v>
      </c>
      <c r="I19" s="41" t="s">
        <v>82</v>
      </c>
      <c r="J19" s="42">
        <v>2</v>
      </c>
      <c r="K19" s="42">
        <v>2</v>
      </c>
      <c r="L19" s="43">
        <v>1</v>
      </c>
      <c r="M19" s="42">
        <v>0</v>
      </c>
      <c r="N19" s="43">
        <v>0</v>
      </c>
      <c r="O19" s="44">
        <v>0</v>
      </c>
    </row>
    <row r="20" spans="1:15" x14ac:dyDescent="0.25">
      <c r="A20" s="73"/>
      <c r="B20" s="41" t="s">
        <v>83</v>
      </c>
      <c r="C20" s="42">
        <v>15</v>
      </c>
      <c r="D20" s="42">
        <v>14</v>
      </c>
      <c r="E20" s="43">
        <v>0.93333333333333335</v>
      </c>
      <c r="F20" s="42">
        <v>7</v>
      </c>
      <c r="G20" s="43">
        <v>0.46666666666666667</v>
      </c>
      <c r="H20" s="44">
        <v>2.3363636363636369</v>
      </c>
      <c r="I20" s="41" t="s">
        <v>83</v>
      </c>
      <c r="J20" s="42">
        <v>3</v>
      </c>
      <c r="K20" s="42">
        <v>2</v>
      </c>
      <c r="L20" s="43">
        <v>0.66666666666666663</v>
      </c>
      <c r="M20" s="42">
        <v>0</v>
      </c>
      <c r="N20" s="43">
        <v>0</v>
      </c>
      <c r="O20" s="44">
        <v>0</v>
      </c>
    </row>
    <row r="21" spans="1:15" x14ac:dyDescent="0.25">
      <c r="A21" s="67" t="s">
        <v>48</v>
      </c>
      <c r="B21" s="45" t="s">
        <v>79</v>
      </c>
      <c r="C21" s="46">
        <v>1</v>
      </c>
      <c r="D21" s="46">
        <v>1</v>
      </c>
      <c r="E21" s="47">
        <v>1</v>
      </c>
      <c r="F21" s="46">
        <v>1</v>
      </c>
      <c r="G21" s="47">
        <v>1</v>
      </c>
      <c r="H21" s="48">
        <v>3</v>
      </c>
      <c r="I21" s="45" t="s">
        <v>79</v>
      </c>
      <c r="J21" s="46" t="s">
        <v>9</v>
      </c>
      <c r="K21" s="46" t="s">
        <v>9</v>
      </c>
      <c r="L21" s="47" t="s">
        <v>9</v>
      </c>
      <c r="M21" s="46" t="s">
        <v>9</v>
      </c>
      <c r="N21" s="47" t="s">
        <v>9</v>
      </c>
      <c r="O21" s="48" t="s">
        <v>9</v>
      </c>
    </row>
    <row r="22" spans="1:15" x14ac:dyDescent="0.25">
      <c r="A22" s="67"/>
      <c r="B22" s="45" t="s">
        <v>80</v>
      </c>
      <c r="C22" s="46">
        <v>2</v>
      </c>
      <c r="D22" s="46">
        <v>2</v>
      </c>
      <c r="E22" s="47">
        <v>1</v>
      </c>
      <c r="F22" s="46">
        <v>2</v>
      </c>
      <c r="G22" s="47">
        <v>1</v>
      </c>
      <c r="H22" s="48">
        <v>3</v>
      </c>
      <c r="I22" s="45" t="s">
        <v>80</v>
      </c>
      <c r="J22" s="46" t="s">
        <v>9</v>
      </c>
      <c r="K22" s="46" t="s">
        <v>9</v>
      </c>
      <c r="L22" s="47" t="s">
        <v>9</v>
      </c>
      <c r="M22" s="46" t="s">
        <v>9</v>
      </c>
      <c r="N22" s="47" t="s">
        <v>9</v>
      </c>
      <c r="O22" s="48" t="s">
        <v>9</v>
      </c>
    </row>
    <row r="23" spans="1:15" x14ac:dyDescent="0.25">
      <c r="A23" s="67"/>
      <c r="B23" s="45" t="s">
        <v>81</v>
      </c>
      <c r="C23" s="46">
        <v>1</v>
      </c>
      <c r="D23" s="46">
        <v>1</v>
      </c>
      <c r="E23" s="47">
        <v>1</v>
      </c>
      <c r="F23" s="46">
        <v>1</v>
      </c>
      <c r="G23" s="47">
        <v>1</v>
      </c>
      <c r="H23" s="48">
        <v>2.7000000000000006</v>
      </c>
      <c r="I23" s="45" t="s">
        <v>81</v>
      </c>
      <c r="J23" s="46" t="s">
        <v>9</v>
      </c>
      <c r="K23" s="46" t="s">
        <v>9</v>
      </c>
      <c r="L23" s="47" t="s">
        <v>9</v>
      </c>
      <c r="M23" s="46" t="s">
        <v>9</v>
      </c>
      <c r="N23" s="47" t="s">
        <v>9</v>
      </c>
      <c r="O23" s="48" t="s">
        <v>9</v>
      </c>
    </row>
    <row r="24" spans="1:15" x14ac:dyDescent="0.25">
      <c r="A24" s="67"/>
      <c r="B24" s="45" t="s">
        <v>82</v>
      </c>
      <c r="C24" s="46" t="s">
        <v>9</v>
      </c>
      <c r="D24" s="46" t="s">
        <v>9</v>
      </c>
      <c r="E24" s="47" t="s">
        <v>9</v>
      </c>
      <c r="F24" s="46" t="s">
        <v>9</v>
      </c>
      <c r="G24" s="47" t="s">
        <v>9</v>
      </c>
      <c r="H24" s="48" t="s">
        <v>9</v>
      </c>
      <c r="I24" s="45" t="s">
        <v>82</v>
      </c>
      <c r="J24" s="46" t="s">
        <v>9</v>
      </c>
      <c r="K24" s="46" t="s">
        <v>9</v>
      </c>
      <c r="L24" s="47" t="s">
        <v>9</v>
      </c>
      <c r="M24" s="46" t="s">
        <v>9</v>
      </c>
      <c r="N24" s="47" t="s">
        <v>9</v>
      </c>
      <c r="O24" s="48" t="s">
        <v>9</v>
      </c>
    </row>
    <row r="25" spans="1:15" x14ac:dyDescent="0.25">
      <c r="A25" s="67"/>
      <c r="B25" s="45" t="s">
        <v>83</v>
      </c>
      <c r="C25" s="46" t="s">
        <v>9</v>
      </c>
      <c r="D25" s="46" t="s">
        <v>9</v>
      </c>
      <c r="E25" s="47" t="s">
        <v>9</v>
      </c>
      <c r="F25" s="46" t="s">
        <v>9</v>
      </c>
      <c r="G25" s="47" t="s">
        <v>9</v>
      </c>
      <c r="H25" s="48" t="s">
        <v>9</v>
      </c>
      <c r="I25" s="45" t="s">
        <v>83</v>
      </c>
      <c r="J25" s="46" t="s">
        <v>9</v>
      </c>
      <c r="K25" s="46" t="s">
        <v>9</v>
      </c>
      <c r="L25" s="47" t="s">
        <v>9</v>
      </c>
      <c r="M25" s="46" t="s">
        <v>9</v>
      </c>
      <c r="N25" s="47" t="s">
        <v>9</v>
      </c>
      <c r="O25" s="48" t="s">
        <v>9</v>
      </c>
    </row>
    <row r="26" spans="1:15" x14ac:dyDescent="0.25">
      <c r="A26" s="68" t="s">
        <v>10</v>
      </c>
      <c r="B26" s="41" t="s">
        <v>79</v>
      </c>
      <c r="C26" s="42">
        <v>5</v>
      </c>
      <c r="D26" s="42">
        <v>3</v>
      </c>
      <c r="E26" s="43">
        <v>0.6</v>
      </c>
      <c r="F26" s="42">
        <v>2</v>
      </c>
      <c r="G26" s="43">
        <v>0.4</v>
      </c>
      <c r="H26" s="44">
        <v>2.6666666666666665</v>
      </c>
      <c r="I26" s="41" t="s">
        <v>79</v>
      </c>
      <c r="J26" s="42" t="s">
        <v>9</v>
      </c>
      <c r="K26" s="42" t="s">
        <v>9</v>
      </c>
      <c r="L26" s="43" t="s">
        <v>9</v>
      </c>
      <c r="M26" s="42" t="s">
        <v>9</v>
      </c>
      <c r="N26" s="43" t="s">
        <v>9</v>
      </c>
      <c r="O26" s="44" t="s">
        <v>9</v>
      </c>
    </row>
    <row r="27" spans="1:15" x14ac:dyDescent="0.25">
      <c r="A27" s="68"/>
      <c r="B27" s="41" t="s">
        <v>80</v>
      </c>
      <c r="C27" s="42">
        <v>7</v>
      </c>
      <c r="D27" s="42">
        <v>6</v>
      </c>
      <c r="E27" s="43">
        <v>0.8571428571428571</v>
      </c>
      <c r="F27" s="42">
        <v>6</v>
      </c>
      <c r="G27" s="43">
        <v>0.8571428571428571</v>
      </c>
      <c r="H27" s="44">
        <v>4</v>
      </c>
      <c r="I27" s="41" t="s">
        <v>80</v>
      </c>
      <c r="J27" s="42">
        <v>2</v>
      </c>
      <c r="K27" s="42">
        <v>1</v>
      </c>
      <c r="L27" s="43">
        <v>0.5</v>
      </c>
      <c r="M27" s="42">
        <v>1</v>
      </c>
      <c r="N27" s="43">
        <v>0.5</v>
      </c>
      <c r="O27" s="44">
        <v>4</v>
      </c>
    </row>
    <row r="28" spans="1:15" x14ac:dyDescent="0.25">
      <c r="A28" s="68"/>
      <c r="B28" s="41" t="s">
        <v>81</v>
      </c>
      <c r="C28" s="42" t="s">
        <v>9</v>
      </c>
      <c r="D28" s="42" t="s">
        <v>9</v>
      </c>
      <c r="E28" s="43" t="s">
        <v>9</v>
      </c>
      <c r="F28" s="42" t="s">
        <v>9</v>
      </c>
      <c r="G28" s="43" t="s">
        <v>9</v>
      </c>
      <c r="H28" s="44" t="s">
        <v>9</v>
      </c>
      <c r="I28" s="41" t="s">
        <v>81</v>
      </c>
      <c r="J28" s="42" t="s">
        <v>9</v>
      </c>
      <c r="K28" s="42" t="s">
        <v>9</v>
      </c>
      <c r="L28" s="43" t="s">
        <v>9</v>
      </c>
      <c r="M28" s="42" t="s">
        <v>9</v>
      </c>
      <c r="N28" s="43" t="s">
        <v>9</v>
      </c>
      <c r="O28" s="44" t="s">
        <v>9</v>
      </c>
    </row>
    <row r="29" spans="1:15" x14ac:dyDescent="0.25">
      <c r="A29" s="68"/>
      <c r="B29" s="41" t="s">
        <v>82</v>
      </c>
      <c r="C29" s="42">
        <v>1</v>
      </c>
      <c r="D29" s="42">
        <v>1</v>
      </c>
      <c r="E29" s="43">
        <v>1</v>
      </c>
      <c r="F29" s="42">
        <v>1</v>
      </c>
      <c r="G29" s="43">
        <v>1</v>
      </c>
      <c r="H29" s="44">
        <v>4</v>
      </c>
      <c r="I29" s="41" t="s">
        <v>82</v>
      </c>
      <c r="J29" s="42">
        <v>1</v>
      </c>
      <c r="K29" s="42">
        <v>1</v>
      </c>
      <c r="L29" s="43">
        <v>1</v>
      </c>
      <c r="M29" s="42">
        <v>1</v>
      </c>
      <c r="N29" s="43">
        <v>1</v>
      </c>
      <c r="O29" s="44">
        <v>4</v>
      </c>
    </row>
    <row r="30" spans="1:15" x14ac:dyDescent="0.25">
      <c r="A30" s="68"/>
      <c r="B30" s="41" t="s">
        <v>83</v>
      </c>
      <c r="C30" s="42">
        <v>1</v>
      </c>
      <c r="D30" s="42">
        <v>1</v>
      </c>
      <c r="E30" s="43">
        <v>1</v>
      </c>
      <c r="F30" s="42">
        <v>1</v>
      </c>
      <c r="G30" s="43">
        <v>1</v>
      </c>
      <c r="H30" s="44">
        <v>2</v>
      </c>
      <c r="I30" s="41" t="s">
        <v>83</v>
      </c>
      <c r="J30" s="42">
        <v>2</v>
      </c>
      <c r="K30" s="42">
        <v>1</v>
      </c>
      <c r="L30" s="43">
        <v>0.5</v>
      </c>
      <c r="M30" s="42">
        <v>1</v>
      </c>
      <c r="N30" s="43">
        <v>0.5</v>
      </c>
      <c r="O30" s="44">
        <v>3.7000000000000006</v>
      </c>
    </row>
    <row r="31" spans="1:15" x14ac:dyDescent="0.25">
      <c r="A31" s="69" t="s">
        <v>11</v>
      </c>
      <c r="B31" s="45" t="s">
        <v>79</v>
      </c>
      <c r="C31" s="46">
        <v>5</v>
      </c>
      <c r="D31" s="46">
        <v>5</v>
      </c>
      <c r="E31" s="47">
        <v>1</v>
      </c>
      <c r="F31" s="46">
        <v>5</v>
      </c>
      <c r="G31" s="47">
        <v>1</v>
      </c>
      <c r="H31" s="48">
        <v>3.6</v>
      </c>
      <c r="I31" s="45" t="s">
        <v>79</v>
      </c>
      <c r="J31" s="46" t="s">
        <v>9</v>
      </c>
      <c r="K31" s="46" t="s">
        <v>9</v>
      </c>
      <c r="L31" s="47" t="s">
        <v>9</v>
      </c>
      <c r="M31" s="46" t="s">
        <v>9</v>
      </c>
      <c r="N31" s="47" t="s">
        <v>9</v>
      </c>
      <c r="O31" s="48" t="s">
        <v>9</v>
      </c>
    </row>
    <row r="32" spans="1:15" x14ac:dyDescent="0.25">
      <c r="A32" s="69"/>
      <c r="B32" s="45" t="s">
        <v>80</v>
      </c>
      <c r="C32" s="46">
        <v>4</v>
      </c>
      <c r="D32" s="46">
        <v>4</v>
      </c>
      <c r="E32" s="47">
        <v>1</v>
      </c>
      <c r="F32" s="46">
        <v>4</v>
      </c>
      <c r="G32" s="47">
        <v>1</v>
      </c>
      <c r="H32" s="48">
        <v>3.9249999999999994</v>
      </c>
      <c r="I32" s="45" t="s">
        <v>80</v>
      </c>
      <c r="J32" s="46" t="s">
        <v>9</v>
      </c>
      <c r="K32" s="46" t="s">
        <v>9</v>
      </c>
      <c r="L32" s="47" t="s">
        <v>9</v>
      </c>
      <c r="M32" s="46" t="s">
        <v>9</v>
      </c>
      <c r="N32" s="47" t="s">
        <v>9</v>
      </c>
      <c r="O32" s="48" t="s">
        <v>9</v>
      </c>
    </row>
    <row r="33" spans="1:15" x14ac:dyDescent="0.25">
      <c r="A33" s="69"/>
      <c r="B33" s="45" t="s">
        <v>81</v>
      </c>
      <c r="C33" s="46">
        <v>8</v>
      </c>
      <c r="D33" s="46">
        <v>7</v>
      </c>
      <c r="E33" s="47">
        <v>0.875</v>
      </c>
      <c r="F33" s="46">
        <v>7</v>
      </c>
      <c r="G33" s="47">
        <v>0.875</v>
      </c>
      <c r="H33" s="48">
        <v>3.8571428571428572</v>
      </c>
      <c r="I33" s="45" t="s">
        <v>81</v>
      </c>
      <c r="J33" s="46">
        <v>2</v>
      </c>
      <c r="K33" s="46">
        <v>2</v>
      </c>
      <c r="L33" s="47">
        <v>1</v>
      </c>
      <c r="M33" s="46">
        <v>1</v>
      </c>
      <c r="N33" s="47">
        <v>0.5</v>
      </c>
      <c r="O33" s="48">
        <v>1.5</v>
      </c>
    </row>
    <row r="34" spans="1:15" x14ac:dyDescent="0.25">
      <c r="A34" s="69"/>
      <c r="B34" s="45" t="s">
        <v>82</v>
      </c>
      <c r="C34" s="46">
        <v>4</v>
      </c>
      <c r="D34" s="46">
        <v>4</v>
      </c>
      <c r="E34" s="47">
        <v>1</v>
      </c>
      <c r="F34" s="46">
        <v>4</v>
      </c>
      <c r="G34" s="47">
        <v>1</v>
      </c>
      <c r="H34" s="48">
        <v>4</v>
      </c>
      <c r="I34" s="45" t="s">
        <v>82</v>
      </c>
      <c r="J34" s="46">
        <v>1</v>
      </c>
      <c r="K34" s="46">
        <v>1</v>
      </c>
      <c r="L34" s="47">
        <v>1</v>
      </c>
      <c r="M34" s="46">
        <v>1</v>
      </c>
      <c r="N34" s="47">
        <v>1</v>
      </c>
      <c r="O34" s="48">
        <v>4</v>
      </c>
    </row>
    <row r="35" spans="1:15" x14ac:dyDescent="0.25">
      <c r="A35" s="69"/>
      <c r="B35" s="45" t="s">
        <v>83</v>
      </c>
      <c r="C35" s="46">
        <v>4</v>
      </c>
      <c r="D35" s="46">
        <v>4</v>
      </c>
      <c r="E35" s="47">
        <v>1</v>
      </c>
      <c r="F35" s="46">
        <v>4</v>
      </c>
      <c r="G35" s="47">
        <v>1</v>
      </c>
      <c r="H35" s="48">
        <v>3.85</v>
      </c>
      <c r="I35" s="45" t="s">
        <v>83</v>
      </c>
      <c r="J35" s="46">
        <v>4</v>
      </c>
      <c r="K35" s="46">
        <v>4</v>
      </c>
      <c r="L35" s="47">
        <v>1</v>
      </c>
      <c r="M35" s="46">
        <v>2</v>
      </c>
      <c r="N35" s="47">
        <v>0.5</v>
      </c>
      <c r="O35" s="48">
        <v>2</v>
      </c>
    </row>
    <row r="36" spans="1:15" x14ac:dyDescent="0.25">
      <c r="A36" s="68" t="s">
        <v>12</v>
      </c>
      <c r="B36" s="41" t="s">
        <v>79</v>
      </c>
      <c r="C36" s="42">
        <v>78</v>
      </c>
      <c r="D36" s="42">
        <v>70</v>
      </c>
      <c r="E36" s="43">
        <v>0.89743589743589747</v>
      </c>
      <c r="F36" s="42">
        <v>59</v>
      </c>
      <c r="G36" s="43">
        <v>0.75641025641025639</v>
      </c>
      <c r="H36" s="44">
        <v>3.0342857142857143</v>
      </c>
      <c r="I36" s="41" t="s">
        <v>79</v>
      </c>
      <c r="J36" s="42" t="s">
        <v>9</v>
      </c>
      <c r="K36" s="42" t="s">
        <v>9</v>
      </c>
      <c r="L36" s="43" t="s">
        <v>9</v>
      </c>
      <c r="M36" s="42" t="s">
        <v>9</v>
      </c>
      <c r="N36" s="43" t="s">
        <v>9</v>
      </c>
      <c r="O36" s="44" t="s">
        <v>9</v>
      </c>
    </row>
    <row r="37" spans="1:15" x14ac:dyDescent="0.25">
      <c r="A37" s="68"/>
      <c r="B37" s="41" t="s">
        <v>80</v>
      </c>
      <c r="C37" s="42">
        <v>62</v>
      </c>
      <c r="D37" s="42">
        <v>52</v>
      </c>
      <c r="E37" s="43">
        <v>0.83870967741935487</v>
      </c>
      <c r="F37" s="42">
        <v>45</v>
      </c>
      <c r="G37" s="43">
        <v>0.72580645161290325</v>
      </c>
      <c r="H37" s="44">
        <v>3.1568627450980391</v>
      </c>
      <c r="I37" s="41" t="s">
        <v>80</v>
      </c>
      <c r="J37" s="42">
        <v>14</v>
      </c>
      <c r="K37" s="42">
        <v>11</v>
      </c>
      <c r="L37" s="43">
        <v>0.7857142857142857</v>
      </c>
      <c r="M37" s="42">
        <v>5</v>
      </c>
      <c r="N37" s="43">
        <v>0.35714285714285715</v>
      </c>
      <c r="O37" s="44">
        <v>1.8181818181818181</v>
      </c>
    </row>
    <row r="38" spans="1:15" x14ac:dyDescent="0.25">
      <c r="A38" s="68"/>
      <c r="B38" s="41" t="s">
        <v>81</v>
      </c>
      <c r="C38" s="42">
        <v>56</v>
      </c>
      <c r="D38" s="42">
        <v>51</v>
      </c>
      <c r="E38" s="43">
        <v>0.9107142857142857</v>
      </c>
      <c r="F38" s="42">
        <v>43</v>
      </c>
      <c r="G38" s="43">
        <v>0.7678571428571429</v>
      </c>
      <c r="H38" s="44">
        <v>3.0764705882352943</v>
      </c>
      <c r="I38" s="41" t="s">
        <v>81</v>
      </c>
      <c r="J38" s="42">
        <v>8</v>
      </c>
      <c r="K38" s="42">
        <v>5</v>
      </c>
      <c r="L38" s="43">
        <v>0.625</v>
      </c>
      <c r="M38" s="42">
        <v>4</v>
      </c>
      <c r="N38" s="43">
        <v>0.5</v>
      </c>
      <c r="O38" s="44">
        <v>3.2</v>
      </c>
    </row>
    <row r="39" spans="1:15" x14ac:dyDescent="0.25">
      <c r="A39" s="68"/>
      <c r="B39" s="41" t="s">
        <v>82</v>
      </c>
      <c r="C39" s="42">
        <v>41</v>
      </c>
      <c r="D39" s="42">
        <v>40</v>
      </c>
      <c r="E39" s="43">
        <v>0.97560975609756095</v>
      </c>
      <c r="F39" s="42">
        <v>39</v>
      </c>
      <c r="G39" s="43">
        <v>0.95121951219512191</v>
      </c>
      <c r="H39" s="44">
        <v>3.5631578947368414</v>
      </c>
      <c r="I39" s="41" t="s">
        <v>82</v>
      </c>
      <c r="J39" s="42">
        <v>3</v>
      </c>
      <c r="K39" s="42">
        <v>2</v>
      </c>
      <c r="L39" s="43">
        <v>0.66666666666666663</v>
      </c>
      <c r="M39" s="42">
        <v>1</v>
      </c>
      <c r="N39" s="43">
        <v>0.33333333333333331</v>
      </c>
      <c r="O39" s="44">
        <v>2</v>
      </c>
    </row>
    <row r="40" spans="1:15" x14ac:dyDescent="0.25">
      <c r="A40" s="68"/>
      <c r="B40" s="41" t="s">
        <v>83</v>
      </c>
      <c r="C40" s="42">
        <v>52</v>
      </c>
      <c r="D40" s="42">
        <v>50</v>
      </c>
      <c r="E40" s="43">
        <v>0.96153846153846156</v>
      </c>
      <c r="F40" s="42">
        <v>48</v>
      </c>
      <c r="G40" s="43">
        <v>0.92307692307692313</v>
      </c>
      <c r="H40" s="44">
        <v>3.5759999999999996</v>
      </c>
      <c r="I40" s="41" t="s">
        <v>83</v>
      </c>
      <c r="J40" s="42">
        <v>12</v>
      </c>
      <c r="K40" s="42">
        <v>5</v>
      </c>
      <c r="L40" s="43">
        <v>0.41666666666666669</v>
      </c>
      <c r="M40" s="42">
        <v>3</v>
      </c>
      <c r="N40" s="43">
        <v>0.25</v>
      </c>
      <c r="O40" s="44">
        <v>1.94</v>
      </c>
    </row>
    <row r="41" spans="1:15" x14ac:dyDescent="0.25">
      <c r="A41" s="69" t="s">
        <v>13</v>
      </c>
      <c r="B41" s="45" t="s">
        <v>79</v>
      </c>
      <c r="C41" s="46" t="s">
        <v>9</v>
      </c>
      <c r="D41" s="46" t="s">
        <v>9</v>
      </c>
      <c r="E41" s="47" t="s">
        <v>9</v>
      </c>
      <c r="F41" s="46" t="s">
        <v>9</v>
      </c>
      <c r="G41" s="47" t="s">
        <v>9</v>
      </c>
      <c r="H41" s="48" t="s">
        <v>9</v>
      </c>
      <c r="I41" s="45" t="s">
        <v>79</v>
      </c>
      <c r="J41" s="46" t="s">
        <v>9</v>
      </c>
      <c r="K41" s="46" t="s">
        <v>9</v>
      </c>
      <c r="L41" s="47" t="s">
        <v>9</v>
      </c>
      <c r="M41" s="46" t="s">
        <v>9</v>
      </c>
      <c r="N41" s="47" t="s">
        <v>9</v>
      </c>
      <c r="O41" s="48" t="s">
        <v>9</v>
      </c>
    </row>
    <row r="42" spans="1:15" x14ac:dyDescent="0.25">
      <c r="A42" s="69"/>
      <c r="B42" s="45" t="s">
        <v>80</v>
      </c>
      <c r="C42" s="46" t="s">
        <v>9</v>
      </c>
      <c r="D42" s="46" t="s">
        <v>9</v>
      </c>
      <c r="E42" s="47" t="s">
        <v>9</v>
      </c>
      <c r="F42" s="46" t="s">
        <v>9</v>
      </c>
      <c r="G42" s="47" t="s">
        <v>9</v>
      </c>
      <c r="H42" s="48" t="s">
        <v>9</v>
      </c>
      <c r="I42" s="45" t="s">
        <v>80</v>
      </c>
      <c r="J42" s="46" t="s">
        <v>9</v>
      </c>
      <c r="K42" s="46" t="s">
        <v>9</v>
      </c>
      <c r="L42" s="47" t="s">
        <v>9</v>
      </c>
      <c r="M42" s="46" t="s">
        <v>9</v>
      </c>
      <c r="N42" s="47" t="s">
        <v>9</v>
      </c>
      <c r="O42" s="48" t="s">
        <v>9</v>
      </c>
    </row>
    <row r="43" spans="1:15" x14ac:dyDescent="0.25">
      <c r="A43" s="69"/>
      <c r="B43" s="45" t="s">
        <v>81</v>
      </c>
      <c r="C43" s="46" t="s">
        <v>9</v>
      </c>
      <c r="D43" s="46" t="s">
        <v>9</v>
      </c>
      <c r="E43" s="47" t="s">
        <v>9</v>
      </c>
      <c r="F43" s="46" t="s">
        <v>9</v>
      </c>
      <c r="G43" s="47" t="s">
        <v>9</v>
      </c>
      <c r="H43" s="48" t="s">
        <v>9</v>
      </c>
      <c r="I43" s="45" t="s">
        <v>81</v>
      </c>
      <c r="J43" s="46">
        <v>1</v>
      </c>
      <c r="K43" s="46">
        <v>1</v>
      </c>
      <c r="L43" s="47">
        <v>1</v>
      </c>
      <c r="M43" s="46">
        <v>1</v>
      </c>
      <c r="N43" s="47">
        <v>1</v>
      </c>
      <c r="O43" s="48">
        <v>4</v>
      </c>
    </row>
    <row r="44" spans="1:15" x14ac:dyDescent="0.25">
      <c r="A44" s="69"/>
      <c r="B44" s="45" t="s">
        <v>82</v>
      </c>
      <c r="C44" s="46" t="s">
        <v>9</v>
      </c>
      <c r="D44" s="46" t="s">
        <v>9</v>
      </c>
      <c r="E44" s="47" t="s">
        <v>9</v>
      </c>
      <c r="F44" s="46" t="s">
        <v>9</v>
      </c>
      <c r="G44" s="47" t="s">
        <v>9</v>
      </c>
      <c r="H44" s="48" t="s">
        <v>9</v>
      </c>
      <c r="I44" s="45" t="s">
        <v>82</v>
      </c>
      <c r="J44" s="46" t="s">
        <v>9</v>
      </c>
      <c r="K44" s="46" t="s">
        <v>9</v>
      </c>
      <c r="L44" s="47" t="s">
        <v>9</v>
      </c>
      <c r="M44" s="46" t="s">
        <v>9</v>
      </c>
      <c r="N44" s="47" t="s">
        <v>9</v>
      </c>
      <c r="O44" s="48" t="s">
        <v>9</v>
      </c>
    </row>
    <row r="45" spans="1:15" x14ac:dyDescent="0.25">
      <c r="A45" s="69"/>
      <c r="B45" s="45" t="s">
        <v>83</v>
      </c>
      <c r="C45" s="46" t="s">
        <v>9</v>
      </c>
      <c r="D45" s="46" t="s">
        <v>9</v>
      </c>
      <c r="E45" s="47" t="s">
        <v>9</v>
      </c>
      <c r="F45" s="46" t="s">
        <v>9</v>
      </c>
      <c r="G45" s="47" t="s">
        <v>9</v>
      </c>
      <c r="H45" s="48" t="s">
        <v>9</v>
      </c>
      <c r="I45" s="45" t="s">
        <v>83</v>
      </c>
      <c r="J45" s="46" t="s">
        <v>9</v>
      </c>
      <c r="K45" s="46" t="s">
        <v>9</v>
      </c>
      <c r="L45" s="47" t="s">
        <v>9</v>
      </c>
      <c r="M45" s="46" t="s">
        <v>9</v>
      </c>
      <c r="N45" s="47" t="s">
        <v>9</v>
      </c>
      <c r="O45" s="48" t="s">
        <v>9</v>
      </c>
    </row>
    <row r="46" spans="1:15" x14ac:dyDescent="0.25">
      <c r="A46" s="66" t="s">
        <v>77</v>
      </c>
      <c r="B46" s="41" t="s">
        <v>79</v>
      </c>
      <c r="C46" s="42">
        <v>111</v>
      </c>
      <c r="D46" s="42">
        <v>98</v>
      </c>
      <c r="E46" s="43">
        <v>0.88288288288288286</v>
      </c>
      <c r="F46" s="42">
        <v>88</v>
      </c>
      <c r="G46" s="43">
        <v>0.7927927927927928</v>
      </c>
      <c r="H46" s="44">
        <v>3.2927083333333327</v>
      </c>
      <c r="I46" s="41" t="s">
        <v>79</v>
      </c>
      <c r="J46" s="42" t="s">
        <v>9</v>
      </c>
      <c r="K46" s="42" t="s">
        <v>9</v>
      </c>
      <c r="L46" s="43" t="s">
        <v>9</v>
      </c>
      <c r="M46" s="42" t="s">
        <v>9</v>
      </c>
      <c r="N46" s="43" t="s">
        <v>9</v>
      </c>
      <c r="O46" s="44" t="s">
        <v>9</v>
      </c>
    </row>
    <row r="47" spans="1:15" x14ac:dyDescent="0.25">
      <c r="A47" s="66"/>
      <c r="B47" s="41" t="s">
        <v>80</v>
      </c>
      <c r="C47" s="42">
        <v>96</v>
      </c>
      <c r="D47" s="42">
        <v>89</v>
      </c>
      <c r="E47" s="43">
        <v>0.92708333333333337</v>
      </c>
      <c r="F47" s="42">
        <v>74</v>
      </c>
      <c r="G47" s="43">
        <v>0.77083333333333337</v>
      </c>
      <c r="H47" s="44">
        <v>3.3275862068965516</v>
      </c>
      <c r="I47" s="41" t="s">
        <v>80</v>
      </c>
      <c r="J47" s="42">
        <v>7</v>
      </c>
      <c r="K47" s="42">
        <v>6</v>
      </c>
      <c r="L47" s="43">
        <v>0.8571428571428571</v>
      </c>
      <c r="M47" s="42">
        <v>5</v>
      </c>
      <c r="N47" s="43">
        <v>0.7142857142857143</v>
      </c>
      <c r="O47" s="44">
        <v>2.8333333333333335</v>
      </c>
    </row>
    <row r="48" spans="1:15" x14ac:dyDescent="0.25">
      <c r="A48" s="66"/>
      <c r="B48" s="41" t="s">
        <v>81</v>
      </c>
      <c r="C48" s="42">
        <v>66</v>
      </c>
      <c r="D48" s="42">
        <v>62</v>
      </c>
      <c r="E48" s="43">
        <v>0.93939393939393945</v>
      </c>
      <c r="F48" s="42">
        <v>60</v>
      </c>
      <c r="G48" s="43">
        <v>0.90909090909090906</v>
      </c>
      <c r="H48" s="44">
        <v>3.6258064516129029</v>
      </c>
      <c r="I48" s="41" t="s">
        <v>81</v>
      </c>
      <c r="J48" s="42">
        <v>13</v>
      </c>
      <c r="K48" s="42">
        <v>9</v>
      </c>
      <c r="L48" s="43">
        <v>0.69230769230769229</v>
      </c>
      <c r="M48" s="42">
        <v>7</v>
      </c>
      <c r="N48" s="43">
        <v>0.53846153846153844</v>
      </c>
      <c r="O48" s="44">
        <v>2.8888888888888888</v>
      </c>
    </row>
    <row r="49" spans="1:15" x14ac:dyDescent="0.25">
      <c r="A49" s="66"/>
      <c r="B49" s="41" t="s">
        <v>82</v>
      </c>
      <c r="C49" s="42">
        <v>62</v>
      </c>
      <c r="D49" s="42">
        <v>57</v>
      </c>
      <c r="E49" s="43">
        <v>0.91935483870967738</v>
      </c>
      <c r="F49" s="42">
        <v>53</v>
      </c>
      <c r="G49" s="43">
        <v>0.85483870967741937</v>
      </c>
      <c r="H49" s="44">
        <v>3.2821428571428575</v>
      </c>
      <c r="I49" s="41" t="s">
        <v>82</v>
      </c>
      <c r="J49" s="42">
        <v>12</v>
      </c>
      <c r="K49" s="42">
        <v>10</v>
      </c>
      <c r="L49" s="43">
        <v>0.83333333333333337</v>
      </c>
      <c r="M49" s="42">
        <v>8</v>
      </c>
      <c r="N49" s="43">
        <v>0.66666666666666663</v>
      </c>
      <c r="O49" s="44">
        <v>3.17</v>
      </c>
    </row>
    <row r="50" spans="1:15" x14ac:dyDescent="0.25">
      <c r="A50" s="66"/>
      <c r="B50" s="41" t="s">
        <v>83</v>
      </c>
      <c r="C50" s="42">
        <v>74</v>
      </c>
      <c r="D50" s="42">
        <v>65</v>
      </c>
      <c r="E50" s="43">
        <v>0.8783783783783784</v>
      </c>
      <c r="F50" s="42">
        <v>61</v>
      </c>
      <c r="G50" s="43">
        <v>0.82432432432432434</v>
      </c>
      <c r="H50" s="44">
        <v>3.4603174603174605</v>
      </c>
      <c r="I50" s="41" t="s">
        <v>83</v>
      </c>
      <c r="J50" s="42">
        <v>15</v>
      </c>
      <c r="K50" s="42">
        <v>13</v>
      </c>
      <c r="L50" s="43">
        <v>0.8666666666666667</v>
      </c>
      <c r="M50" s="42">
        <v>11</v>
      </c>
      <c r="N50" s="43">
        <v>0.73333333333333328</v>
      </c>
      <c r="O50" s="44">
        <v>2.953846153846154</v>
      </c>
    </row>
    <row r="51" spans="1:15" x14ac:dyDescent="0.25">
      <c r="A51" s="67" t="s">
        <v>50</v>
      </c>
      <c r="B51" s="45" t="s">
        <v>79</v>
      </c>
      <c r="C51" s="49">
        <v>16</v>
      </c>
      <c r="D51" s="46">
        <v>14</v>
      </c>
      <c r="E51" s="47">
        <v>0.875</v>
      </c>
      <c r="F51" s="46">
        <v>10</v>
      </c>
      <c r="G51" s="47">
        <v>0.625</v>
      </c>
      <c r="H51" s="48">
        <v>2.7642857142857147</v>
      </c>
      <c r="I51" s="45" t="s">
        <v>79</v>
      </c>
      <c r="J51" s="49" t="s">
        <v>9</v>
      </c>
      <c r="K51" s="46" t="s">
        <v>9</v>
      </c>
      <c r="L51" s="47" t="s">
        <v>9</v>
      </c>
      <c r="M51" s="46" t="s">
        <v>9</v>
      </c>
      <c r="N51" s="47" t="s">
        <v>9</v>
      </c>
      <c r="O51" s="48" t="s">
        <v>9</v>
      </c>
    </row>
    <row r="52" spans="1:15" x14ac:dyDescent="0.25">
      <c r="A52" s="67"/>
      <c r="B52" s="45" t="s">
        <v>80</v>
      </c>
      <c r="C52" s="46">
        <v>30</v>
      </c>
      <c r="D52" s="46">
        <v>26</v>
      </c>
      <c r="E52" s="47">
        <v>0.8666666666666667</v>
      </c>
      <c r="F52" s="46">
        <v>21</v>
      </c>
      <c r="G52" s="47">
        <v>0.7</v>
      </c>
      <c r="H52" s="48">
        <v>3.1038461538461539</v>
      </c>
      <c r="I52" s="45" t="s">
        <v>80</v>
      </c>
      <c r="J52" s="46" t="s">
        <v>9</v>
      </c>
      <c r="K52" s="46" t="s">
        <v>9</v>
      </c>
      <c r="L52" s="47" t="s">
        <v>9</v>
      </c>
      <c r="M52" s="46" t="s">
        <v>9</v>
      </c>
      <c r="N52" s="47" t="s">
        <v>9</v>
      </c>
      <c r="O52" s="48" t="s">
        <v>9</v>
      </c>
    </row>
    <row r="53" spans="1:15" x14ac:dyDescent="0.25">
      <c r="A53" s="67"/>
      <c r="B53" s="45" t="s">
        <v>81</v>
      </c>
      <c r="C53" s="46">
        <v>19</v>
      </c>
      <c r="D53" s="46">
        <v>17</v>
      </c>
      <c r="E53" s="47">
        <v>0.89473684210526316</v>
      </c>
      <c r="F53" s="46">
        <v>16</v>
      </c>
      <c r="G53" s="47">
        <v>0.84210526315789469</v>
      </c>
      <c r="H53" s="48">
        <v>3.5437500000000006</v>
      </c>
      <c r="I53" s="45" t="s">
        <v>81</v>
      </c>
      <c r="J53" s="46">
        <v>5</v>
      </c>
      <c r="K53" s="46">
        <v>4</v>
      </c>
      <c r="L53" s="47">
        <v>0.8</v>
      </c>
      <c r="M53" s="46">
        <v>3</v>
      </c>
      <c r="N53" s="47">
        <v>0.6</v>
      </c>
      <c r="O53" s="48">
        <v>3</v>
      </c>
    </row>
    <row r="54" spans="1:15" x14ac:dyDescent="0.25">
      <c r="A54" s="67"/>
      <c r="B54" s="45" t="s">
        <v>82</v>
      </c>
      <c r="C54" s="46">
        <v>9</v>
      </c>
      <c r="D54" s="46">
        <v>9</v>
      </c>
      <c r="E54" s="47">
        <v>1</v>
      </c>
      <c r="F54" s="46">
        <v>7</v>
      </c>
      <c r="G54" s="47">
        <v>0.77777777777777779</v>
      </c>
      <c r="H54" s="48">
        <v>3</v>
      </c>
      <c r="I54" s="45" t="s">
        <v>82</v>
      </c>
      <c r="J54" s="46">
        <v>6</v>
      </c>
      <c r="K54" s="46">
        <v>5</v>
      </c>
      <c r="L54" s="47">
        <v>0.83333333333333337</v>
      </c>
      <c r="M54" s="46">
        <v>1</v>
      </c>
      <c r="N54" s="47">
        <v>0.16666666666666666</v>
      </c>
      <c r="O54" s="48">
        <v>0.4</v>
      </c>
    </row>
    <row r="55" spans="1:15" x14ac:dyDescent="0.25">
      <c r="A55" s="67"/>
      <c r="B55" s="45" t="s">
        <v>83</v>
      </c>
      <c r="C55" s="46">
        <v>15</v>
      </c>
      <c r="D55" s="46">
        <v>15</v>
      </c>
      <c r="E55" s="47">
        <v>1</v>
      </c>
      <c r="F55" s="46">
        <v>14</v>
      </c>
      <c r="G55" s="47">
        <v>0.93333333333333335</v>
      </c>
      <c r="H55" s="48">
        <v>3.6928571428571431</v>
      </c>
      <c r="I55" s="45" t="s">
        <v>83</v>
      </c>
      <c r="J55" s="46">
        <v>2</v>
      </c>
      <c r="K55" s="46">
        <v>1</v>
      </c>
      <c r="L55" s="47">
        <v>0.5</v>
      </c>
      <c r="M55" s="46">
        <v>1</v>
      </c>
      <c r="N55" s="47">
        <v>0.5</v>
      </c>
      <c r="O55" s="48">
        <v>4</v>
      </c>
    </row>
    <row r="56" spans="1:15" x14ac:dyDescent="0.25">
      <c r="A56" s="66" t="s">
        <v>51</v>
      </c>
      <c r="B56" s="41" t="s">
        <v>79</v>
      </c>
      <c r="C56" s="42">
        <v>8</v>
      </c>
      <c r="D56" s="42">
        <v>8</v>
      </c>
      <c r="E56" s="43">
        <v>1</v>
      </c>
      <c r="F56" s="42">
        <v>8</v>
      </c>
      <c r="G56" s="43">
        <v>1</v>
      </c>
      <c r="H56" s="44">
        <v>3.9624999999999999</v>
      </c>
      <c r="I56" s="41" t="s">
        <v>79</v>
      </c>
      <c r="J56" s="42" t="s">
        <v>9</v>
      </c>
      <c r="K56" s="42" t="s">
        <v>9</v>
      </c>
      <c r="L56" s="43" t="s">
        <v>9</v>
      </c>
      <c r="M56" s="42" t="s">
        <v>9</v>
      </c>
      <c r="N56" s="43" t="s">
        <v>9</v>
      </c>
      <c r="O56" s="44" t="s">
        <v>9</v>
      </c>
    </row>
    <row r="57" spans="1:15" x14ac:dyDescent="0.25">
      <c r="A57" s="66"/>
      <c r="B57" s="41" t="s">
        <v>80</v>
      </c>
      <c r="C57" s="42">
        <v>5</v>
      </c>
      <c r="D57" s="42">
        <v>5</v>
      </c>
      <c r="E57" s="43">
        <v>1</v>
      </c>
      <c r="F57" s="42">
        <v>5</v>
      </c>
      <c r="G57" s="43">
        <v>1</v>
      </c>
      <c r="H57" s="44">
        <v>3.74</v>
      </c>
      <c r="I57" s="41" t="s">
        <v>80</v>
      </c>
      <c r="J57" s="42" t="s">
        <v>9</v>
      </c>
      <c r="K57" s="42" t="s">
        <v>9</v>
      </c>
      <c r="L57" s="43" t="s">
        <v>9</v>
      </c>
      <c r="M57" s="42" t="s">
        <v>9</v>
      </c>
      <c r="N57" s="43" t="s">
        <v>9</v>
      </c>
      <c r="O57" s="44" t="s">
        <v>9</v>
      </c>
    </row>
    <row r="58" spans="1:15" x14ac:dyDescent="0.25">
      <c r="A58" s="66"/>
      <c r="B58" s="41" t="s">
        <v>81</v>
      </c>
      <c r="C58" s="42">
        <v>3</v>
      </c>
      <c r="D58" s="42">
        <v>3</v>
      </c>
      <c r="E58" s="43">
        <v>1</v>
      </c>
      <c r="F58" s="42">
        <v>3</v>
      </c>
      <c r="G58" s="43">
        <v>1</v>
      </c>
      <c r="H58" s="44">
        <v>4</v>
      </c>
      <c r="I58" s="41" t="s">
        <v>81</v>
      </c>
      <c r="J58" s="42">
        <v>1</v>
      </c>
      <c r="K58" s="42">
        <v>1</v>
      </c>
      <c r="L58" s="43">
        <v>1</v>
      </c>
      <c r="M58" s="42">
        <v>1</v>
      </c>
      <c r="N58" s="43">
        <v>1</v>
      </c>
      <c r="O58" s="44">
        <v>4</v>
      </c>
    </row>
    <row r="59" spans="1:15" x14ac:dyDescent="0.25">
      <c r="A59" s="66"/>
      <c r="B59" s="41" t="s">
        <v>82</v>
      </c>
      <c r="C59" s="42" t="s">
        <v>9</v>
      </c>
      <c r="D59" s="42" t="s">
        <v>9</v>
      </c>
      <c r="E59" s="43" t="s">
        <v>9</v>
      </c>
      <c r="F59" s="42" t="s">
        <v>9</v>
      </c>
      <c r="G59" s="43" t="s">
        <v>9</v>
      </c>
      <c r="H59" s="44" t="s">
        <v>9</v>
      </c>
      <c r="I59" s="41" t="s">
        <v>82</v>
      </c>
      <c r="J59" s="42" t="s">
        <v>9</v>
      </c>
      <c r="K59" s="42" t="s">
        <v>9</v>
      </c>
      <c r="L59" s="43" t="s">
        <v>9</v>
      </c>
      <c r="M59" s="42" t="s">
        <v>9</v>
      </c>
      <c r="N59" s="43" t="s">
        <v>9</v>
      </c>
      <c r="O59" s="44" t="s">
        <v>9</v>
      </c>
    </row>
    <row r="60" spans="1:15" x14ac:dyDescent="0.25">
      <c r="A60" s="66"/>
      <c r="B60" s="41" t="s">
        <v>83</v>
      </c>
      <c r="C60" s="42" t="s">
        <v>9</v>
      </c>
      <c r="D60" s="42" t="s">
        <v>9</v>
      </c>
      <c r="E60" s="43" t="s">
        <v>9</v>
      </c>
      <c r="F60" s="42" t="s">
        <v>9</v>
      </c>
      <c r="G60" s="43" t="s">
        <v>9</v>
      </c>
      <c r="H60" s="44" t="s">
        <v>9</v>
      </c>
      <c r="I60" s="41" t="s">
        <v>83</v>
      </c>
      <c r="J60" s="42" t="s">
        <v>9</v>
      </c>
      <c r="K60" s="42" t="s">
        <v>9</v>
      </c>
      <c r="L60" s="43" t="s">
        <v>9</v>
      </c>
      <c r="M60" s="42" t="s">
        <v>9</v>
      </c>
      <c r="N60" s="43" t="s">
        <v>9</v>
      </c>
      <c r="O60" s="44" t="s">
        <v>9</v>
      </c>
    </row>
  </sheetData>
  <mergeCells count="13">
    <mergeCell ref="A2:A6"/>
    <mergeCell ref="A7:A11"/>
    <mergeCell ref="A14:H14"/>
    <mergeCell ref="I14:O14"/>
    <mergeCell ref="A16:A20"/>
    <mergeCell ref="A46:A50"/>
    <mergeCell ref="A51:A55"/>
    <mergeCell ref="A56:A60"/>
    <mergeCell ref="A21:A25"/>
    <mergeCell ref="A26:A30"/>
    <mergeCell ref="A31:A35"/>
    <mergeCell ref="A36:A40"/>
    <mergeCell ref="A41:A45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/>
  </sheetViews>
  <sheetFormatPr defaultRowHeight="15" x14ac:dyDescent="0.25"/>
  <cols>
    <col min="1" max="1" width="14" style="33" customWidth="1"/>
    <col min="2" max="8" width="14" style="17" customWidth="1"/>
  </cols>
  <sheetData>
    <row r="1" spans="1:8" ht="30" x14ac:dyDescent="0.25">
      <c r="A1" s="34" t="s">
        <v>0</v>
      </c>
      <c r="B1" s="7" t="s">
        <v>31</v>
      </c>
      <c r="C1" s="12" t="s">
        <v>68</v>
      </c>
      <c r="D1" s="12" t="s">
        <v>69</v>
      </c>
      <c r="E1" s="12" t="s">
        <v>70</v>
      </c>
      <c r="F1" s="12" t="s">
        <v>71</v>
      </c>
      <c r="G1" s="12" t="s">
        <v>32</v>
      </c>
      <c r="H1" s="12" t="s">
        <v>72</v>
      </c>
    </row>
    <row r="2" spans="1:8" x14ac:dyDescent="0.25">
      <c r="A2" s="61" t="s">
        <v>2</v>
      </c>
      <c r="B2" s="8" t="s">
        <v>79</v>
      </c>
      <c r="C2" s="13">
        <v>85</v>
      </c>
      <c r="D2" s="13">
        <v>80</v>
      </c>
      <c r="E2" s="14">
        <v>0.94117647058823528</v>
      </c>
      <c r="F2" s="13">
        <v>77</v>
      </c>
      <c r="G2" s="14">
        <v>0.90588235294117647</v>
      </c>
      <c r="H2" s="21">
        <v>3.6189873417721525</v>
      </c>
    </row>
    <row r="3" spans="1:8" x14ac:dyDescent="0.25">
      <c r="A3" s="61"/>
      <c r="B3" s="8" t="s">
        <v>80</v>
      </c>
      <c r="C3" s="13">
        <v>112</v>
      </c>
      <c r="D3" s="13">
        <v>94</v>
      </c>
      <c r="E3" s="14">
        <v>0.8392857142857143</v>
      </c>
      <c r="F3" s="13">
        <v>85</v>
      </c>
      <c r="G3" s="14">
        <v>0.7589285714285714</v>
      </c>
      <c r="H3" s="21">
        <v>3.5228260869565218</v>
      </c>
    </row>
    <row r="4" spans="1:8" x14ac:dyDescent="0.25">
      <c r="A4" s="61"/>
      <c r="B4" s="8" t="s">
        <v>81</v>
      </c>
      <c r="C4" s="13">
        <v>88</v>
      </c>
      <c r="D4" s="13">
        <v>83</v>
      </c>
      <c r="E4" s="14">
        <v>0.94318181818181823</v>
      </c>
      <c r="F4" s="13">
        <v>79</v>
      </c>
      <c r="G4" s="14">
        <v>0.89772727272727271</v>
      </c>
      <c r="H4" s="21">
        <v>3.6085365853658535</v>
      </c>
    </row>
    <row r="5" spans="1:8" x14ac:dyDescent="0.25">
      <c r="A5" s="61"/>
      <c r="B5" s="8" t="s">
        <v>82</v>
      </c>
      <c r="C5" s="13">
        <v>68</v>
      </c>
      <c r="D5" s="13">
        <v>64</v>
      </c>
      <c r="E5" s="14">
        <v>0.94117647058823528</v>
      </c>
      <c r="F5" s="13">
        <v>58</v>
      </c>
      <c r="G5" s="14">
        <v>0.8529411764705882</v>
      </c>
      <c r="H5" s="21">
        <v>3.3852459016393444</v>
      </c>
    </row>
    <row r="6" spans="1:8" x14ac:dyDescent="0.25">
      <c r="A6" s="61"/>
      <c r="B6" s="8" t="s">
        <v>83</v>
      </c>
      <c r="C6" s="13">
        <v>95</v>
      </c>
      <c r="D6" s="13">
        <v>83</v>
      </c>
      <c r="E6" s="14">
        <v>0.87368421052631584</v>
      </c>
      <c r="F6" s="13">
        <v>72</v>
      </c>
      <c r="G6" s="14">
        <v>0.75789473684210529</v>
      </c>
      <c r="H6" s="21">
        <v>3.375</v>
      </c>
    </row>
    <row r="7" spans="1:8" x14ac:dyDescent="0.25">
      <c r="A7" s="61" t="s">
        <v>3</v>
      </c>
      <c r="B7" s="8" t="s">
        <v>79</v>
      </c>
      <c r="C7" s="13">
        <v>152</v>
      </c>
      <c r="D7" s="13">
        <v>130</v>
      </c>
      <c r="E7" s="14">
        <v>0.85526315789473684</v>
      </c>
      <c r="F7" s="13">
        <v>106</v>
      </c>
      <c r="G7" s="14">
        <v>0.69736842105263153</v>
      </c>
      <c r="H7" s="21">
        <v>2.9441860465116281</v>
      </c>
    </row>
    <row r="8" spans="1:8" x14ac:dyDescent="0.25">
      <c r="A8" s="61"/>
      <c r="B8" s="8" t="s">
        <v>80</v>
      </c>
      <c r="C8" s="13">
        <v>117</v>
      </c>
      <c r="D8" s="13">
        <v>108</v>
      </c>
      <c r="E8" s="14">
        <v>0.92307692307692313</v>
      </c>
      <c r="F8" s="13">
        <v>83</v>
      </c>
      <c r="G8" s="14">
        <v>0.70940170940170943</v>
      </c>
      <c r="H8" s="21">
        <v>2.8943396226415095</v>
      </c>
    </row>
    <row r="9" spans="1:8" x14ac:dyDescent="0.25">
      <c r="A9" s="61"/>
      <c r="B9" s="8" t="s">
        <v>81</v>
      </c>
      <c r="C9" s="13">
        <v>106</v>
      </c>
      <c r="D9" s="13">
        <v>89</v>
      </c>
      <c r="E9" s="14">
        <v>0.839622641509434</v>
      </c>
      <c r="F9" s="13">
        <v>73</v>
      </c>
      <c r="G9" s="14">
        <v>0.68867924528301883</v>
      </c>
      <c r="H9" s="21">
        <v>2.9808988764044937</v>
      </c>
    </row>
    <row r="10" spans="1:8" x14ac:dyDescent="0.25">
      <c r="A10" s="61"/>
      <c r="B10" s="8" t="s">
        <v>82</v>
      </c>
      <c r="C10" s="13">
        <v>78</v>
      </c>
      <c r="D10" s="13">
        <v>73</v>
      </c>
      <c r="E10" s="14">
        <v>0.9358974358974359</v>
      </c>
      <c r="F10" s="13">
        <v>62</v>
      </c>
      <c r="G10" s="14">
        <v>0.79487179487179482</v>
      </c>
      <c r="H10" s="21">
        <v>2.978082191780822</v>
      </c>
    </row>
    <row r="11" spans="1:8" x14ac:dyDescent="0.25">
      <c r="A11" s="61"/>
      <c r="B11" s="8" t="s">
        <v>83</v>
      </c>
      <c r="C11" s="13">
        <v>101</v>
      </c>
      <c r="D11" s="13">
        <v>89</v>
      </c>
      <c r="E11" s="14">
        <v>0.88118811881188119</v>
      </c>
      <c r="F11" s="13">
        <v>80</v>
      </c>
      <c r="G11" s="14">
        <v>0.79207920792079212</v>
      </c>
      <c r="H11" s="21">
        <v>3.3134831460674161</v>
      </c>
    </row>
    <row r="12" spans="1:8" ht="30" x14ac:dyDescent="0.25">
      <c r="A12" s="34" t="s">
        <v>46</v>
      </c>
      <c r="B12" s="7" t="s">
        <v>31</v>
      </c>
      <c r="C12" s="12" t="s">
        <v>68</v>
      </c>
      <c r="D12" s="12" t="s">
        <v>69</v>
      </c>
      <c r="E12" s="12" t="s">
        <v>70</v>
      </c>
      <c r="F12" s="12" t="s">
        <v>71</v>
      </c>
      <c r="G12" s="12" t="s">
        <v>32</v>
      </c>
      <c r="H12" s="12" t="s">
        <v>72</v>
      </c>
    </row>
    <row r="13" spans="1:8" x14ac:dyDescent="0.25">
      <c r="A13" s="74" t="s">
        <v>47</v>
      </c>
      <c r="B13" s="8" t="s">
        <v>79</v>
      </c>
      <c r="C13" s="13">
        <v>13</v>
      </c>
      <c r="D13" s="13">
        <v>11</v>
      </c>
      <c r="E13" s="14">
        <v>0.84615384615384615</v>
      </c>
      <c r="F13" s="13">
        <v>10</v>
      </c>
      <c r="G13" s="14">
        <v>0.76923076923076927</v>
      </c>
      <c r="H13" s="21">
        <v>3.4363636363636361</v>
      </c>
    </row>
    <row r="14" spans="1:8" x14ac:dyDescent="0.25">
      <c r="A14" s="75"/>
      <c r="B14" s="8" t="s">
        <v>80</v>
      </c>
      <c r="C14" s="13">
        <v>3</v>
      </c>
      <c r="D14" s="13">
        <v>2</v>
      </c>
      <c r="E14" s="14">
        <v>0.66666666666666663</v>
      </c>
      <c r="F14" s="13">
        <v>2</v>
      </c>
      <c r="G14" s="14">
        <v>0.66666666666666663</v>
      </c>
      <c r="H14" s="21">
        <v>3.15</v>
      </c>
    </row>
    <row r="15" spans="1:8" x14ac:dyDescent="0.25">
      <c r="A15" s="75"/>
      <c r="B15" s="8" t="s">
        <v>81</v>
      </c>
      <c r="C15" s="13">
        <v>13</v>
      </c>
      <c r="D15" s="13">
        <v>11</v>
      </c>
      <c r="E15" s="14">
        <v>0.84615384615384615</v>
      </c>
      <c r="F15" s="13">
        <v>7</v>
      </c>
      <c r="G15" s="14">
        <v>0.53846153846153844</v>
      </c>
      <c r="H15" s="21">
        <v>2.0999999999999996</v>
      </c>
    </row>
    <row r="16" spans="1:8" x14ac:dyDescent="0.25">
      <c r="A16" s="75"/>
      <c r="B16" s="8" t="s">
        <v>82</v>
      </c>
      <c r="C16" s="13">
        <v>7</v>
      </c>
      <c r="D16" s="13">
        <v>7</v>
      </c>
      <c r="E16" s="14">
        <v>1</v>
      </c>
      <c r="F16" s="13">
        <v>4</v>
      </c>
      <c r="G16" s="14">
        <v>0.5714285714285714</v>
      </c>
      <c r="H16" s="21">
        <v>1.7142857142857142</v>
      </c>
    </row>
    <row r="17" spans="1:8" x14ac:dyDescent="0.25">
      <c r="A17" s="76"/>
      <c r="B17" s="8" t="s">
        <v>83</v>
      </c>
      <c r="C17" s="13">
        <v>18</v>
      </c>
      <c r="D17" s="13">
        <v>16</v>
      </c>
      <c r="E17" s="14">
        <v>0.88888888888888884</v>
      </c>
      <c r="F17" s="13">
        <v>7</v>
      </c>
      <c r="G17" s="14">
        <v>0.3888888888888889</v>
      </c>
      <c r="H17" s="21">
        <v>2.1416666666666671</v>
      </c>
    </row>
    <row r="18" spans="1:8" x14ac:dyDescent="0.25">
      <c r="A18" s="77" t="s">
        <v>48</v>
      </c>
      <c r="B18" s="8" t="s">
        <v>79</v>
      </c>
      <c r="C18" s="13">
        <v>1</v>
      </c>
      <c r="D18" s="13">
        <v>1</v>
      </c>
      <c r="E18" s="14">
        <v>1</v>
      </c>
      <c r="F18" s="13">
        <v>1</v>
      </c>
      <c r="G18" s="14">
        <v>1</v>
      </c>
      <c r="H18" s="21">
        <v>3</v>
      </c>
    </row>
    <row r="19" spans="1:8" x14ac:dyDescent="0.25">
      <c r="A19" s="77"/>
      <c r="B19" s="8" t="s">
        <v>80</v>
      </c>
      <c r="C19" s="24">
        <v>2</v>
      </c>
      <c r="D19" s="24">
        <v>2</v>
      </c>
      <c r="E19" s="14">
        <v>1</v>
      </c>
      <c r="F19" s="24">
        <v>2</v>
      </c>
      <c r="G19" s="14">
        <v>1</v>
      </c>
      <c r="H19" s="25">
        <v>3</v>
      </c>
    </row>
    <row r="20" spans="1:8" x14ac:dyDescent="0.25">
      <c r="A20" s="77"/>
      <c r="B20" s="8" t="s">
        <v>81</v>
      </c>
      <c r="C20" s="13">
        <v>1</v>
      </c>
      <c r="D20" s="13">
        <v>1</v>
      </c>
      <c r="E20" s="14">
        <v>1</v>
      </c>
      <c r="F20" s="13">
        <v>1</v>
      </c>
      <c r="G20" s="14">
        <v>1</v>
      </c>
      <c r="H20" s="21">
        <v>2.7000000000000006</v>
      </c>
    </row>
    <row r="21" spans="1:8" x14ac:dyDescent="0.25">
      <c r="A21" s="77"/>
      <c r="B21" s="8" t="s">
        <v>82</v>
      </c>
      <c r="C21" s="13" t="s">
        <v>9</v>
      </c>
      <c r="D21" s="13" t="s">
        <v>9</v>
      </c>
      <c r="E21" s="14" t="s">
        <v>9</v>
      </c>
      <c r="F21" s="13" t="s">
        <v>9</v>
      </c>
      <c r="G21" s="14" t="s">
        <v>9</v>
      </c>
      <c r="H21" s="21" t="s">
        <v>9</v>
      </c>
    </row>
    <row r="22" spans="1:8" x14ac:dyDescent="0.25">
      <c r="A22" s="77"/>
      <c r="B22" s="8" t="s">
        <v>83</v>
      </c>
      <c r="C22" s="13" t="s">
        <v>9</v>
      </c>
      <c r="D22" s="13" t="s">
        <v>9</v>
      </c>
      <c r="E22" s="14" t="s">
        <v>9</v>
      </c>
      <c r="F22" s="13" t="s">
        <v>9</v>
      </c>
      <c r="G22" s="14" t="s">
        <v>9</v>
      </c>
      <c r="H22" s="21" t="s">
        <v>9</v>
      </c>
    </row>
    <row r="23" spans="1:8" x14ac:dyDescent="0.25">
      <c r="A23" s="61" t="s">
        <v>10</v>
      </c>
      <c r="B23" s="8" t="s">
        <v>79</v>
      </c>
      <c r="C23" s="13">
        <v>5</v>
      </c>
      <c r="D23" s="13">
        <v>3</v>
      </c>
      <c r="E23" s="14">
        <v>0.6</v>
      </c>
      <c r="F23" s="13">
        <v>2</v>
      </c>
      <c r="G23" s="14">
        <v>0.4</v>
      </c>
      <c r="H23" s="21">
        <v>2.6666666666666665</v>
      </c>
    </row>
    <row r="24" spans="1:8" x14ac:dyDescent="0.25">
      <c r="A24" s="61"/>
      <c r="B24" s="8" t="s">
        <v>80</v>
      </c>
      <c r="C24" s="24">
        <v>9</v>
      </c>
      <c r="D24" s="24">
        <v>7</v>
      </c>
      <c r="E24" s="14">
        <v>0.77777777777777779</v>
      </c>
      <c r="F24" s="24">
        <v>7</v>
      </c>
      <c r="G24" s="14">
        <v>0.77777777777777779</v>
      </c>
      <c r="H24" s="25">
        <v>4</v>
      </c>
    </row>
    <row r="25" spans="1:8" x14ac:dyDescent="0.25">
      <c r="A25" s="61"/>
      <c r="B25" s="8" t="s">
        <v>81</v>
      </c>
      <c r="C25" s="13" t="s">
        <v>9</v>
      </c>
      <c r="D25" s="13" t="s">
        <v>9</v>
      </c>
      <c r="E25" s="14" t="s">
        <v>9</v>
      </c>
      <c r="F25" s="13" t="s">
        <v>9</v>
      </c>
      <c r="G25" s="14" t="s">
        <v>9</v>
      </c>
      <c r="H25" s="21" t="s">
        <v>9</v>
      </c>
    </row>
    <row r="26" spans="1:8" x14ac:dyDescent="0.25">
      <c r="A26" s="61"/>
      <c r="B26" s="8" t="s">
        <v>82</v>
      </c>
      <c r="C26" s="13">
        <v>2</v>
      </c>
      <c r="D26" s="13">
        <v>2</v>
      </c>
      <c r="E26" s="14">
        <v>1</v>
      </c>
      <c r="F26" s="13">
        <v>2</v>
      </c>
      <c r="G26" s="14">
        <v>1</v>
      </c>
      <c r="H26" s="21">
        <v>4</v>
      </c>
    </row>
    <row r="27" spans="1:8" x14ac:dyDescent="0.25">
      <c r="A27" s="61"/>
      <c r="B27" s="8" t="s">
        <v>83</v>
      </c>
      <c r="C27" s="13">
        <v>3</v>
      </c>
      <c r="D27" s="13">
        <v>2</v>
      </c>
      <c r="E27" s="14">
        <v>0.66666666666666663</v>
      </c>
      <c r="F27" s="13">
        <v>2</v>
      </c>
      <c r="G27" s="14">
        <v>0.66666666666666663</v>
      </c>
      <c r="H27" s="21">
        <v>2.85</v>
      </c>
    </row>
    <row r="28" spans="1:8" x14ac:dyDescent="0.25">
      <c r="A28" s="61" t="s">
        <v>11</v>
      </c>
      <c r="B28" s="8" t="s">
        <v>79</v>
      </c>
      <c r="C28" s="13">
        <v>5</v>
      </c>
      <c r="D28" s="13">
        <v>5</v>
      </c>
      <c r="E28" s="14">
        <v>1</v>
      </c>
      <c r="F28" s="13">
        <v>5</v>
      </c>
      <c r="G28" s="14">
        <v>1</v>
      </c>
      <c r="H28" s="21">
        <v>3.6</v>
      </c>
    </row>
    <row r="29" spans="1:8" x14ac:dyDescent="0.25">
      <c r="A29" s="61"/>
      <c r="B29" s="8" t="s">
        <v>80</v>
      </c>
      <c r="C29" s="13">
        <v>4</v>
      </c>
      <c r="D29" s="13">
        <v>4</v>
      </c>
      <c r="E29" s="14">
        <v>1</v>
      </c>
      <c r="F29" s="13">
        <v>4</v>
      </c>
      <c r="G29" s="14">
        <v>1</v>
      </c>
      <c r="H29" s="21">
        <v>3.9249999999999994</v>
      </c>
    </row>
    <row r="30" spans="1:8" x14ac:dyDescent="0.25">
      <c r="A30" s="61"/>
      <c r="B30" s="8" t="s">
        <v>81</v>
      </c>
      <c r="C30" s="13">
        <v>10</v>
      </c>
      <c r="D30" s="13">
        <v>9</v>
      </c>
      <c r="E30" s="14">
        <v>0.9</v>
      </c>
      <c r="F30" s="13">
        <v>8</v>
      </c>
      <c r="G30" s="14">
        <v>0.8</v>
      </c>
      <c r="H30" s="21">
        <v>3.3333333333333335</v>
      </c>
    </row>
    <row r="31" spans="1:8" x14ac:dyDescent="0.25">
      <c r="A31" s="61"/>
      <c r="B31" s="8" t="s">
        <v>82</v>
      </c>
      <c r="C31" s="13">
        <v>5</v>
      </c>
      <c r="D31" s="13">
        <v>5</v>
      </c>
      <c r="E31" s="14">
        <v>1</v>
      </c>
      <c r="F31" s="13">
        <v>5</v>
      </c>
      <c r="G31" s="14">
        <v>1</v>
      </c>
      <c r="H31" s="21">
        <v>4</v>
      </c>
    </row>
    <row r="32" spans="1:8" x14ac:dyDescent="0.25">
      <c r="A32" s="61"/>
      <c r="B32" s="8" t="s">
        <v>83</v>
      </c>
      <c r="C32" s="13">
        <v>8</v>
      </c>
      <c r="D32" s="13">
        <v>8</v>
      </c>
      <c r="E32" s="14">
        <v>1</v>
      </c>
      <c r="F32" s="13">
        <v>6</v>
      </c>
      <c r="G32" s="14">
        <v>0.75</v>
      </c>
      <c r="H32" s="21">
        <v>2.9249999999999998</v>
      </c>
    </row>
    <row r="33" spans="1:8" x14ac:dyDescent="0.25">
      <c r="A33" s="61" t="s">
        <v>12</v>
      </c>
      <c r="B33" s="8" t="s">
        <v>79</v>
      </c>
      <c r="C33" s="13">
        <v>78</v>
      </c>
      <c r="D33" s="13">
        <v>70</v>
      </c>
      <c r="E33" s="14">
        <v>0.89743589743589747</v>
      </c>
      <c r="F33" s="13">
        <v>59</v>
      </c>
      <c r="G33" s="14">
        <v>0.75641025641025639</v>
      </c>
      <c r="H33" s="21">
        <v>3.0342857142857143</v>
      </c>
    </row>
    <row r="34" spans="1:8" x14ac:dyDescent="0.25">
      <c r="A34" s="61"/>
      <c r="B34" s="8" t="s">
        <v>80</v>
      </c>
      <c r="C34" s="13">
        <v>76</v>
      </c>
      <c r="D34" s="13">
        <v>63</v>
      </c>
      <c r="E34" s="14">
        <v>0.82894736842105265</v>
      </c>
      <c r="F34" s="13">
        <v>50</v>
      </c>
      <c r="G34" s="14">
        <v>0.65789473684210531</v>
      </c>
      <c r="H34" s="21">
        <v>2.9193548387096775</v>
      </c>
    </row>
    <row r="35" spans="1:8" x14ac:dyDescent="0.25">
      <c r="A35" s="61"/>
      <c r="B35" s="8" t="s">
        <v>81</v>
      </c>
      <c r="C35" s="13">
        <v>64</v>
      </c>
      <c r="D35" s="13">
        <v>56</v>
      </c>
      <c r="E35" s="14">
        <v>0.875</v>
      </c>
      <c r="F35" s="13">
        <v>47</v>
      </c>
      <c r="G35" s="14">
        <v>0.734375</v>
      </c>
      <c r="H35" s="21">
        <v>3.0874999999999999</v>
      </c>
    </row>
    <row r="36" spans="1:8" x14ac:dyDescent="0.25">
      <c r="A36" s="61"/>
      <c r="B36" s="8" t="s">
        <v>82</v>
      </c>
      <c r="C36" s="13">
        <v>44</v>
      </c>
      <c r="D36" s="13">
        <v>42</v>
      </c>
      <c r="E36" s="14">
        <v>0.95454545454545459</v>
      </c>
      <c r="F36" s="13">
        <v>40</v>
      </c>
      <c r="G36" s="14">
        <v>0.90909090909090906</v>
      </c>
      <c r="H36" s="21">
        <v>3.4849999999999994</v>
      </c>
    </row>
    <row r="37" spans="1:8" x14ac:dyDescent="0.25">
      <c r="A37" s="61"/>
      <c r="B37" s="8" t="s">
        <v>83</v>
      </c>
      <c r="C37" s="13">
        <v>64</v>
      </c>
      <c r="D37" s="13">
        <v>55</v>
      </c>
      <c r="E37" s="14">
        <v>0.859375</v>
      </c>
      <c r="F37" s="13">
        <v>51</v>
      </c>
      <c r="G37" s="14">
        <v>0.796875</v>
      </c>
      <c r="H37" s="21">
        <v>3.4272727272727272</v>
      </c>
    </row>
    <row r="38" spans="1:8" x14ac:dyDescent="0.25">
      <c r="A38" s="61" t="s">
        <v>13</v>
      </c>
      <c r="B38" s="8" t="s">
        <v>79</v>
      </c>
      <c r="C38" s="13" t="s">
        <v>9</v>
      </c>
      <c r="D38" s="13" t="s">
        <v>9</v>
      </c>
      <c r="E38" s="14" t="s">
        <v>9</v>
      </c>
      <c r="F38" s="13" t="s">
        <v>9</v>
      </c>
      <c r="G38" s="14" t="s">
        <v>9</v>
      </c>
      <c r="H38" s="21" t="s">
        <v>9</v>
      </c>
    </row>
    <row r="39" spans="1:8" x14ac:dyDescent="0.25">
      <c r="A39" s="61"/>
      <c r="B39" s="8" t="s">
        <v>80</v>
      </c>
      <c r="C39" s="13" t="s">
        <v>9</v>
      </c>
      <c r="D39" s="13" t="s">
        <v>9</v>
      </c>
      <c r="E39" s="14" t="s">
        <v>9</v>
      </c>
      <c r="F39" s="13" t="s">
        <v>9</v>
      </c>
      <c r="G39" s="14" t="s">
        <v>9</v>
      </c>
      <c r="H39" s="21" t="s">
        <v>9</v>
      </c>
    </row>
    <row r="40" spans="1:8" x14ac:dyDescent="0.25">
      <c r="A40" s="61"/>
      <c r="B40" s="8" t="s">
        <v>81</v>
      </c>
      <c r="C40" s="13">
        <v>1</v>
      </c>
      <c r="D40" s="13">
        <v>1</v>
      </c>
      <c r="E40" s="14">
        <v>1</v>
      </c>
      <c r="F40" s="13">
        <v>1</v>
      </c>
      <c r="G40" s="14">
        <v>1</v>
      </c>
      <c r="H40" s="21">
        <v>4</v>
      </c>
    </row>
    <row r="41" spans="1:8" x14ac:dyDescent="0.25">
      <c r="A41" s="61"/>
      <c r="B41" s="8" t="s">
        <v>82</v>
      </c>
      <c r="C41" s="13" t="s">
        <v>9</v>
      </c>
      <c r="D41" s="13" t="s">
        <v>9</v>
      </c>
      <c r="E41" s="14" t="s">
        <v>9</v>
      </c>
      <c r="F41" s="13" t="s">
        <v>9</v>
      </c>
      <c r="G41" s="14" t="s">
        <v>9</v>
      </c>
      <c r="H41" s="21" t="s">
        <v>9</v>
      </c>
    </row>
    <row r="42" spans="1:8" x14ac:dyDescent="0.25">
      <c r="A42" s="61"/>
      <c r="B42" s="8" t="s">
        <v>83</v>
      </c>
      <c r="C42" s="13" t="s">
        <v>9</v>
      </c>
      <c r="D42" s="13" t="s">
        <v>9</v>
      </c>
      <c r="E42" s="14" t="s">
        <v>9</v>
      </c>
      <c r="F42" s="13" t="s">
        <v>9</v>
      </c>
      <c r="G42" s="14" t="s">
        <v>9</v>
      </c>
      <c r="H42" s="21" t="s">
        <v>9</v>
      </c>
    </row>
    <row r="43" spans="1:8" x14ac:dyDescent="0.25">
      <c r="A43" s="77" t="s">
        <v>49</v>
      </c>
      <c r="B43" s="8" t="s">
        <v>79</v>
      </c>
      <c r="C43" s="13">
        <v>111</v>
      </c>
      <c r="D43" s="13">
        <v>98</v>
      </c>
      <c r="E43" s="14">
        <v>0.88288288288288286</v>
      </c>
      <c r="F43" s="13">
        <v>88</v>
      </c>
      <c r="G43" s="14">
        <v>0.7927927927927928</v>
      </c>
      <c r="H43" s="21">
        <v>3.2927083333333327</v>
      </c>
    </row>
    <row r="44" spans="1:8" x14ac:dyDescent="0.25">
      <c r="A44" s="77"/>
      <c r="B44" s="8" t="s">
        <v>80</v>
      </c>
      <c r="C44" s="13">
        <v>103</v>
      </c>
      <c r="D44" s="13">
        <v>95</v>
      </c>
      <c r="E44" s="14">
        <v>0.92233009708737868</v>
      </c>
      <c r="F44" s="13">
        <v>79</v>
      </c>
      <c r="G44" s="14">
        <v>0.76699029126213591</v>
      </c>
      <c r="H44" s="21">
        <v>3.295698924731183</v>
      </c>
    </row>
    <row r="45" spans="1:8" x14ac:dyDescent="0.25">
      <c r="A45" s="77"/>
      <c r="B45" s="8" t="s">
        <v>81</v>
      </c>
      <c r="C45" s="13">
        <v>79</v>
      </c>
      <c r="D45" s="13">
        <v>71</v>
      </c>
      <c r="E45" s="14">
        <v>0.89873417721518989</v>
      </c>
      <c r="F45" s="13">
        <v>67</v>
      </c>
      <c r="G45" s="14">
        <v>0.84810126582278478</v>
      </c>
      <c r="H45" s="21">
        <v>3.5323943661971828</v>
      </c>
    </row>
    <row r="46" spans="1:8" x14ac:dyDescent="0.25">
      <c r="A46" s="77"/>
      <c r="B46" s="8" t="s">
        <v>82</v>
      </c>
      <c r="C46" s="13">
        <v>74</v>
      </c>
      <c r="D46" s="13">
        <v>67</v>
      </c>
      <c r="E46" s="14">
        <v>0.90540540540540537</v>
      </c>
      <c r="F46" s="13">
        <v>61</v>
      </c>
      <c r="G46" s="14">
        <v>0.82432432432432434</v>
      </c>
      <c r="H46" s="21">
        <v>3.2651515151515156</v>
      </c>
    </row>
    <row r="47" spans="1:8" x14ac:dyDescent="0.25">
      <c r="A47" s="77"/>
      <c r="B47" s="8" t="s">
        <v>83</v>
      </c>
      <c r="C47" s="13">
        <v>89</v>
      </c>
      <c r="D47" s="13">
        <v>78</v>
      </c>
      <c r="E47" s="14">
        <v>0.8764044943820225</v>
      </c>
      <c r="F47" s="13">
        <v>72</v>
      </c>
      <c r="G47" s="14">
        <v>0.8089887640449438</v>
      </c>
      <c r="H47" s="21">
        <v>3.3736842105263158</v>
      </c>
    </row>
    <row r="48" spans="1:8" x14ac:dyDescent="0.25">
      <c r="A48" s="77" t="s">
        <v>50</v>
      </c>
      <c r="B48" s="8" t="s">
        <v>79</v>
      </c>
      <c r="C48" s="13">
        <v>16</v>
      </c>
      <c r="D48" s="13">
        <v>14</v>
      </c>
      <c r="E48" s="14">
        <v>0.875</v>
      </c>
      <c r="F48" s="13">
        <v>10</v>
      </c>
      <c r="G48" s="14">
        <v>0.625</v>
      </c>
      <c r="H48" s="21">
        <v>2.7642857142857147</v>
      </c>
    </row>
    <row r="49" spans="1:8" x14ac:dyDescent="0.25">
      <c r="A49" s="77"/>
      <c r="B49" s="8" t="s">
        <v>80</v>
      </c>
      <c r="C49" s="13">
        <v>30</v>
      </c>
      <c r="D49" s="13">
        <v>26</v>
      </c>
      <c r="E49" s="14">
        <v>0.8666666666666667</v>
      </c>
      <c r="F49" s="13">
        <v>21</v>
      </c>
      <c r="G49" s="14">
        <v>0.7</v>
      </c>
      <c r="H49" s="21">
        <v>3.1038461538461539</v>
      </c>
    </row>
    <row r="50" spans="1:8" x14ac:dyDescent="0.25">
      <c r="A50" s="77"/>
      <c r="B50" s="8" t="s">
        <v>81</v>
      </c>
      <c r="C50" s="13">
        <v>24</v>
      </c>
      <c r="D50" s="13">
        <v>21</v>
      </c>
      <c r="E50" s="14">
        <v>0.875</v>
      </c>
      <c r="F50" s="13">
        <v>19</v>
      </c>
      <c r="G50" s="14">
        <v>0.79166666666666663</v>
      </c>
      <c r="H50" s="21">
        <v>3.4350000000000001</v>
      </c>
    </row>
    <row r="51" spans="1:8" x14ac:dyDescent="0.25">
      <c r="A51" s="77"/>
      <c r="B51" s="8" t="s">
        <v>82</v>
      </c>
      <c r="C51" s="13">
        <v>15</v>
      </c>
      <c r="D51" s="13">
        <v>14</v>
      </c>
      <c r="E51" s="14">
        <v>0.93333333333333335</v>
      </c>
      <c r="F51" s="13">
        <v>8</v>
      </c>
      <c r="G51" s="14">
        <v>0.53333333333333333</v>
      </c>
      <c r="H51" s="21">
        <v>2.0714285714285716</v>
      </c>
    </row>
    <row r="52" spans="1:8" x14ac:dyDescent="0.25">
      <c r="A52" s="77"/>
      <c r="B52" s="8" t="s">
        <v>83</v>
      </c>
      <c r="C52" s="13">
        <v>17</v>
      </c>
      <c r="D52" s="13">
        <v>16</v>
      </c>
      <c r="E52" s="14">
        <v>0.94117647058823528</v>
      </c>
      <c r="F52" s="13">
        <v>15</v>
      </c>
      <c r="G52" s="14">
        <v>0.88235294117647056</v>
      </c>
      <c r="H52" s="21">
        <v>3.7133333333333338</v>
      </c>
    </row>
    <row r="53" spans="1:8" x14ac:dyDescent="0.25">
      <c r="A53" s="77" t="s">
        <v>51</v>
      </c>
      <c r="B53" s="8" t="s">
        <v>79</v>
      </c>
      <c r="C53" s="13">
        <v>8</v>
      </c>
      <c r="D53" s="13">
        <v>8</v>
      </c>
      <c r="E53" s="14">
        <v>1</v>
      </c>
      <c r="F53" s="13">
        <v>8</v>
      </c>
      <c r="G53" s="14">
        <v>1</v>
      </c>
      <c r="H53" s="21">
        <v>3.9624999999999999</v>
      </c>
    </row>
    <row r="54" spans="1:8" x14ac:dyDescent="0.25">
      <c r="A54" s="77"/>
      <c r="B54" s="8" t="s">
        <v>80</v>
      </c>
      <c r="C54" s="13">
        <v>5</v>
      </c>
      <c r="D54" s="13">
        <v>5</v>
      </c>
      <c r="E54" s="14">
        <v>1</v>
      </c>
      <c r="F54" s="13">
        <v>5</v>
      </c>
      <c r="G54" s="14">
        <v>1</v>
      </c>
      <c r="H54" s="21">
        <v>3.74</v>
      </c>
    </row>
    <row r="55" spans="1:8" x14ac:dyDescent="0.25">
      <c r="A55" s="77"/>
      <c r="B55" s="8" t="s">
        <v>81</v>
      </c>
      <c r="C55" s="13">
        <v>4</v>
      </c>
      <c r="D55" s="13">
        <v>4</v>
      </c>
      <c r="E55" s="14">
        <v>1</v>
      </c>
      <c r="F55" s="13">
        <v>4</v>
      </c>
      <c r="G55" s="14">
        <v>1</v>
      </c>
      <c r="H55" s="21">
        <v>4</v>
      </c>
    </row>
    <row r="56" spans="1:8" x14ac:dyDescent="0.25">
      <c r="A56" s="77"/>
      <c r="B56" s="8" t="s">
        <v>82</v>
      </c>
      <c r="C56" s="13" t="s">
        <v>9</v>
      </c>
      <c r="D56" s="13" t="s">
        <v>9</v>
      </c>
      <c r="E56" s="14" t="s">
        <v>9</v>
      </c>
      <c r="F56" s="13" t="s">
        <v>9</v>
      </c>
      <c r="G56" s="14" t="s">
        <v>9</v>
      </c>
      <c r="H56" s="21" t="s">
        <v>9</v>
      </c>
    </row>
    <row r="57" spans="1:8" x14ac:dyDescent="0.25">
      <c r="A57" s="77"/>
      <c r="B57" s="8" t="s">
        <v>83</v>
      </c>
      <c r="C57" s="13" t="s">
        <v>9</v>
      </c>
      <c r="D57" s="13" t="s">
        <v>9</v>
      </c>
      <c r="E57" s="14" t="s">
        <v>9</v>
      </c>
      <c r="F57" s="13" t="s">
        <v>9</v>
      </c>
      <c r="G57" s="14" t="s">
        <v>9</v>
      </c>
      <c r="H57" s="21" t="s">
        <v>9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sqref="A1:F1"/>
    </sheetView>
  </sheetViews>
  <sheetFormatPr defaultRowHeight="15" x14ac:dyDescent="0.25"/>
  <cols>
    <col min="1" max="1" width="23.28515625" customWidth="1"/>
  </cols>
  <sheetData>
    <row r="1" spans="1:6" x14ac:dyDescent="0.25">
      <c r="A1" s="78" t="s">
        <v>35</v>
      </c>
      <c r="B1" s="79"/>
      <c r="C1" s="79"/>
      <c r="D1" s="79"/>
      <c r="E1" s="79"/>
      <c r="F1" s="79"/>
    </row>
    <row r="2" spans="1:6" x14ac:dyDescent="0.25">
      <c r="A2" s="80" t="s">
        <v>73</v>
      </c>
      <c r="B2" s="81" t="s">
        <v>74</v>
      </c>
      <c r="C2" s="81"/>
      <c r="D2" s="81"/>
      <c r="E2" s="81"/>
      <c r="F2" s="81"/>
    </row>
    <row r="3" spans="1:6" x14ac:dyDescent="0.25">
      <c r="A3" s="80"/>
      <c r="B3" s="40" t="s">
        <v>63</v>
      </c>
      <c r="C3" s="40" t="s">
        <v>64</v>
      </c>
      <c r="D3" s="40" t="s">
        <v>65</v>
      </c>
      <c r="E3" s="40" t="s">
        <v>66</v>
      </c>
      <c r="F3" s="40" t="s">
        <v>78</v>
      </c>
    </row>
    <row r="4" spans="1:6" x14ac:dyDescent="0.25">
      <c r="A4" s="11" t="s">
        <v>62</v>
      </c>
      <c r="B4" s="6">
        <v>2</v>
      </c>
      <c r="C4" s="6">
        <v>3</v>
      </c>
      <c r="D4" s="6">
        <v>2</v>
      </c>
      <c r="E4" s="6">
        <v>9</v>
      </c>
      <c r="F4" s="6">
        <v>1</v>
      </c>
    </row>
    <row r="5" spans="1:6" x14ac:dyDescent="0.25">
      <c r="A5" s="11" t="s">
        <v>67</v>
      </c>
      <c r="B5" s="6">
        <v>9</v>
      </c>
      <c r="C5" s="6">
        <v>7</v>
      </c>
      <c r="D5" s="6">
        <v>7</v>
      </c>
      <c r="E5" s="6">
        <v>8</v>
      </c>
      <c r="F5" s="6">
        <v>3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/>
  </sheetViews>
  <sheetFormatPr defaultRowHeight="15" x14ac:dyDescent="0.25"/>
  <cols>
    <col min="1" max="1" width="15.42578125" style="33" customWidth="1"/>
    <col min="2" max="11" width="11.7109375" style="17" customWidth="1"/>
  </cols>
  <sheetData>
    <row r="1" spans="1:11" ht="45" x14ac:dyDescent="0.25">
      <c r="A1" s="32" t="s">
        <v>31</v>
      </c>
      <c r="B1" s="12" t="s">
        <v>52</v>
      </c>
      <c r="C1" s="12" t="s">
        <v>53</v>
      </c>
      <c r="D1" s="12" t="s">
        <v>54</v>
      </c>
      <c r="E1" s="12" t="s">
        <v>55</v>
      </c>
      <c r="F1" s="12" t="s">
        <v>56</v>
      </c>
      <c r="G1" s="12" t="s">
        <v>57</v>
      </c>
      <c r="H1" s="12" t="s">
        <v>58</v>
      </c>
      <c r="I1" s="12" t="s">
        <v>59</v>
      </c>
      <c r="J1" s="12" t="s">
        <v>60</v>
      </c>
      <c r="K1" s="12" t="s">
        <v>61</v>
      </c>
    </row>
    <row r="2" spans="1:11" x14ac:dyDescent="0.25">
      <c r="A2" s="50" t="s">
        <v>79</v>
      </c>
      <c r="B2" s="26">
        <v>11</v>
      </c>
      <c r="C2" s="27">
        <v>1151.5998059999997</v>
      </c>
      <c r="D2" s="28">
        <v>388.39791096121417</v>
      </c>
      <c r="E2" s="27">
        <v>38.386660199999994</v>
      </c>
      <c r="F2" s="27">
        <v>2.9649999999999994</v>
      </c>
      <c r="G2" s="29">
        <v>1.9159999999999995</v>
      </c>
      <c r="H2" s="28">
        <v>12.946597032040472</v>
      </c>
      <c r="I2" s="26">
        <v>234</v>
      </c>
      <c r="J2" s="26">
        <v>320</v>
      </c>
      <c r="K2" s="30">
        <v>0.73124999999999996</v>
      </c>
    </row>
    <row r="3" spans="1:11" x14ac:dyDescent="0.25">
      <c r="A3" s="50" t="s">
        <v>80</v>
      </c>
      <c r="B3" s="26">
        <v>12</v>
      </c>
      <c r="C3" s="27">
        <v>1087.6995869999998</v>
      </c>
      <c r="D3" s="28">
        <v>357.69002170410079</v>
      </c>
      <c r="E3" s="27">
        <v>36.256652899999999</v>
      </c>
      <c r="F3" s="27">
        <v>3.0408999999999993</v>
      </c>
      <c r="G3" s="29">
        <v>1.9918999999999993</v>
      </c>
      <c r="H3" s="28">
        <v>11.923000723470027</v>
      </c>
      <c r="I3" s="26">
        <v>225</v>
      </c>
      <c r="J3" s="26">
        <v>350</v>
      </c>
      <c r="K3" s="30">
        <v>0.6428571428571429</v>
      </c>
    </row>
    <row r="4" spans="1:11" x14ac:dyDescent="0.25">
      <c r="A4" s="50" t="s">
        <v>81</v>
      </c>
      <c r="B4" s="26">
        <v>10</v>
      </c>
      <c r="C4" s="29">
        <v>909.79965900000013</v>
      </c>
      <c r="D4" s="31">
        <v>357.80849451370597</v>
      </c>
      <c r="E4" s="29">
        <v>30.326655300000002</v>
      </c>
      <c r="F4" s="29">
        <v>2.5427</v>
      </c>
      <c r="G4" s="29">
        <v>1.4927999999999999</v>
      </c>
      <c r="H4" s="31">
        <v>11.926949817123532</v>
      </c>
      <c r="I4" s="26">
        <v>194</v>
      </c>
      <c r="J4" s="26">
        <v>300</v>
      </c>
      <c r="K4" s="30">
        <v>0.64666666666666661</v>
      </c>
    </row>
    <row r="5" spans="1:11" x14ac:dyDescent="0.25">
      <c r="A5" s="50" t="s">
        <v>82</v>
      </c>
      <c r="B5" s="26">
        <v>9</v>
      </c>
      <c r="C5" s="27">
        <v>704.99973299999999</v>
      </c>
      <c r="D5" s="28">
        <v>319.74227085128581</v>
      </c>
      <c r="E5" s="27">
        <v>23.499991100000003</v>
      </c>
      <c r="F5" s="27">
        <v>2.2048999999999999</v>
      </c>
      <c r="G5" s="29">
        <v>2.2048999999999999</v>
      </c>
      <c r="H5" s="28">
        <v>10.658075695042861</v>
      </c>
      <c r="I5" s="26">
        <v>146</v>
      </c>
      <c r="J5" s="26">
        <v>265</v>
      </c>
      <c r="K5" s="30">
        <v>0.55094339622641508</v>
      </c>
    </row>
    <row r="6" spans="1:11" x14ac:dyDescent="0.25">
      <c r="A6" s="50" t="s">
        <v>83</v>
      </c>
      <c r="B6" s="26">
        <v>9</v>
      </c>
      <c r="C6" s="27">
        <v>938.29964399999983</v>
      </c>
      <c r="D6" s="28">
        <v>411.31844818516561</v>
      </c>
      <c r="E6" s="27">
        <v>31.276654799999992</v>
      </c>
      <c r="F6" s="27">
        <v>2.2812000000000001</v>
      </c>
      <c r="G6" s="29">
        <v>2.2812000000000001</v>
      </c>
      <c r="H6" s="28">
        <v>13.71061493950552</v>
      </c>
      <c r="I6" s="26">
        <v>198</v>
      </c>
      <c r="J6" s="26">
        <v>280</v>
      </c>
      <c r="K6" s="30">
        <v>0.70714285714285718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2017-09-26T22:53:35Z</cp:lastPrinted>
  <dcterms:created xsi:type="dcterms:W3CDTF">2017-09-05T19:46:57Z</dcterms:created>
  <dcterms:modified xsi:type="dcterms:W3CDTF">2018-08-17T23:07:22Z</dcterms:modified>
</cp:coreProperties>
</file>