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3" i="1"/>
  <c r="L12" i="1"/>
  <c r="L11" i="1"/>
  <c r="L10" i="1"/>
  <c r="L9" i="1"/>
  <c r="L7" i="1"/>
  <c r="L6" i="1"/>
  <c r="L5" i="1"/>
  <c r="L4" i="1"/>
  <c r="K17" i="1" l="1"/>
  <c r="K16" i="1"/>
  <c r="K15" i="1"/>
  <c r="K34" i="1"/>
  <c r="K33" i="1"/>
  <c r="K30" i="1"/>
  <c r="K29" i="1"/>
  <c r="K28" i="1"/>
  <c r="K27" i="1"/>
  <c r="K26" i="1"/>
  <c r="K23" i="1"/>
  <c r="K22" i="1"/>
  <c r="K21" i="1"/>
  <c r="K20" i="1"/>
  <c r="K13" i="1"/>
  <c r="K12" i="1"/>
  <c r="K11" i="1"/>
  <c r="K10" i="1"/>
  <c r="K9" i="1"/>
  <c r="K6" i="1"/>
  <c r="K5" i="1"/>
  <c r="K4" i="1"/>
  <c r="K7" i="1"/>
  <c r="H35" i="1"/>
  <c r="I35" i="1" s="1"/>
  <c r="F35" i="1"/>
  <c r="G35" i="1" s="1"/>
  <c r="E35" i="1"/>
  <c r="D35" i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C31" i="1"/>
  <c r="B31" i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C18" i="1"/>
  <c r="B18" i="1"/>
  <c r="I17" i="1"/>
  <c r="G17" i="1"/>
  <c r="E17" i="1"/>
  <c r="C17" i="1"/>
  <c r="I16" i="1"/>
  <c r="G16" i="1"/>
  <c r="E16" i="1"/>
  <c r="C16" i="1"/>
  <c r="I15" i="1"/>
  <c r="G15" i="1"/>
  <c r="E15" i="1"/>
  <c r="C15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F7" i="1"/>
  <c r="G7" i="1" s="1"/>
  <c r="D7" i="1"/>
  <c r="E7" i="1" s="1"/>
  <c r="C7" i="1"/>
  <c r="B7" i="1"/>
  <c r="E6" i="1"/>
  <c r="C6" i="1"/>
  <c r="I5" i="1"/>
  <c r="G5" i="1"/>
  <c r="E5" i="1"/>
  <c r="C5" i="1"/>
  <c r="I4" i="1"/>
  <c r="G4" i="1"/>
  <c r="E4" i="1"/>
  <c r="C4" i="1"/>
  <c r="J35" i="1" l="1"/>
  <c r="K35" i="1" s="1"/>
  <c r="J31" i="1"/>
  <c r="K31" i="1" s="1"/>
  <c r="J24" i="1"/>
  <c r="K24" i="1" s="1"/>
  <c r="J18" i="1"/>
  <c r="K18" i="1" s="1"/>
  <c r="J7" i="1"/>
</calcChain>
</file>

<file path=xl/sharedStrings.xml><?xml version="1.0" encoding="utf-8"?>
<sst xmlns="http://schemas.openxmlformats.org/spreadsheetml/2006/main" count="1072" uniqueCount="89">
  <si>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</si>
  <si>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</si>
  <si>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</si>
  <si>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</si>
  <si>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</si>
  <si>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</si>
  <si>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</si>
  <si>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</si>
  <si>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</si>
  <si>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</si>
  <si>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</si>
  <si>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</si>
  <si>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</si>
  <si>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</si>
  <si>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</si>
  <si>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</si>
  <si>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</si>
  <si>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</si>
  <si>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</si>
  <si>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</si>
  <si>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</si>
  <si>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</si>
  <si>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</si>
  <si>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</si>
  <si>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</si>
  <si>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</si>
  <si>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</si>
  <si>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</si>
  <si>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</si>
  <si>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</si>
  <si>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</si>
  <si>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</si>
  <si>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</si>
  <si>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</si>
  <si>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Graphic Design
Student Characteristics</t>
  </si>
  <si>
    <t>Program</t>
  </si>
  <si>
    <t>Term</t>
  </si>
  <si>
    <t>Success Rate</t>
  </si>
  <si>
    <t>Course</t>
  </si>
  <si>
    <t>Graphic Design
Success and Retention Rates by Course</t>
  </si>
  <si>
    <t>Graphic Design</t>
  </si>
  <si>
    <t>GD-105 : Fundamentals of Digital Media</t>
  </si>
  <si>
    <t>GD-110 : Graphic Design Principles</t>
  </si>
  <si>
    <t>GD-125 : Typography</t>
  </si>
  <si>
    <t>GD-126 : Adobe Photoshop Digital Imag</t>
  </si>
  <si>
    <t>GD-129 : Page Layout</t>
  </si>
  <si>
    <t>GD-199 : Special Studies/Projects GD</t>
  </si>
  <si>
    <t>GD-210 : Digital Photography I</t>
  </si>
  <si>
    <t>GD-217 : Web Graphics</t>
  </si>
  <si>
    <t>GD-225 : Digital Illustration</t>
  </si>
  <si>
    <t>GD-230 : Graphic Design Work Experience</t>
  </si>
  <si>
    <t>Location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</si>
  <si>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</si>
  <si>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</si>
  <si>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</si>
  <si>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</si>
  <si>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</si>
  <si>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</si>
  <si>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</si>
  <si>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</si>
  <si>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</si>
  <si>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</si>
  <si>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</si>
  <si>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</si>
  <si>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</si>
  <si>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</si>
  <si>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</si>
  <si>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</si>
  <si>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</si>
  <si>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</si>
  <si>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</si>
  <si>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</si>
  <si>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</si>
  <si>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</si>
  <si>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</si>
  <si>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</si>
  <si>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</si>
  <si>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</si>
  <si>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</si>
  <si>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</si>
  <si>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</si>
  <si>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</si>
  <si>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</si>
  <si>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</si>
  <si>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</si>
  <si>
    <t>Fall 2017</t>
  </si>
  <si>
    <t>Online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</si>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</sst>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/>
    </xf>
    <xf numFmtId="9" fontId="0" fillId="0" borderId="2" xfId="1" quotePrefix="1" applyFont="1" applyBorder="1" applyAlignment="1">
      <alignment horizont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35" customWidth="1"/>
    <col min="2" max="12" width="8.28515625" customWidth="1"/>
  </cols>
  <sheetData>
    <row r="1" spans="1:12" x14ac:dyDescent="0.25">
      <c r="A1" s="58" t="s">
        <v>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30" x14ac:dyDescent="0.25">
      <c r="A3" s="36" t="s">
        <v>0</v>
      </c>
      <c r="B3" s="55" t="s">
        <v>1</v>
      </c>
      <c r="C3" s="56"/>
      <c r="D3" s="55" t="s">
        <v>2</v>
      </c>
      <c r="E3" s="56"/>
      <c r="F3" s="55" t="s">
        <v>3</v>
      </c>
      <c r="G3" s="56"/>
      <c r="H3" s="55" t="s">
        <v>4</v>
      </c>
      <c r="I3" s="56"/>
      <c r="J3" s="57" t="s">
        <v>85</v>
      </c>
      <c r="K3" s="57"/>
      <c r="L3" s="1" t="s">
        <v>5</v>
      </c>
    </row>
    <row r="4" spans="1:12" x14ac:dyDescent="0.25">
      <c r="A4" s="24" t="s">
        <v>6</v>
      </c>
      <c r="B4" s="2">
        <v>70</v>
      </c>
      <c r="C4" s="3">
        <f t="shared" ref="C4:C6" si="0">B4/178</f>
        <v>0.39325842696629215</v>
      </c>
      <c r="D4" s="2">
        <v>62</v>
      </c>
      <c r="E4" s="3">
        <f t="shared" ref="E4:E6" si="1">D4/161</f>
        <v>0.38509316770186336</v>
      </c>
      <c r="F4" s="2">
        <v>66</v>
      </c>
      <c r="G4" s="3">
        <f t="shared" ref="G4:G5" si="2">F4/162</f>
        <v>0.40740740740740738</v>
      </c>
      <c r="H4" s="2">
        <v>64</v>
      </c>
      <c r="I4" s="3">
        <f t="shared" ref="I4:I5" si="3">H4/126</f>
        <v>0.50793650793650791</v>
      </c>
      <c r="J4" s="2">
        <v>66</v>
      </c>
      <c r="K4" s="3">
        <f t="shared" ref="K4:K6" si="4">J4/143</f>
        <v>0.46153846153846156</v>
      </c>
      <c r="L4" s="3">
        <f>(J4-B4)/B4</f>
        <v>-5.7142857142857141E-2</v>
      </c>
    </row>
    <row r="5" spans="1:12" x14ac:dyDescent="0.25">
      <c r="A5" s="24" t="s">
        <v>7</v>
      </c>
      <c r="B5" s="2">
        <v>105</v>
      </c>
      <c r="C5" s="3">
        <f t="shared" si="0"/>
        <v>0.5898876404494382</v>
      </c>
      <c r="D5" s="2">
        <v>98</v>
      </c>
      <c r="E5" s="3">
        <f t="shared" si="1"/>
        <v>0.60869565217391308</v>
      </c>
      <c r="F5" s="2">
        <v>96</v>
      </c>
      <c r="G5" s="3">
        <f t="shared" si="2"/>
        <v>0.59259259259259256</v>
      </c>
      <c r="H5" s="2">
        <v>62</v>
      </c>
      <c r="I5" s="3">
        <f t="shared" si="3"/>
        <v>0.49206349206349204</v>
      </c>
      <c r="J5" s="2">
        <v>75</v>
      </c>
      <c r="K5" s="3">
        <f t="shared" si="4"/>
        <v>0.52447552447552448</v>
      </c>
      <c r="L5" s="3">
        <f>(J5-B5)/B5</f>
        <v>-0.2857142857142857</v>
      </c>
    </row>
    <row r="6" spans="1:12" x14ac:dyDescent="0.25">
      <c r="A6" s="24" t="s">
        <v>8</v>
      </c>
      <c r="B6" s="2">
        <v>3</v>
      </c>
      <c r="C6" s="3">
        <f t="shared" si="0"/>
        <v>1.6853932584269662E-2</v>
      </c>
      <c r="D6" s="2">
        <v>1</v>
      </c>
      <c r="E6" s="3">
        <f t="shared" si="1"/>
        <v>6.2111801242236021E-3</v>
      </c>
      <c r="F6" s="9" t="s">
        <v>13</v>
      </c>
      <c r="G6" s="10" t="s">
        <v>13</v>
      </c>
      <c r="H6" s="9" t="s">
        <v>13</v>
      </c>
      <c r="I6" s="10" t="s">
        <v>13</v>
      </c>
      <c r="J6" s="9">
        <v>2</v>
      </c>
      <c r="K6" s="3">
        <f t="shared" si="4"/>
        <v>1.3986013986013986E-2</v>
      </c>
      <c r="L6" s="3">
        <f>(J6-B6)/B6</f>
        <v>-0.33333333333333331</v>
      </c>
    </row>
    <row r="7" spans="1:12" s="53" customFormat="1" x14ac:dyDescent="0.25">
      <c r="A7" s="39" t="s">
        <v>9</v>
      </c>
      <c r="B7" s="4">
        <f t="shared" ref="B7" si="5">SUM(B4:B6)</f>
        <v>178</v>
      </c>
      <c r="C7" s="5">
        <f>B7/178</f>
        <v>1</v>
      </c>
      <c r="D7" s="4">
        <f t="shared" ref="D7" si="6">SUM(D4:D6)</f>
        <v>161</v>
      </c>
      <c r="E7" s="5">
        <f>D7/161</f>
        <v>1</v>
      </c>
      <c r="F7" s="4">
        <f t="shared" ref="F7" si="7">SUM(F4:F6)</f>
        <v>162</v>
      </c>
      <c r="G7" s="5">
        <f>F7/162</f>
        <v>1</v>
      </c>
      <c r="H7" s="4">
        <f>SUM(H4:H6)</f>
        <v>126</v>
      </c>
      <c r="I7" s="5">
        <f>H7/126</f>
        <v>1</v>
      </c>
      <c r="J7" s="4">
        <f>SUM(J4:J6)</f>
        <v>143</v>
      </c>
      <c r="K7" s="5">
        <f>J7/143</f>
        <v>1</v>
      </c>
      <c r="L7" s="5">
        <f>(J7-B7)/B7</f>
        <v>-0.19662921348314608</v>
      </c>
    </row>
    <row r="8" spans="1:12" ht="30" x14ac:dyDescent="0.25">
      <c r="A8" s="36" t="s">
        <v>10</v>
      </c>
      <c r="B8" s="55" t="s">
        <v>1</v>
      </c>
      <c r="C8" s="56"/>
      <c r="D8" s="55" t="s">
        <v>2</v>
      </c>
      <c r="E8" s="56"/>
      <c r="F8" s="55" t="s">
        <v>3</v>
      </c>
      <c r="G8" s="56"/>
      <c r="H8" s="55" t="s">
        <v>4</v>
      </c>
      <c r="I8" s="56"/>
      <c r="J8" s="57" t="s">
        <v>85</v>
      </c>
      <c r="K8" s="57"/>
      <c r="L8" s="1" t="s">
        <v>5</v>
      </c>
    </row>
    <row r="9" spans="1:12" x14ac:dyDescent="0.25">
      <c r="A9" s="24" t="s">
        <v>11</v>
      </c>
      <c r="B9" s="2">
        <v>8</v>
      </c>
      <c r="C9" s="3">
        <f>B9/178</f>
        <v>4.49438202247191E-2</v>
      </c>
      <c r="D9" s="2">
        <v>10</v>
      </c>
      <c r="E9" s="3">
        <f>D9/161</f>
        <v>6.2111801242236024E-2</v>
      </c>
      <c r="F9" s="2">
        <v>5</v>
      </c>
      <c r="G9" s="3">
        <f>F9/162</f>
        <v>3.0864197530864196E-2</v>
      </c>
      <c r="H9" s="2">
        <v>6</v>
      </c>
      <c r="I9" s="3">
        <f>H9/126</f>
        <v>4.7619047619047616E-2</v>
      </c>
      <c r="J9" s="2">
        <v>10</v>
      </c>
      <c r="K9" s="3">
        <f t="shared" ref="K9:K18" si="8">J9/143</f>
        <v>6.9930069930069935E-2</v>
      </c>
      <c r="L9" s="3">
        <f>(J9-B9)/B9</f>
        <v>0.25</v>
      </c>
    </row>
    <row r="10" spans="1:12" x14ac:dyDescent="0.25">
      <c r="A10" s="24" t="s">
        <v>12</v>
      </c>
      <c r="B10" s="2">
        <v>1</v>
      </c>
      <c r="C10" s="3">
        <f t="shared" ref="C10:C13" si="9">B10/178</f>
        <v>5.6179775280898875E-3</v>
      </c>
      <c r="D10" s="2">
        <v>1</v>
      </c>
      <c r="E10" s="3">
        <f t="shared" ref="E10:E13" si="10">D10/161</f>
        <v>6.2111801242236021E-3</v>
      </c>
      <c r="F10" s="2">
        <v>1</v>
      </c>
      <c r="G10" s="3">
        <f t="shared" ref="G10:G13" si="11">F10/162</f>
        <v>6.1728395061728392E-3</v>
      </c>
      <c r="H10" s="2">
        <v>1</v>
      </c>
      <c r="I10" s="3">
        <f t="shared" ref="I10:I13" si="12">H10/126</f>
        <v>7.9365079365079361E-3</v>
      </c>
      <c r="J10" s="2">
        <v>1</v>
      </c>
      <c r="K10" s="3">
        <f t="shared" si="8"/>
        <v>6.993006993006993E-3</v>
      </c>
      <c r="L10" s="3">
        <f>(J10-B10)/B10</f>
        <v>0</v>
      </c>
    </row>
    <row r="11" spans="1:12" x14ac:dyDescent="0.25">
      <c r="A11" s="24" t="s">
        <v>14</v>
      </c>
      <c r="B11" s="2">
        <v>4</v>
      </c>
      <c r="C11" s="3">
        <f t="shared" si="9"/>
        <v>2.247191011235955E-2</v>
      </c>
      <c r="D11" s="2">
        <v>1</v>
      </c>
      <c r="E11" s="3">
        <f t="shared" si="10"/>
        <v>6.2111801242236021E-3</v>
      </c>
      <c r="F11" s="2">
        <v>5</v>
      </c>
      <c r="G11" s="3">
        <f t="shared" si="11"/>
        <v>3.0864197530864196E-2</v>
      </c>
      <c r="H11" s="2">
        <v>1</v>
      </c>
      <c r="I11" s="3">
        <f t="shared" si="12"/>
        <v>7.9365079365079361E-3</v>
      </c>
      <c r="J11" s="2">
        <v>3</v>
      </c>
      <c r="K11" s="3">
        <f t="shared" si="8"/>
        <v>2.097902097902098E-2</v>
      </c>
      <c r="L11" s="3">
        <f>(J11-B11)/B11</f>
        <v>-0.25</v>
      </c>
    </row>
    <row r="12" spans="1:12" x14ac:dyDescent="0.25">
      <c r="A12" s="24" t="s">
        <v>15</v>
      </c>
      <c r="B12" s="2">
        <v>2</v>
      </c>
      <c r="C12" s="3">
        <f t="shared" si="9"/>
        <v>1.1235955056179775E-2</v>
      </c>
      <c r="D12" s="2">
        <v>3</v>
      </c>
      <c r="E12" s="3">
        <f t="shared" si="10"/>
        <v>1.8633540372670808E-2</v>
      </c>
      <c r="F12" s="2">
        <v>3</v>
      </c>
      <c r="G12" s="3">
        <f t="shared" si="11"/>
        <v>1.8518518518518517E-2</v>
      </c>
      <c r="H12" s="2">
        <v>7</v>
      </c>
      <c r="I12" s="3">
        <f t="shared" si="12"/>
        <v>5.5555555555555552E-2</v>
      </c>
      <c r="J12" s="2">
        <v>3</v>
      </c>
      <c r="K12" s="3">
        <f t="shared" si="8"/>
        <v>2.097902097902098E-2</v>
      </c>
      <c r="L12" s="3">
        <f>(J12-B12)/B12</f>
        <v>0.5</v>
      </c>
    </row>
    <row r="13" spans="1:12" x14ac:dyDescent="0.25">
      <c r="A13" s="24" t="s">
        <v>16</v>
      </c>
      <c r="B13" s="2">
        <v>68</v>
      </c>
      <c r="C13" s="3">
        <f t="shared" si="9"/>
        <v>0.38202247191011235</v>
      </c>
      <c r="D13" s="2">
        <v>50</v>
      </c>
      <c r="E13" s="3">
        <f t="shared" si="10"/>
        <v>0.3105590062111801</v>
      </c>
      <c r="F13" s="2">
        <v>65</v>
      </c>
      <c r="G13" s="3">
        <f t="shared" si="11"/>
        <v>0.40123456790123457</v>
      </c>
      <c r="H13" s="2">
        <v>40</v>
      </c>
      <c r="I13" s="3">
        <f t="shared" si="12"/>
        <v>0.31746031746031744</v>
      </c>
      <c r="J13" s="2">
        <v>50</v>
      </c>
      <c r="K13" s="3">
        <f t="shared" si="8"/>
        <v>0.34965034965034963</v>
      </c>
      <c r="L13" s="3">
        <f>(J13-B13)/B13</f>
        <v>-0.26470588235294118</v>
      </c>
    </row>
    <row r="14" spans="1:12" x14ac:dyDescent="0.25">
      <c r="A14" s="24" t="s">
        <v>17</v>
      </c>
      <c r="B14" s="9" t="s">
        <v>13</v>
      </c>
      <c r="C14" s="10" t="s">
        <v>13</v>
      </c>
      <c r="D14" s="9" t="s">
        <v>13</v>
      </c>
      <c r="E14" s="10" t="s">
        <v>13</v>
      </c>
      <c r="F14" s="9" t="s">
        <v>13</v>
      </c>
      <c r="G14" s="10" t="s">
        <v>13</v>
      </c>
      <c r="H14" s="9" t="s">
        <v>13</v>
      </c>
      <c r="I14" s="10" t="s">
        <v>13</v>
      </c>
      <c r="J14" s="9" t="s">
        <v>13</v>
      </c>
      <c r="K14" s="10" t="s">
        <v>13</v>
      </c>
      <c r="L14" s="3">
        <v>0</v>
      </c>
    </row>
    <row r="15" spans="1:12" x14ac:dyDescent="0.25">
      <c r="A15" s="24" t="s">
        <v>18</v>
      </c>
      <c r="B15" s="2">
        <v>71</v>
      </c>
      <c r="C15" s="3">
        <f t="shared" ref="C15:C18" si="13">B15/178</f>
        <v>0.398876404494382</v>
      </c>
      <c r="D15" s="2">
        <v>71</v>
      </c>
      <c r="E15" s="3">
        <f t="shared" ref="E15:E18" si="14">D15/161</f>
        <v>0.44099378881987578</v>
      </c>
      <c r="F15" s="2">
        <v>61</v>
      </c>
      <c r="G15" s="3">
        <f t="shared" ref="G15:G18" si="15">F15/162</f>
        <v>0.37654320987654322</v>
      </c>
      <c r="H15" s="2">
        <v>54</v>
      </c>
      <c r="I15" s="3">
        <f t="shared" ref="I15:I18" si="16">H15/126</f>
        <v>0.42857142857142855</v>
      </c>
      <c r="J15" s="9">
        <v>62</v>
      </c>
      <c r="K15" s="10">
        <f>J15/143</f>
        <v>0.43356643356643354</v>
      </c>
      <c r="L15" s="3">
        <f>(J15-B15)/B15</f>
        <v>-0.12676056338028169</v>
      </c>
    </row>
    <row r="16" spans="1:12" x14ac:dyDescent="0.25">
      <c r="A16" s="24" t="s">
        <v>19</v>
      </c>
      <c r="B16" s="2">
        <v>15</v>
      </c>
      <c r="C16" s="3">
        <f t="shared" si="13"/>
        <v>8.4269662921348312E-2</v>
      </c>
      <c r="D16" s="2">
        <v>19</v>
      </c>
      <c r="E16" s="3">
        <f t="shared" si="14"/>
        <v>0.11801242236024845</v>
      </c>
      <c r="F16" s="2">
        <v>19</v>
      </c>
      <c r="G16" s="3">
        <f t="shared" si="15"/>
        <v>0.11728395061728394</v>
      </c>
      <c r="H16" s="2">
        <v>14</v>
      </c>
      <c r="I16" s="3">
        <f t="shared" si="16"/>
        <v>0.1111111111111111</v>
      </c>
      <c r="J16" s="2">
        <v>13</v>
      </c>
      <c r="K16" s="10">
        <f>J16/143</f>
        <v>9.0909090909090912E-2</v>
      </c>
      <c r="L16" s="3">
        <f>(J16-B16)/B16</f>
        <v>-0.13333333333333333</v>
      </c>
    </row>
    <row r="17" spans="1:12" x14ac:dyDescent="0.25">
      <c r="A17" s="24" t="s">
        <v>20</v>
      </c>
      <c r="B17" s="2">
        <v>9</v>
      </c>
      <c r="C17" s="3">
        <f t="shared" si="13"/>
        <v>5.0561797752808987E-2</v>
      </c>
      <c r="D17" s="2">
        <v>6</v>
      </c>
      <c r="E17" s="3">
        <f t="shared" si="14"/>
        <v>3.7267080745341616E-2</v>
      </c>
      <c r="F17" s="2">
        <v>3</v>
      </c>
      <c r="G17" s="3">
        <f t="shared" si="15"/>
        <v>1.8518518518518517E-2</v>
      </c>
      <c r="H17" s="2">
        <v>3</v>
      </c>
      <c r="I17" s="3">
        <f t="shared" si="16"/>
        <v>2.3809523809523808E-2</v>
      </c>
      <c r="J17" s="2">
        <v>1</v>
      </c>
      <c r="K17" s="10">
        <f>J17/143</f>
        <v>6.993006993006993E-3</v>
      </c>
      <c r="L17" s="3">
        <f>(J17-B17)/B17</f>
        <v>-0.88888888888888884</v>
      </c>
    </row>
    <row r="18" spans="1:12" s="53" customFormat="1" x14ac:dyDescent="0.25">
      <c r="A18" s="39" t="s">
        <v>9</v>
      </c>
      <c r="B18" s="4">
        <f t="shared" ref="B18" si="17">SUM(B9:B17)</f>
        <v>178</v>
      </c>
      <c r="C18" s="5">
        <f t="shared" si="13"/>
        <v>1</v>
      </c>
      <c r="D18" s="4">
        <f t="shared" ref="D18" si="18">SUM(D9:D17)</f>
        <v>161</v>
      </c>
      <c r="E18" s="5">
        <f t="shared" si="14"/>
        <v>1</v>
      </c>
      <c r="F18" s="4">
        <f t="shared" ref="F18" si="19">SUM(F9:F17)</f>
        <v>162</v>
      </c>
      <c r="G18" s="5">
        <f t="shared" si="15"/>
        <v>1</v>
      </c>
      <c r="H18" s="4">
        <f t="shared" ref="H18" si="20">SUM(H9:H17)</f>
        <v>126</v>
      </c>
      <c r="I18" s="5">
        <f t="shared" si="16"/>
        <v>1</v>
      </c>
      <c r="J18" s="4">
        <f>SUM(J9:J17)</f>
        <v>143</v>
      </c>
      <c r="K18" s="5">
        <f t="shared" si="8"/>
        <v>1</v>
      </c>
      <c r="L18" s="5">
        <f>(J18-B18)/B18</f>
        <v>-0.19662921348314608</v>
      </c>
    </row>
    <row r="19" spans="1:12" ht="30" x14ac:dyDescent="0.25">
      <c r="A19" s="36" t="s">
        <v>21</v>
      </c>
      <c r="B19" s="55" t="s">
        <v>1</v>
      </c>
      <c r="C19" s="56"/>
      <c r="D19" s="55" t="s">
        <v>2</v>
      </c>
      <c r="E19" s="56"/>
      <c r="F19" s="55" t="s">
        <v>3</v>
      </c>
      <c r="G19" s="56"/>
      <c r="H19" s="55" t="s">
        <v>4</v>
      </c>
      <c r="I19" s="56"/>
      <c r="J19" s="57" t="s">
        <v>85</v>
      </c>
      <c r="K19" s="57"/>
      <c r="L19" s="1" t="s">
        <v>5</v>
      </c>
    </row>
    <row r="20" spans="1:12" x14ac:dyDescent="0.25">
      <c r="A20" s="24" t="s">
        <v>22</v>
      </c>
      <c r="B20" s="2">
        <v>35</v>
      </c>
      <c r="C20" s="3">
        <f t="shared" ref="C20:C24" si="21">B20/178</f>
        <v>0.19662921348314608</v>
      </c>
      <c r="D20" s="2">
        <v>26</v>
      </c>
      <c r="E20" s="3">
        <f t="shared" ref="E20:E24" si="22">D20/161</f>
        <v>0.16149068322981366</v>
      </c>
      <c r="F20" s="2">
        <v>25</v>
      </c>
      <c r="G20" s="3">
        <f t="shared" ref="G20:G24" si="23">F20/162</f>
        <v>0.15432098765432098</v>
      </c>
      <c r="H20" s="2">
        <v>21</v>
      </c>
      <c r="I20" s="3">
        <f t="shared" ref="I20:I24" si="24">H20/126</f>
        <v>0.16666666666666666</v>
      </c>
      <c r="J20" s="2">
        <v>21</v>
      </c>
      <c r="K20" s="3">
        <f t="shared" ref="K20:K24" si="25">J20/143</f>
        <v>0.14685314685314685</v>
      </c>
      <c r="L20" s="3">
        <f>(J20-B20)/B20</f>
        <v>-0.4</v>
      </c>
    </row>
    <row r="21" spans="1:12" x14ac:dyDescent="0.25">
      <c r="A21" s="24" t="s">
        <v>23</v>
      </c>
      <c r="B21" s="2">
        <v>90</v>
      </c>
      <c r="C21" s="3">
        <f t="shared" si="21"/>
        <v>0.5056179775280899</v>
      </c>
      <c r="D21" s="2">
        <v>60</v>
      </c>
      <c r="E21" s="3">
        <f t="shared" si="22"/>
        <v>0.37267080745341613</v>
      </c>
      <c r="F21" s="2">
        <v>73</v>
      </c>
      <c r="G21" s="3">
        <f t="shared" si="23"/>
        <v>0.45061728395061729</v>
      </c>
      <c r="H21" s="2">
        <v>54</v>
      </c>
      <c r="I21" s="3">
        <f t="shared" si="24"/>
        <v>0.42857142857142855</v>
      </c>
      <c r="J21" s="2">
        <v>60</v>
      </c>
      <c r="K21" s="3">
        <f t="shared" si="25"/>
        <v>0.41958041958041958</v>
      </c>
      <c r="L21" s="3">
        <f>(J21-B21)/B21</f>
        <v>-0.33333333333333331</v>
      </c>
    </row>
    <row r="22" spans="1:12" x14ac:dyDescent="0.25">
      <c r="A22" s="24" t="s">
        <v>24</v>
      </c>
      <c r="B22" s="2">
        <v>30</v>
      </c>
      <c r="C22" s="3">
        <f t="shared" si="21"/>
        <v>0.16853932584269662</v>
      </c>
      <c r="D22" s="2">
        <v>47</v>
      </c>
      <c r="E22" s="3">
        <f t="shared" si="22"/>
        <v>0.29192546583850931</v>
      </c>
      <c r="F22" s="2">
        <v>43</v>
      </c>
      <c r="G22" s="3">
        <f t="shared" si="23"/>
        <v>0.26543209876543211</v>
      </c>
      <c r="H22" s="2">
        <v>35</v>
      </c>
      <c r="I22" s="3">
        <f t="shared" si="24"/>
        <v>0.27777777777777779</v>
      </c>
      <c r="J22" s="2">
        <v>40</v>
      </c>
      <c r="K22" s="3">
        <f t="shared" si="25"/>
        <v>0.27972027972027974</v>
      </c>
      <c r="L22" s="3">
        <f>(J22-B22)/B22</f>
        <v>0.33333333333333331</v>
      </c>
    </row>
    <row r="23" spans="1:12" x14ac:dyDescent="0.25">
      <c r="A23" s="24" t="s">
        <v>25</v>
      </c>
      <c r="B23" s="2">
        <v>23</v>
      </c>
      <c r="C23" s="3">
        <f t="shared" si="21"/>
        <v>0.12921348314606743</v>
      </c>
      <c r="D23" s="2">
        <v>28</v>
      </c>
      <c r="E23" s="3">
        <f t="shared" si="22"/>
        <v>0.17391304347826086</v>
      </c>
      <c r="F23" s="2">
        <v>21</v>
      </c>
      <c r="G23" s="3">
        <f t="shared" si="23"/>
        <v>0.12962962962962962</v>
      </c>
      <c r="H23" s="2">
        <v>16</v>
      </c>
      <c r="I23" s="3">
        <f t="shared" si="24"/>
        <v>0.12698412698412698</v>
      </c>
      <c r="J23" s="2">
        <v>22</v>
      </c>
      <c r="K23" s="3">
        <f t="shared" si="25"/>
        <v>0.15384615384615385</v>
      </c>
      <c r="L23" s="3">
        <f>(J23-B23)/B23</f>
        <v>-4.3478260869565216E-2</v>
      </c>
    </row>
    <row r="24" spans="1:12" s="53" customFormat="1" x14ac:dyDescent="0.25">
      <c r="A24" s="39" t="s">
        <v>9</v>
      </c>
      <c r="B24" s="4">
        <f t="shared" ref="B24" si="26">SUM(B20:B23)</f>
        <v>178</v>
      </c>
      <c r="C24" s="5">
        <f t="shared" si="21"/>
        <v>1</v>
      </c>
      <c r="D24" s="4">
        <f t="shared" ref="D24" si="27">SUM(D20:D23)</f>
        <v>161</v>
      </c>
      <c r="E24" s="5">
        <f t="shared" si="22"/>
        <v>1</v>
      </c>
      <c r="F24" s="4">
        <f t="shared" ref="F24" si="28">SUM(F20:F23)</f>
        <v>162</v>
      </c>
      <c r="G24" s="5">
        <f t="shared" si="23"/>
        <v>1</v>
      </c>
      <c r="H24" s="4">
        <f t="shared" ref="H24" si="29">SUM(H20:H23)</f>
        <v>126</v>
      </c>
      <c r="I24" s="5">
        <f t="shared" si="24"/>
        <v>1</v>
      </c>
      <c r="J24" s="4">
        <f t="shared" ref="J24" si="30">SUM(J20:J23)</f>
        <v>143</v>
      </c>
      <c r="K24" s="5">
        <f t="shared" si="25"/>
        <v>1</v>
      </c>
      <c r="L24" s="5">
        <f>(J24-B24)/B24</f>
        <v>-0.19662921348314608</v>
      </c>
    </row>
    <row r="25" spans="1:12" ht="30" x14ac:dyDescent="0.25">
      <c r="A25" s="40" t="s">
        <v>26</v>
      </c>
      <c r="B25" s="55" t="s">
        <v>1</v>
      </c>
      <c r="C25" s="56"/>
      <c r="D25" s="55" t="s">
        <v>2</v>
      </c>
      <c r="E25" s="56"/>
      <c r="F25" s="55" t="s">
        <v>3</v>
      </c>
      <c r="G25" s="56"/>
      <c r="H25" s="55" t="s">
        <v>4</v>
      </c>
      <c r="I25" s="56"/>
      <c r="J25" s="57" t="s">
        <v>85</v>
      </c>
      <c r="K25" s="57"/>
      <c r="L25" s="1" t="s">
        <v>5</v>
      </c>
    </row>
    <row r="26" spans="1:12" x14ac:dyDescent="0.25">
      <c r="A26" s="24" t="s">
        <v>27</v>
      </c>
      <c r="B26" s="2">
        <v>77</v>
      </c>
      <c r="C26" s="3">
        <f t="shared" ref="C26:C31" si="31">B26/178</f>
        <v>0.43258426966292135</v>
      </c>
      <c r="D26" s="2">
        <v>66</v>
      </c>
      <c r="E26" s="3">
        <f t="shared" ref="E26:E31" si="32">D26/161</f>
        <v>0.40993788819875776</v>
      </c>
      <c r="F26" s="2">
        <v>68</v>
      </c>
      <c r="G26" s="3">
        <f t="shared" ref="G26:G31" si="33">F26/162</f>
        <v>0.41975308641975306</v>
      </c>
      <c r="H26" s="2">
        <v>48</v>
      </c>
      <c r="I26" s="3">
        <f t="shared" ref="I26:I31" si="34">H26/126</f>
        <v>0.38095238095238093</v>
      </c>
      <c r="J26" s="2">
        <v>58</v>
      </c>
      <c r="K26" s="3">
        <f t="shared" ref="K26:K31" si="35">J26/143</f>
        <v>0.40559440559440557</v>
      </c>
      <c r="L26" s="3">
        <f t="shared" ref="L26:L31" si="36">(J26-B26)/B26</f>
        <v>-0.24675324675324675</v>
      </c>
    </row>
    <row r="27" spans="1:12" x14ac:dyDescent="0.25">
      <c r="A27" s="24" t="s">
        <v>28</v>
      </c>
      <c r="B27" s="2">
        <v>24</v>
      </c>
      <c r="C27" s="3">
        <f t="shared" si="31"/>
        <v>0.1348314606741573</v>
      </c>
      <c r="D27" s="2">
        <v>13</v>
      </c>
      <c r="E27" s="3">
        <f t="shared" si="32"/>
        <v>8.0745341614906832E-2</v>
      </c>
      <c r="F27" s="2">
        <v>11</v>
      </c>
      <c r="G27" s="3">
        <f t="shared" si="33"/>
        <v>6.7901234567901231E-2</v>
      </c>
      <c r="H27" s="2">
        <v>15</v>
      </c>
      <c r="I27" s="3">
        <f t="shared" si="34"/>
        <v>0.11904761904761904</v>
      </c>
      <c r="J27" s="2">
        <v>14</v>
      </c>
      <c r="K27" s="3">
        <f t="shared" si="35"/>
        <v>9.7902097902097904E-2</v>
      </c>
      <c r="L27" s="3">
        <f t="shared" si="36"/>
        <v>-0.41666666666666669</v>
      </c>
    </row>
    <row r="28" spans="1:12" x14ac:dyDescent="0.25">
      <c r="A28" s="24" t="s">
        <v>29</v>
      </c>
      <c r="B28" s="2">
        <v>30</v>
      </c>
      <c r="C28" s="3">
        <f t="shared" si="31"/>
        <v>0.16853932584269662</v>
      </c>
      <c r="D28" s="2">
        <v>35</v>
      </c>
      <c r="E28" s="3">
        <f t="shared" si="32"/>
        <v>0.21739130434782608</v>
      </c>
      <c r="F28" s="2">
        <v>34</v>
      </c>
      <c r="G28" s="3">
        <f t="shared" si="33"/>
        <v>0.20987654320987653</v>
      </c>
      <c r="H28" s="2">
        <v>27</v>
      </c>
      <c r="I28" s="3">
        <f t="shared" si="34"/>
        <v>0.21428571428571427</v>
      </c>
      <c r="J28" s="2">
        <v>27</v>
      </c>
      <c r="K28" s="3">
        <f t="shared" si="35"/>
        <v>0.1888111888111888</v>
      </c>
      <c r="L28" s="3">
        <f t="shared" si="36"/>
        <v>-0.1</v>
      </c>
    </row>
    <row r="29" spans="1:12" x14ac:dyDescent="0.25">
      <c r="A29" s="24" t="s">
        <v>30</v>
      </c>
      <c r="B29" s="2">
        <v>6</v>
      </c>
      <c r="C29" s="3">
        <f t="shared" si="31"/>
        <v>3.3707865168539325E-2</v>
      </c>
      <c r="D29" s="2">
        <v>9</v>
      </c>
      <c r="E29" s="3">
        <f t="shared" si="32"/>
        <v>5.5900621118012424E-2</v>
      </c>
      <c r="F29" s="2">
        <v>8</v>
      </c>
      <c r="G29" s="3">
        <f t="shared" si="33"/>
        <v>4.9382716049382713E-2</v>
      </c>
      <c r="H29" s="2">
        <v>7</v>
      </c>
      <c r="I29" s="3">
        <f t="shared" si="34"/>
        <v>5.5555555555555552E-2</v>
      </c>
      <c r="J29" s="2">
        <v>8</v>
      </c>
      <c r="K29" s="3">
        <f t="shared" si="35"/>
        <v>5.5944055944055944E-2</v>
      </c>
      <c r="L29" s="3">
        <f t="shared" si="36"/>
        <v>0.33333333333333331</v>
      </c>
    </row>
    <row r="30" spans="1:12" x14ac:dyDescent="0.25">
      <c r="A30" s="24" t="s">
        <v>31</v>
      </c>
      <c r="B30" s="2">
        <v>41</v>
      </c>
      <c r="C30" s="3">
        <f t="shared" si="31"/>
        <v>0.2303370786516854</v>
      </c>
      <c r="D30" s="2">
        <v>38</v>
      </c>
      <c r="E30" s="3">
        <f t="shared" si="32"/>
        <v>0.2360248447204969</v>
      </c>
      <c r="F30" s="2">
        <v>41</v>
      </c>
      <c r="G30" s="3">
        <f t="shared" si="33"/>
        <v>0.25308641975308643</v>
      </c>
      <c r="H30" s="2">
        <v>29</v>
      </c>
      <c r="I30" s="3">
        <f t="shared" si="34"/>
        <v>0.23015873015873015</v>
      </c>
      <c r="J30" s="2">
        <v>36</v>
      </c>
      <c r="K30" s="3">
        <f t="shared" si="35"/>
        <v>0.25174825174825177</v>
      </c>
      <c r="L30" s="3">
        <f t="shared" si="36"/>
        <v>-0.12195121951219512</v>
      </c>
    </row>
    <row r="31" spans="1:12" s="53" customFormat="1" x14ac:dyDescent="0.25">
      <c r="A31" s="39" t="s">
        <v>9</v>
      </c>
      <c r="B31" s="4">
        <f t="shared" ref="B31" si="37">SUM(B26:B30)</f>
        <v>178</v>
      </c>
      <c r="C31" s="5">
        <f t="shared" si="31"/>
        <v>1</v>
      </c>
      <c r="D31" s="4">
        <f t="shared" ref="D31" si="38">SUM(D26:D30)</f>
        <v>161</v>
      </c>
      <c r="E31" s="5">
        <f t="shared" si="32"/>
        <v>1</v>
      </c>
      <c r="F31" s="4">
        <f t="shared" ref="F31" si="39">SUM(F26:F30)</f>
        <v>162</v>
      </c>
      <c r="G31" s="5">
        <f t="shared" si="33"/>
        <v>1</v>
      </c>
      <c r="H31" s="4">
        <f t="shared" ref="H31" si="40">SUM(H26:H30)</f>
        <v>126</v>
      </c>
      <c r="I31" s="5">
        <f t="shared" si="34"/>
        <v>1</v>
      </c>
      <c r="J31" s="4">
        <f t="shared" ref="J31" si="41">SUM(J26:J30)</f>
        <v>143</v>
      </c>
      <c r="K31" s="5">
        <f t="shared" si="35"/>
        <v>1</v>
      </c>
      <c r="L31" s="5">
        <f t="shared" si="36"/>
        <v>-0.19662921348314608</v>
      </c>
    </row>
    <row r="32" spans="1:12" ht="30" x14ac:dyDescent="0.25">
      <c r="A32" s="36" t="s">
        <v>32</v>
      </c>
      <c r="B32" s="55" t="s">
        <v>1</v>
      </c>
      <c r="C32" s="56"/>
      <c r="D32" s="55" t="s">
        <v>2</v>
      </c>
      <c r="E32" s="56"/>
      <c r="F32" s="55" t="s">
        <v>3</v>
      </c>
      <c r="G32" s="56"/>
      <c r="H32" s="55" t="s">
        <v>4</v>
      </c>
      <c r="I32" s="56"/>
      <c r="J32" s="57" t="s">
        <v>85</v>
      </c>
      <c r="K32" s="57"/>
      <c r="L32" s="1" t="s">
        <v>5</v>
      </c>
    </row>
    <row r="33" spans="1:12" ht="30" x14ac:dyDescent="0.25">
      <c r="A33" s="25" t="s">
        <v>84</v>
      </c>
      <c r="B33" s="2">
        <v>131</v>
      </c>
      <c r="C33" s="3">
        <f t="shared" ref="C33:C35" si="42">B33/178</f>
        <v>0.7359550561797753</v>
      </c>
      <c r="D33" s="2">
        <v>121</v>
      </c>
      <c r="E33" s="3">
        <f t="shared" ref="E33:E35" si="43">D33/161</f>
        <v>0.75155279503105588</v>
      </c>
      <c r="F33" s="2">
        <v>126</v>
      </c>
      <c r="G33" s="3">
        <f t="shared" ref="G33:G35" si="44">F33/162</f>
        <v>0.77777777777777779</v>
      </c>
      <c r="H33" s="2">
        <v>91</v>
      </c>
      <c r="I33" s="3">
        <f t="shared" ref="I33:I35" si="45">H33/126</f>
        <v>0.72222222222222221</v>
      </c>
      <c r="J33" s="2">
        <v>108</v>
      </c>
      <c r="K33" s="3">
        <f t="shared" ref="K33:K35" si="46">J33/143</f>
        <v>0.75524475524475521</v>
      </c>
      <c r="L33" s="3">
        <f>(J33-B33)/B33</f>
        <v>-0.17557251908396945</v>
      </c>
    </row>
    <row r="34" spans="1:12" x14ac:dyDescent="0.25">
      <c r="A34" s="24" t="s">
        <v>33</v>
      </c>
      <c r="B34" s="2">
        <v>47</v>
      </c>
      <c r="C34" s="3">
        <f t="shared" si="42"/>
        <v>0.2640449438202247</v>
      </c>
      <c r="D34" s="2">
        <v>40</v>
      </c>
      <c r="E34" s="3">
        <f t="shared" si="43"/>
        <v>0.2484472049689441</v>
      </c>
      <c r="F34" s="2">
        <v>36</v>
      </c>
      <c r="G34" s="3">
        <f t="shared" si="44"/>
        <v>0.22222222222222221</v>
      </c>
      <c r="H34" s="2">
        <v>35</v>
      </c>
      <c r="I34" s="3">
        <f t="shared" si="45"/>
        <v>0.27777777777777779</v>
      </c>
      <c r="J34" s="2">
        <v>35</v>
      </c>
      <c r="K34" s="3">
        <f t="shared" si="46"/>
        <v>0.24475524475524477</v>
      </c>
      <c r="L34" s="3">
        <f>(J34-B34)/B34</f>
        <v>-0.25531914893617019</v>
      </c>
    </row>
    <row r="35" spans="1:12" s="53" customFormat="1" x14ac:dyDescent="0.25">
      <c r="A35" s="39" t="s">
        <v>9</v>
      </c>
      <c r="B35" s="4">
        <f t="shared" ref="B35" si="47">SUM(B33:B34)</f>
        <v>178</v>
      </c>
      <c r="C35" s="5">
        <f t="shared" si="42"/>
        <v>1</v>
      </c>
      <c r="D35" s="4">
        <f t="shared" ref="D35" si="48">SUM(D33:D34)</f>
        <v>161</v>
      </c>
      <c r="E35" s="5">
        <f t="shared" si="43"/>
        <v>1</v>
      </c>
      <c r="F35" s="4">
        <f t="shared" ref="F35" si="49">SUM(F33:F34)</f>
        <v>162</v>
      </c>
      <c r="G35" s="5">
        <f t="shared" si="44"/>
        <v>1</v>
      </c>
      <c r="H35" s="4">
        <f t="shared" ref="H35" si="50">SUM(H33:H34)</f>
        <v>126</v>
      </c>
      <c r="I35" s="5">
        <f t="shared" si="45"/>
        <v>1</v>
      </c>
      <c r="J35" s="4">
        <f t="shared" ref="J35" si="51">SUM(J33:J34)</f>
        <v>143</v>
      </c>
      <c r="K35" s="5">
        <f t="shared" si="46"/>
        <v>1</v>
      </c>
      <c r="L35" s="5">
        <f>(J35-B35)/B35</f>
        <v>-0.19662921348314608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workbookViewId="0">
      <selection sqref="A1:H2"/>
    </sheetView>
  </sheetViews>
  <sheetFormatPr defaultRowHeight="15" x14ac:dyDescent="0.25"/>
  <cols>
    <col min="1" max="1" width="38.140625" style="35" customWidth="1"/>
    <col min="2" max="2" width="18.5703125" style="17" customWidth="1"/>
    <col min="3" max="8" width="13.140625" style="17" customWidth="1"/>
  </cols>
  <sheetData>
    <row r="1" spans="1:8" x14ac:dyDescent="0.25">
      <c r="A1" s="58" t="s">
        <v>39</v>
      </c>
      <c r="B1" s="58"/>
      <c r="C1" s="58"/>
      <c r="D1" s="58"/>
      <c r="E1" s="58"/>
      <c r="F1" s="58"/>
      <c r="G1" s="58"/>
      <c r="H1" s="58"/>
    </row>
    <row r="2" spans="1:8" x14ac:dyDescent="0.25">
      <c r="A2" s="62"/>
      <c r="B2" s="62"/>
      <c r="C2" s="62"/>
      <c r="D2" s="62"/>
      <c r="E2" s="62"/>
      <c r="F2" s="62"/>
      <c r="G2" s="62"/>
      <c r="H2" s="62"/>
    </row>
    <row r="3" spans="1:8" ht="30" x14ac:dyDescent="0.25">
      <c r="A3" s="37" t="s">
        <v>35</v>
      </c>
      <c r="B3" s="7" t="s">
        <v>36</v>
      </c>
      <c r="C3" s="12" t="s">
        <v>77</v>
      </c>
      <c r="D3" s="12" t="s">
        <v>78</v>
      </c>
      <c r="E3" s="12" t="s">
        <v>79</v>
      </c>
      <c r="F3" s="12" t="s">
        <v>80</v>
      </c>
      <c r="G3" s="12" t="s">
        <v>37</v>
      </c>
      <c r="H3" s="12" t="s">
        <v>81</v>
      </c>
    </row>
    <row r="4" spans="1:8" x14ac:dyDescent="0.25">
      <c r="A4" s="63" t="s">
        <v>40</v>
      </c>
      <c r="B4" s="8" t="s">
        <v>1</v>
      </c>
      <c r="C4" s="13">
        <v>225</v>
      </c>
      <c r="D4" s="13">
        <v>210</v>
      </c>
      <c r="E4" s="20">
        <v>0.93333333333333335</v>
      </c>
      <c r="F4" s="13">
        <v>184</v>
      </c>
      <c r="G4" s="20">
        <v>0.81777777777777783</v>
      </c>
      <c r="H4" s="21" t="s">
        <v>13</v>
      </c>
    </row>
    <row r="5" spans="1:8" x14ac:dyDescent="0.25">
      <c r="A5" s="64"/>
      <c r="B5" s="8" t="s">
        <v>2</v>
      </c>
      <c r="C5" s="13">
        <v>202</v>
      </c>
      <c r="D5" s="13">
        <v>172</v>
      </c>
      <c r="E5" s="20">
        <v>0.85148514851485146</v>
      </c>
      <c r="F5" s="13">
        <v>151</v>
      </c>
      <c r="G5" s="20">
        <v>0.74752475247524752</v>
      </c>
      <c r="H5" s="22" t="s">
        <v>13</v>
      </c>
    </row>
    <row r="6" spans="1:8" x14ac:dyDescent="0.25">
      <c r="A6" s="64"/>
      <c r="B6" s="8" t="s">
        <v>3</v>
      </c>
      <c r="C6" s="13">
        <v>207</v>
      </c>
      <c r="D6" s="13">
        <v>174</v>
      </c>
      <c r="E6" s="20">
        <v>0.84057971014492749</v>
      </c>
      <c r="F6" s="13">
        <v>164</v>
      </c>
      <c r="G6" s="20">
        <v>0.79227053140096615</v>
      </c>
      <c r="H6" s="22" t="s">
        <v>13</v>
      </c>
    </row>
    <row r="7" spans="1:8" x14ac:dyDescent="0.25">
      <c r="A7" s="64"/>
      <c r="B7" s="8" t="s">
        <v>4</v>
      </c>
      <c r="C7" s="13">
        <v>151</v>
      </c>
      <c r="D7" s="13">
        <v>126</v>
      </c>
      <c r="E7" s="20">
        <v>0.83443708609271527</v>
      </c>
      <c r="F7" s="13">
        <v>120</v>
      </c>
      <c r="G7" s="20">
        <v>0.79470198675496684</v>
      </c>
      <c r="H7" s="22" t="s">
        <v>13</v>
      </c>
    </row>
    <row r="8" spans="1:8" x14ac:dyDescent="0.25">
      <c r="A8" s="65"/>
      <c r="B8" s="8" t="s">
        <v>85</v>
      </c>
      <c r="C8" s="13">
        <v>178</v>
      </c>
      <c r="D8" s="13">
        <v>152</v>
      </c>
      <c r="E8" s="20">
        <v>0.8539325842696629</v>
      </c>
      <c r="F8" s="13">
        <v>134</v>
      </c>
      <c r="G8" s="20">
        <v>0.7528089887640449</v>
      </c>
      <c r="H8" s="22" t="s">
        <v>13</v>
      </c>
    </row>
    <row r="10" spans="1:8" ht="30" x14ac:dyDescent="0.25">
      <c r="A10" s="36" t="s">
        <v>38</v>
      </c>
      <c r="B10" s="7" t="s">
        <v>36</v>
      </c>
      <c r="C10" s="12" t="s">
        <v>77</v>
      </c>
      <c r="D10" s="12" t="s">
        <v>78</v>
      </c>
      <c r="E10" s="12" t="s">
        <v>79</v>
      </c>
      <c r="F10" s="12" t="s">
        <v>80</v>
      </c>
      <c r="G10" s="12" t="s">
        <v>37</v>
      </c>
      <c r="H10" s="12" t="s">
        <v>81</v>
      </c>
    </row>
    <row r="11" spans="1:8" x14ac:dyDescent="0.25">
      <c r="A11" s="61" t="s">
        <v>41</v>
      </c>
      <c r="B11" s="8" t="s">
        <v>1</v>
      </c>
      <c r="C11" s="13">
        <v>84</v>
      </c>
      <c r="D11" s="13">
        <v>75</v>
      </c>
      <c r="E11" s="14">
        <v>0.8928571428571429</v>
      </c>
      <c r="F11" s="13">
        <v>65</v>
      </c>
      <c r="G11" s="14">
        <v>0.77380952380952384</v>
      </c>
      <c r="H11" s="22">
        <v>3.0733333333333333</v>
      </c>
    </row>
    <row r="12" spans="1:8" x14ac:dyDescent="0.25">
      <c r="A12" s="61"/>
      <c r="B12" s="8" t="s">
        <v>2</v>
      </c>
      <c r="C12" s="13">
        <v>84</v>
      </c>
      <c r="D12" s="13">
        <v>65</v>
      </c>
      <c r="E12" s="14">
        <v>0.77380952380952384</v>
      </c>
      <c r="F12" s="13">
        <v>57</v>
      </c>
      <c r="G12" s="14">
        <v>0.6785714285714286</v>
      </c>
      <c r="H12" s="22">
        <v>3.2750000000000004</v>
      </c>
    </row>
    <row r="13" spans="1:8" x14ac:dyDescent="0.25">
      <c r="A13" s="61"/>
      <c r="B13" s="8" t="s">
        <v>3</v>
      </c>
      <c r="C13" s="13">
        <v>87</v>
      </c>
      <c r="D13" s="13">
        <v>66</v>
      </c>
      <c r="E13" s="14">
        <v>0.75862068965517238</v>
      </c>
      <c r="F13" s="13">
        <v>62</v>
      </c>
      <c r="G13" s="14">
        <v>0.71264367816091956</v>
      </c>
      <c r="H13" s="22">
        <v>3.2848484848484851</v>
      </c>
    </row>
    <row r="14" spans="1:8" x14ac:dyDescent="0.25">
      <c r="A14" s="61"/>
      <c r="B14" s="8" t="s">
        <v>4</v>
      </c>
      <c r="C14" s="13">
        <v>55</v>
      </c>
      <c r="D14" s="13">
        <v>39</v>
      </c>
      <c r="E14" s="14">
        <v>0.70909090909090911</v>
      </c>
      <c r="F14" s="13">
        <v>36</v>
      </c>
      <c r="G14" s="14">
        <v>0.65454545454545454</v>
      </c>
      <c r="H14" s="22">
        <v>3.3846153846153846</v>
      </c>
    </row>
    <row r="15" spans="1:8" x14ac:dyDescent="0.25">
      <c r="A15" s="61"/>
      <c r="B15" s="8" t="s">
        <v>85</v>
      </c>
      <c r="C15" s="13">
        <v>69</v>
      </c>
      <c r="D15" s="13">
        <v>54</v>
      </c>
      <c r="E15" s="14">
        <v>0.78260869565217395</v>
      </c>
      <c r="F15" s="13">
        <v>43</v>
      </c>
      <c r="G15" s="14">
        <v>0.62318840579710144</v>
      </c>
      <c r="H15" s="22">
        <v>2.8333333333333335</v>
      </c>
    </row>
    <row r="16" spans="1:8" ht="30" x14ac:dyDescent="0.25">
      <c r="A16" s="38"/>
      <c r="B16" s="7" t="s">
        <v>36</v>
      </c>
      <c r="C16" s="12" t="s">
        <v>77</v>
      </c>
      <c r="D16" s="12" t="s">
        <v>78</v>
      </c>
      <c r="E16" s="12" t="s">
        <v>79</v>
      </c>
      <c r="F16" s="12" t="s">
        <v>80</v>
      </c>
      <c r="G16" s="12" t="s">
        <v>37</v>
      </c>
      <c r="H16" s="12" t="s">
        <v>81</v>
      </c>
    </row>
    <row r="17" spans="1:8" x14ac:dyDescent="0.25">
      <c r="A17" s="61" t="s">
        <v>42</v>
      </c>
      <c r="B17" s="8" t="s">
        <v>1</v>
      </c>
      <c r="C17" s="13">
        <v>23</v>
      </c>
      <c r="D17" s="13">
        <v>21</v>
      </c>
      <c r="E17" s="14">
        <v>0.91304347826086951</v>
      </c>
      <c r="F17" s="13">
        <v>19</v>
      </c>
      <c r="G17" s="14">
        <v>0.82608695652173914</v>
      </c>
      <c r="H17" s="22">
        <v>3.2714285714285709</v>
      </c>
    </row>
    <row r="18" spans="1:8" x14ac:dyDescent="0.25">
      <c r="A18" s="61"/>
      <c r="B18" s="8" t="s">
        <v>2</v>
      </c>
      <c r="C18" s="13">
        <v>21</v>
      </c>
      <c r="D18" s="13">
        <v>17</v>
      </c>
      <c r="E18" s="14">
        <v>0.80952380952380953</v>
      </c>
      <c r="F18" s="13">
        <v>17</v>
      </c>
      <c r="G18" s="14">
        <v>0.80952380952380953</v>
      </c>
      <c r="H18" s="22">
        <v>3.5294117647058822</v>
      </c>
    </row>
    <row r="19" spans="1:8" x14ac:dyDescent="0.25">
      <c r="A19" s="61"/>
      <c r="B19" s="8" t="s">
        <v>3</v>
      </c>
      <c r="C19" s="13">
        <v>13</v>
      </c>
      <c r="D19" s="13">
        <v>12</v>
      </c>
      <c r="E19" s="14">
        <v>0.92307692307692313</v>
      </c>
      <c r="F19" s="13">
        <v>9</v>
      </c>
      <c r="G19" s="14">
        <v>0.69230769230769229</v>
      </c>
      <c r="H19" s="22">
        <v>2.7833333333333332</v>
      </c>
    </row>
    <row r="20" spans="1:8" x14ac:dyDescent="0.25">
      <c r="A20" s="61"/>
      <c r="B20" s="8" t="s">
        <v>4</v>
      </c>
      <c r="C20" s="13">
        <v>20</v>
      </c>
      <c r="D20" s="13">
        <v>17</v>
      </c>
      <c r="E20" s="14">
        <v>0.85</v>
      </c>
      <c r="F20" s="13">
        <v>16</v>
      </c>
      <c r="G20" s="14">
        <v>0.8</v>
      </c>
      <c r="H20" s="22">
        <v>3.276470588235294</v>
      </c>
    </row>
    <row r="21" spans="1:8" x14ac:dyDescent="0.25">
      <c r="A21" s="61"/>
      <c r="B21" s="8" t="s">
        <v>85</v>
      </c>
      <c r="C21" s="13">
        <v>30</v>
      </c>
      <c r="D21" s="13">
        <v>29</v>
      </c>
      <c r="E21" s="14">
        <v>0.96666666666666667</v>
      </c>
      <c r="F21" s="13">
        <v>28</v>
      </c>
      <c r="G21" s="14">
        <v>0.93333333333333335</v>
      </c>
      <c r="H21" s="22">
        <v>3.5862068965517242</v>
      </c>
    </row>
    <row r="22" spans="1:8" ht="30" x14ac:dyDescent="0.25">
      <c r="A22" s="38"/>
      <c r="B22" s="7" t="s">
        <v>36</v>
      </c>
      <c r="C22" s="12" t="s">
        <v>77</v>
      </c>
      <c r="D22" s="12" t="s">
        <v>78</v>
      </c>
      <c r="E22" s="12" t="s">
        <v>79</v>
      </c>
      <c r="F22" s="12" t="s">
        <v>80</v>
      </c>
      <c r="G22" s="12" t="s">
        <v>37</v>
      </c>
      <c r="H22" s="12" t="s">
        <v>81</v>
      </c>
    </row>
    <row r="23" spans="1:8" x14ac:dyDescent="0.25">
      <c r="A23" s="61" t="s">
        <v>43</v>
      </c>
      <c r="B23" s="8" t="s">
        <v>1</v>
      </c>
      <c r="C23" s="13">
        <v>18</v>
      </c>
      <c r="D23" s="13">
        <v>16</v>
      </c>
      <c r="E23" s="14">
        <v>0.88888888888888884</v>
      </c>
      <c r="F23" s="13">
        <v>15</v>
      </c>
      <c r="G23" s="14">
        <v>0.83333333333333337</v>
      </c>
      <c r="H23" s="22">
        <v>3.4812499999999997</v>
      </c>
    </row>
    <row r="24" spans="1:8" x14ac:dyDescent="0.25">
      <c r="A24" s="61"/>
      <c r="B24" s="8" t="s">
        <v>2</v>
      </c>
      <c r="C24" s="13">
        <v>13</v>
      </c>
      <c r="D24" s="13">
        <v>11</v>
      </c>
      <c r="E24" s="14">
        <v>0.84615384615384615</v>
      </c>
      <c r="F24" s="13">
        <v>8</v>
      </c>
      <c r="G24" s="14">
        <v>0.61538461538461542</v>
      </c>
      <c r="H24" s="22">
        <v>2.9090909090909092</v>
      </c>
    </row>
    <row r="25" spans="1:8" x14ac:dyDescent="0.25">
      <c r="A25" s="61"/>
      <c r="B25" s="8" t="s">
        <v>3</v>
      </c>
      <c r="C25" s="8" t="s">
        <v>13</v>
      </c>
      <c r="D25" s="8" t="s">
        <v>13</v>
      </c>
      <c r="E25" s="23" t="s">
        <v>13</v>
      </c>
      <c r="F25" s="8" t="s">
        <v>13</v>
      </c>
      <c r="G25" s="23" t="s">
        <v>13</v>
      </c>
      <c r="H25" s="8" t="s">
        <v>13</v>
      </c>
    </row>
    <row r="26" spans="1:8" x14ac:dyDescent="0.25">
      <c r="A26" s="61"/>
      <c r="B26" s="8" t="s">
        <v>4</v>
      </c>
      <c r="C26" s="13" t="s">
        <v>13</v>
      </c>
      <c r="D26" s="13" t="s">
        <v>13</v>
      </c>
      <c r="E26" s="14" t="s">
        <v>13</v>
      </c>
      <c r="F26" s="13" t="s">
        <v>13</v>
      </c>
      <c r="G26" s="14" t="s">
        <v>13</v>
      </c>
      <c r="H26" s="22" t="s">
        <v>13</v>
      </c>
    </row>
    <row r="27" spans="1:8" x14ac:dyDescent="0.25">
      <c r="A27" s="61"/>
      <c r="B27" s="8" t="s">
        <v>85</v>
      </c>
      <c r="C27" s="13" t="s">
        <v>13</v>
      </c>
      <c r="D27" s="13" t="s">
        <v>13</v>
      </c>
      <c r="E27" s="14" t="s">
        <v>13</v>
      </c>
      <c r="F27" s="13" t="s">
        <v>13</v>
      </c>
      <c r="G27" s="14" t="s">
        <v>13</v>
      </c>
      <c r="H27" s="22" t="s">
        <v>13</v>
      </c>
    </row>
    <row r="28" spans="1:8" ht="30" x14ac:dyDescent="0.25">
      <c r="A28" s="38"/>
      <c r="B28" s="7" t="s">
        <v>36</v>
      </c>
      <c r="C28" s="12" t="s">
        <v>77</v>
      </c>
      <c r="D28" s="12" t="s">
        <v>78</v>
      </c>
      <c r="E28" s="12" t="s">
        <v>79</v>
      </c>
      <c r="F28" s="12" t="s">
        <v>80</v>
      </c>
      <c r="G28" s="12" t="s">
        <v>37</v>
      </c>
      <c r="H28" s="12" t="s">
        <v>81</v>
      </c>
    </row>
    <row r="29" spans="1:8" x14ac:dyDescent="0.25">
      <c r="A29" s="61" t="s">
        <v>44</v>
      </c>
      <c r="B29" s="8" t="s">
        <v>1</v>
      </c>
      <c r="C29" s="13">
        <v>27</v>
      </c>
      <c r="D29" s="13">
        <v>27</v>
      </c>
      <c r="E29" s="14">
        <v>1</v>
      </c>
      <c r="F29" s="13">
        <v>23</v>
      </c>
      <c r="G29" s="14">
        <v>0.85185185185185186</v>
      </c>
      <c r="H29" s="22">
        <v>2.925925925925926</v>
      </c>
    </row>
    <row r="30" spans="1:8" x14ac:dyDescent="0.25">
      <c r="A30" s="61"/>
      <c r="B30" s="8" t="s">
        <v>2</v>
      </c>
      <c r="C30" s="13">
        <v>23</v>
      </c>
      <c r="D30" s="13">
        <v>23</v>
      </c>
      <c r="E30" s="14">
        <v>1</v>
      </c>
      <c r="F30" s="13">
        <v>21</v>
      </c>
      <c r="G30" s="14">
        <v>0.91304347826086951</v>
      </c>
      <c r="H30" s="22">
        <v>3</v>
      </c>
    </row>
    <row r="31" spans="1:8" x14ac:dyDescent="0.25">
      <c r="A31" s="61"/>
      <c r="B31" s="8" t="s">
        <v>3</v>
      </c>
      <c r="C31" s="13">
        <v>20</v>
      </c>
      <c r="D31" s="13">
        <v>15</v>
      </c>
      <c r="E31" s="14">
        <v>0.75</v>
      </c>
      <c r="F31" s="13">
        <v>15</v>
      </c>
      <c r="G31" s="14">
        <v>0.75</v>
      </c>
      <c r="H31" s="22">
        <v>3.7333333333333334</v>
      </c>
    </row>
    <row r="32" spans="1:8" x14ac:dyDescent="0.25">
      <c r="A32" s="61"/>
      <c r="B32" s="8" t="s">
        <v>4</v>
      </c>
      <c r="C32" s="13">
        <v>17</v>
      </c>
      <c r="D32" s="13">
        <v>15</v>
      </c>
      <c r="E32" s="14">
        <v>0.88235294117647056</v>
      </c>
      <c r="F32" s="13">
        <v>14</v>
      </c>
      <c r="G32" s="14">
        <v>0.82352941176470584</v>
      </c>
      <c r="H32" s="22">
        <v>3.4666666666666668</v>
      </c>
    </row>
    <row r="33" spans="1:8" x14ac:dyDescent="0.25">
      <c r="A33" s="61"/>
      <c r="B33" s="8" t="s">
        <v>85</v>
      </c>
      <c r="C33" s="13">
        <v>15</v>
      </c>
      <c r="D33" s="13">
        <v>12</v>
      </c>
      <c r="E33" s="14">
        <v>0.8</v>
      </c>
      <c r="F33" s="13">
        <v>11</v>
      </c>
      <c r="G33" s="14">
        <v>0.73333333333333328</v>
      </c>
      <c r="H33" s="22">
        <v>3.4416666666666664</v>
      </c>
    </row>
    <row r="34" spans="1:8" ht="30" x14ac:dyDescent="0.25">
      <c r="A34" s="38"/>
      <c r="B34" s="7" t="s">
        <v>36</v>
      </c>
      <c r="C34" s="12" t="s">
        <v>77</v>
      </c>
      <c r="D34" s="12" t="s">
        <v>78</v>
      </c>
      <c r="E34" s="12" t="s">
        <v>79</v>
      </c>
      <c r="F34" s="12" t="s">
        <v>80</v>
      </c>
      <c r="G34" s="12" t="s">
        <v>37</v>
      </c>
      <c r="H34" s="12" t="s">
        <v>81</v>
      </c>
    </row>
    <row r="35" spans="1:8" x14ac:dyDescent="0.25">
      <c r="A35" s="61" t="s">
        <v>45</v>
      </c>
      <c r="B35" s="8" t="s">
        <v>1</v>
      </c>
      <c r="C35" s="13">
        <v>23</v>
      </c>
      <c r="D35" s="13">
        <v>23</v>
      </c>
      <c r="E35" s="14">
        <v>1</v>
      </c>
      <c r="F35" s="13">
        <v>18</v>
      </c>
      <c r="G35" s="14">
        <v>0.78260869565217395</v>
      </c>
      <c r="H35" s="22">
        <v>2.8</v>
      </c>
    </row>
    <row r="36" spans="1:8" x14ac:dyDescent="0.25">
      <c r="A36" s="61"/>
      <c r="B36" s="8" t="s">
        <v>2</v>
      </c>
      <c r="C36" s="13">
        <v>22</v>
      </c>
      <c r="D36" s="13">
        <v>20</v>
      </c>
      <c r="E36" s="14">
        <v>0.90909090909090906</v>
      </c>
      <c r="F36" s="13">
        <v>19</v>
      </c>
      <c r="G36" s="14">
        <v>0.86363636363636365</v>
      </c>
      <c r="H36" s="22">
        <v>2.75</v>
      </c>
    </row>
    <row r="37" spans="1:8" x14ac:dyDescent="0.25">
      <c r="A37" s="61"/>
      <c r="B37" s="8" t="s">
        <v>3</v>
      </c>
      <c r="C37" s="13">
        <v>23</v>
      </c>
      <c r="D37" s="13">
        <v>21</v>
      </c>
      <c r="E37" s="14">
        <v>0.91304347826086951</v>
      </c>
      <c r="F37" s="13">
        <v>20</v>
      </c>
      <c r="G37" s="14">
        <v>0.86956521739130432</v>
      </c>
      <c r="H37" s="22">
        <v>3.3666666666666663</v>
      </c>
    </row>
    <row r="38" spans="1:8" x14ac:dyDescent="0.25">
      <c r="A38" s="61"/>
      <c r="B38" s="8" t="s">
        <v>4</v>
      </c>
      <c r="C38" s="13">
        <v>15</v>
      </c>
      <c r="D38" s="13">
        <v>15</v>
      </c>
      <c r="E38" s="14">
        <v>1</v>
      </c>
      <c r="F38" s="13">
        <v>15</v>
      </c>
      <c r="G38" s="14">
        <v>1</v>
      </c>
      <c r="H38" s="22">
        <v>3.6666666666666665</v>
      </c>
    </row>
    <row r="39" spans="1:8" x14ac:dyDescent="0.25">
      <c r="A39" s="61"/>
      <c r="B39" s="8" t="s">
        <v>85</v>
      </c>
      <c r="C39" s="13">
        <v>22</v>
      </c>
      <c r="D39" s="13">
        <v>19</v>
      </c>
      <c r="E39" s="14">
        <v>0.86363636363636365</v>
      </c>
      <c r="F39" s="13">
        <v>16</v>
      </c>
      <c r="G39" s="14">
        <v>0.72727272727272729</v>
      </c>
      <c r="H39" s="22">
        <v>3.3157894736842106</v>
      </c>
    </row>
    <row r="40" spans="1:8" ht="30" x14ac:dyDescent="0.25">
      <c r="A40" s="38"/>
      <c r="B40" s="7" t="s">
        <v>36</v>
      </c>
      <c r="C40" s="12" t="s">
        <v>77</v>
      </c>
      <c r="D40" s="12" t="s">
        <v>78</v>
      </c>
      <c r="E40" s="12" t="s">
        <v>79</v>
      </c>
      <c r="F40" s="12" t="s">
        <v>80</v>
      </c>
      <c r="G40" s="12" t="s">
        <v>37</v>
      </c>
      <c r="H40" s="12" t="s">
        <v>81</v>
      </c>
    </row>
    <row r="41" spans="1:8" x14ac:dyDescent="0.25">
      <c r="A41" s="61" t="s">
        <v>46</v>
      </c>
      <c r="B41" s="8" t="s">
        <v>1</v>
      </c>
      <c r="C41" s="13">
        <v>3</v>
      </c>
      <c r="D41" s="13">
        <v>3</v>
      </c>
      <c r="E41" s="14">
        <v>1</v>
      </c>
      <c r="F41" s="13">
        <v>2</v>
      </c>
      <c r="G41" s="14">
        <v>0.66666666666666663</v>
      </c>
      <c r="H41" s="22">
        <v>2.6666666666666665</v>
      </c>
    </row>
    <row r="42" spans="1:8" x14ac:dyDescent="0.25">
      <c r="A42" s="61"/>
      <c r="B42" s="8" t="s">
        <v>2</v>
      </c>
      <c r="C42" s="13">
        <v>2</v>
      </c>
      <c r="D42" s="13">
        <v>2</v>
      </c>
      <c r="E42" s="14">
        <v>1</v>
      </c>
      <c r="F42" s="13">
        <v>2</v>
      </c>
      <c r="G42" s="14">
        <v>1</v>
      </c>
      <c r="H42" s="22">
        <v>4</v>
      </c>
    </row>
    <row r="43" spans="1:8" x14ac:dyDescent="0.25">
      <c r="A43" s="61"/>
      <c r="B43" s="8" t="s">
        <v>3</v>
      </c>
      <c r="C43" s="13" t="s">
        <v>13</v>
      </c>
      <c r="D43" s="13" t="s">
        <v>13</v>
      </c>
      <c r="E43" s="14" t="s">
        <v>13</v>
      </c>
      <c r="F43" s="13" t="s">
        <v>13</v>
      </c>
      <c r="G43" s="14" t="s">
        <v>13</v>
      </c>
      <c r="H43" s="22" t="s">
        <v>13</v>
      </c>
    </row>
    <row r="44" spans="1:8" x14ac:dyDescent="0.25">
      <c r="A44" s="61"/>
      <c r="B44" s="8" t="s">
        <v>4</v>
      </c>
      <c r="C44" s="13" t="s">
        <v>13</v>
      </c>
      <c r="D44" s="13" t="s">
        <v>13</v>
      </c>
      <c r="E44" s="14" t="s">
        <v>13</v>
      </c>
      <c r="F44" s="13" t="s">
        <v>13</v>
      </c>
      <c r="G44" s="14" t="s">
        <v>13</v>
      </c>
      <c r="H44" s="22" t="s">
        <v>13</v>
      </c>
    </row>
    <row r="45" spans="1:8" x14ac:dyDescent="0.25">
      <c r="A45" s="61"/>
      <c r="B45" s="8" t="s">
        <v>85</v>
      </c>
      <c r="C45" s="13" t="s">
        <v>13</v>
      </c>
      <c r="D45" s="13" t="s">
        <v>13</v>
      </c>
      <c r="E45" s="14" t="s">
        <v>13</v>
      </c>
      <c r="F45" s="13" t="s">
        <v>13</v>
      </c>
      <c r="G45" s="14" t="s">
        <v>13</v>
      </c>
      <c r="H45" s="22" t="s">
        <v>13</v>
      </c>
    </row>
    <row r="46" spans="1:8" ht="30" x14ac:dyDescent="0.25">
      <c r="A46" s="38"/>
      <c r="B46" s="7" t="s">
        <v>36</v>
      </c>
      <c r="C46" s="12" t="s">
        <v>77</v>
      </c>
      <c r="D46" s="12" t="s">
        <v>78</v>
      </c>
      <c r="E46" s="12" t="s">
        <v>79</v>
      </c>
      <c r="F46" s="12" t="s">
        <v>80</v>
      </c>
      <c r="G46" s="12" t="s">
        <v>37</v>
      </c>
      <c r="H46" s="12" t="s">
        <v>81</v>
      </c>
    </row>
    <row r="47" spans="1:8" x14ac:dyDescent="0.25">
      <c r="A47" s="61" t="s">
        <v>47</v>
      </c>
      <c r="B47" s="8" t="s">
        <v>1</v>
      </c>
      <c r="C47" s="13">
        <v>18</v>
      </c>
      <c r="D47" s="13">
        <v>18</v>
      </c>
      <c r="E47" s="14">
        <v>1</v>
      </c>
      <c r="F47" s="13">
        <v>17</v>
      </c>
      <c r="G47" s="14">
        <v>0.94444444444444442</v>
      </c>
      <c r="H47" s="22">
        <v>3.3764705882352941</v>
      </c>
    </row>
    <row r="48" spans="1:8" x14ac:dyDescent="0.25">
      <c r="A48" s="61"/>
      <c r="B48" s="8" t="s">
        <v>2</v>
      </c>
      <c r="C48" s="13">
        <v>18</v>
      </c>
      <c r="D48" s="13">
        <v>17</v>
      </c>
      <c r="E48" s="14">
        <v>0.94444444444444442</v>
      </c>
      <c r="F48" s="13">
        <v>15</v>
      </c>
      <c r="G48" s="14">
        <v>0.83333333333333337</v>
      </c>
      <c r="H48" s="22">
        <v>3.0411764705882356</v>
      </c>
    </row>
    <row r="49" spans="1:8" x14ac:dyDescent="0.25">
      <c r="A49" s="61"/>
      <c r="B49" s="8" t="s">
        <v>3</v>
      </c>
      <c r="C49" s="13">
        <v>20</v>
      </c>
      <c r="D49" s="13">
        <v>18</v>
      </c>
      <c r="E49" s="14">
        <v>0.9</v>
      </c>
      <c r="F49" s="13">
        <v>18</v>
      </c>
      <c r="G49" s="14">
        <v>0.9</v>
      </c>
      <c r="H49" s="22">
        <v>3.59375</v>
      </c>
    </row>
    <row r="50" spans="1:8" x14ac:dyDescent="0.25">
      <c r="A50" s="61"/>
      <c r="B50" s="8" t="s">
        <v>4</v>
      </c>
      <c r="C50" s="13">
        <v>18</v>
      </c>
      <c r="D50" s="13">
        <v>17</v>
      </c>
      <c r="E50" s="14">
        <v>0.94444444444444442</v>
      </c>
      <c r="F50" s="13">
        <v>16</v>
      </c>
      <c r="G50" s="14">
        <v>0.88888888888888884</v>
      </c>
      <c r="H50" s="22">
        <v>3.0176470588235293</v>
      </c>
    </row>
    <row r="51" spans="1:8" x14ac:dyDescent="0.25">
      <c r="A51" s="61"/>
      <c r="B51" s="8" t="s">
        <v>85</v>
      </c>
      <c r="C51" s="13">
        <v>26</v>
      </c>
      <c r="D51" s="13">
        <v>24</v>
      </c>
      <c r="E51" s="14">
        <v>0.92307692307692313</v>
      </c>
      <c r="F51" s="13">
        <v>23</v>
      </c>
      <c r="G51" s="14">
        <v>0.88461538461538458</v>
      </c>
      <c r="H51" s="22">
        <v>3.3176470588235292</v>
      </c>
    </row>
    <row r="52" spans="1:8" ht="30" x14ac:dyDescent="0.25">
      <c r="A52" s="38"/>
      <c r="B52" s="7" t="s">
        <v>36</v>
      </c>
      <c r="C52" s="12" t="s">
        <v>77</v>
      </c>
      <c r="D52" s="12" t="s">
        <v>78</v>
      </c>
      <c r="E52" s="12" t="s">
        <v>79</v>
      </c>
      <c r="F52" s="12" t="s">
        <v>80</v>
      </c>
      <c r="G52" s="12" t="s">
        <v>37</v>
      </c>
      <c r="H52" s="12" t="s">
        <v>81</v>
      </c>
    </row>
    <row r="53" spans="1:8" x14ac:dyDescent="0.25">
      <c r="A53" s="61" t="s">
        <v>48</v>
      </c>
      <c r="B53" s="8" t="s">
        <v>1</v>
      </c>
      <c r="C53" s="13">
        <v>26</v>
      </c>
      <c r="D53" s="13">
        <v>26</v>
      </c>
      <c r="E53" s="14">
        <v>1</v>
      </c>
      <c r="F53" s="13">
        <v>24</v>
      </c>
      <c r="G53" s="14">
        <v>0.92307692307692313</v>
      </c>
      <c r="H53" s="22">
        <v>3.3846153846153846</v>
      </c>
    </row>
    <row r="54" spans="1:8" x14ac:dyDescent="0.25">
      <c r="A54" s="61"/>
      <c r="B54" s="8" t="s">
        <v>2</v>
      </c>
      <c r="C54" s="13">
        <v>19</v>
      </c>
      <c r="D54" s="13">
        <v>17</v>
      </c>
      <c r="E54" s="14">
        <v>0.89473684210526316</v>
      </c>
      <c r="F54" s="13">
        <v>12</v>
      </c>
      <c r="G54" s="14">
        <v>0.63157894736842102</v>
      </c>
      <c r="H54" s="22">
        <v>2.4294117647058822</v>
      </c>
    </row>
    <row r="55" spans="1:8" x14ac:dyDescent="0.25">
      <c r="A55" s="61"/>
      <c r="B55" s="8" t="s">
        <v>3</v>
      </c>
      <c r="C55" s="13">
        <v>21</v>
      </c>
      <c r="D55" s="13">
        <v>20</v>
      </c>
      <c r="E55" s="14">
        <v>0.95238095238095233</v>
      </c>
      <c r="F55" s="13">
        <v>20</v>
      </c>
      <c r="G55" s="14">
        <v>0.95238095238095233</v>
      </c>
      <c r="H55" s="22">
        <v>3.75</v>
      </c>
    </row>
    <row r="56" spans="1:8" x14ac:dyDescent="0.25">
      <c r="A56" s="61"/>
      <c r="B56" s="8" t="s">
        <v>4</v>
      </c>
      <c r="C56" s="13">
        <v>18</v>
      </c>
      <c r="D56" s="13">
        <v>16</v>
      </c>
      <c r="E56" s="14">
        <v>0.88888888888888884</v>
      </c>
      <c r="F56" s="13">
        <v>16</v>
      </c>
      <c r="G56" s="14">
        <v>0.88888888888888884</v>
      </c>
      <c r="H56" s="22">
        <v>3.6187500000000004</v>
      </c>
    </row>
    <row r="57" spans="1:8" x14ac:dyDescent="0.25">
      <c r="A57" s="61"/>
      <c r="B57" s="8" t="s">
        <v>85</v>
      </c>
      <c r="C57" s="13">
        <v>16</v>
      </c>
      <c r="D57" s="13">
        <v>14</v>
      </c>
      <c r="E57" s="14">
        <v>0.875</v>
      </c>
      <c r="F57" s="13">
        <v>13</v>
      </c>
      <c r="G57" s="14">
        <v>0.8125</v>
      </c>
      <c r="H57" s="22">
        <v>3.1999999999999993</v>
      </c>
    </row>
    <row r="58" spans="1:8" ht="30" x14ac:dyDescent="0.25">
      <c r="A58" s="38"/>
      <c r="B58" s="7" t="s">
        <v>36</v>
      </c>
      <c r="C58" s="12" t="s">
        <v>77</v>
      </c>
      <c r="D58" s="12" t="s">
        <v>78</v>
      </c>
      <c r="E58" s="12" t="s">
        <v>79</v>
      </c>
      <c r="F58" s="12" t="s">
        <v>80</v>
      </c>
      <c r="G58" s="12" t="s">
        <v>37</v>
      </c>
      <c r="H58" s="12" t="s">
        <v>81</v>
      </c>
    </row>
    <row r="59" spans="1:8" x14ac:dyDescent="0.25">
      <c r="A59" s="61" t="s">
        <v>49</v>
      </c>
      <c r="B59" s="8" t="s">
        <v>1</v>
      </c>
      <c r="C59" s="13" t="s">
        <v>13</v>
      </c>
      <c r="D59" s="13" t="s">
        <v>13</v>
      </c>
      <c r="E59" s="14" t="s">
        <v>13</v>
      </c>
      <c r="F59" s="13" t="s">
        <v>13</v>
      </c>
      <c r="G59" s="14" t="s">
        <v>13</v>
      </c>
      <c r="H59" s="22" t="s">
        <v>13</v>
      </c>
    </row>
    <row r="60" spans="1:8" x14ac:dyDescent="0.25">
      <c r="A60" s="61"/>
      <c r="B60" s="8" t="s">
        <v>2</v>
      </c>
      <c r="C60" s="13" t="s">
        <v>13</v>
      </c>
      <c r="D60" s="13" t="s">
        <v>13</v>
      </c>
      <c r="E60" s="14" t="s">
        <v>13</v>
      </c>
      <c r="F60" s="13" t="s">
        <v>13</v>
      </c>
      <c r="G60" s="14" t="s">
        <v>13</v>
      </c>
      <c r="H60" s="22" t="s">
        <v>13</v>
      </c>
    </row>
    <row r="61" spans="1:8" x14ac:dyDescent="0.25">
      <c r="A61" s="61"/>
      <c r="B61" s="8" t="s">
        <v>3</v>
      </c>
      <c r="C61" s="13">
        <v>20</v>
      </c>
      <c r="D61" s="13">
        <v>19</v>
      </c>
      <c r="E61" s="14">
        <v>0.95</v>
      </c>
      <c r="F61" s="13">
        <v>17</v>
      </c>
      <c r="G61" s="14">
        <v>0.85</v>
      </c>
      <c r="H61" s="22">
        <v>3.3368421052631581</v>
      </c>
    </row>
    <row r="62" spans="1:8" x14ac:dyDescent="0.25">
      <c r="A62" s="61"/>
      <c r="B62" s="8" t="s">
        <v>4</v>
      </c>
      <c r="C62" s="13">
        <v>8</v>
      </c>
      <c r="D62" s="13">
        <v>7</v>
      </c>
      <c r="E62" s="14">
        <v>0.875</v>
      </c>
      <c r="F62" s="13">
        <v>7</v>
      </c>
      <c r="G62" s="14">
        <v>0.875</v>
      </c>
      <c r="H62" s="22">
        <v>3.4285714285714284</v>
      </c>
    </row>
    <row r="63" spans="1:8" x14ac:dyDescent="0.25">
      <c r="A63" s="61"/>
      <c r="B63" s="8" t="s">
        <v>85</v>
      </c>
      <c r="C63" s="13" t="s">
        <v>13</v>
      </c>
      <c r="D63" s="13" t="s">
        <v>13</v>
      </c>
      <c r="E63" s="14" t="s">
        <v>13</v>
      </c>
      <c r="F63" s="13" t="s">
        <v>13</v>
      </c>
      <c r="G63" s="14" t="s">
        <v>13</v>
      </c>
      <c r="H63" s="22" t="s">
        <v>13</v>
      </c>
    </row>
    <row r="64" spans="1:8" ht="30" x14ac:dyDescent="0.25">
      <c r="A64" s="38"/>
      <c r="B64" s="7" t="s">
        <v>36</v>
      </c>
      <c r="C64" s="12" t="s">
        <v>77</v>
      </c>
      <c r="D64" s="12" t="s">
        <v>78</v>
      </c>
      <c r="E64" s="12" t="s">
        <v>79</v>
      </c>
      <c r="F64" s="12" t="s">
        <v>80</v>
      </c>
      <c r="G64" s="12" t="s">
        <v>37</v>
      </c>
      <c r="H64" s="12" t="s">
        <v>81</v>
      </c>
    </row>
    <row r="65" spans="1:8" x14ac:dyDescent="0.25">
      <c r="A65" s="61" t="s">
        <v>50</v>
      </c>
      <c r="B65" s="8" t="s">
        <v>1</v>
      </c>
      <c r="C65" s="13">
        <v>3</v>
      </c>
      <c r="D65" s="13">
        <v>1</v>
      </c>
      <c r="E65" s="14">
        <v>0.33333333333333331</v>
      </c>
      <c r="F65" s="13">
        <v>1</v>
      </c>
      <c r="G65" s="14">
        <v>0.33333333333333331</v>
      </c>
      <c r="H65" s="22">
        <v>4</v>
      </c>
    </row>
    <row r="66" spans="1:8" x14ac:dyDescent="0.25">
      <c r="A66" s="61"/>
      <c r="B66" s="8" t="s">
        <v>2</v>
      </c>
      <c r="C66" s="13" t="s">
        <v>13</v>
      </c>
      <c r="D66" s="13" t="s">
        <v>13</v>
      </c>
      <c r="E66" s="14" t="s">
        <v>13</v>
      </c>
      <c r="F66" s="13" t="s">
        <v>13</v>
      </c>
      <c r="G66" s="14" t="s">
        <v>13</v>
      </c>
      <c r="H66" s="22" t="s">
        <v>13</v>
      </c>
    </row>
    <row r="67" spans="1:8" x14ac:dyDescent="0.25">
      <c r="A67" s="61"/>
      <c r="B67" s="8" t="s">
        <v>3</v>
      </c>
      <c r="C67" s="13">
        <v>3</v>
      </c>
      <c r="D67" s="13">
        <v>3</v>
      </c>
      <c r="E67" s="14">
        <v>1</v>
      </c>
      <c r="F67" s="13">
        <v>3</v>
      </c>
      <c r="G67" s="14">
        <v>1</v>
      </c>
      <c r="H67" s="22">
        <v>4</v>
      </c>
    </row>
    <row r="68" spans="1:8" x14ac:dyDescent="0.25">
      <c r="A68" s="61"/>
      <c r="B68" s="8" t="s">
        <v>4</v>
      </c>
      <c r="C68" s="13" t="s">
        <v>13</v>
      </c>
      <c r="D68" s="13" t="s">
        <v>13</v>
      </c>
      <c r="E68" s="14" t="s">
        <v>13</v>
      </c>
      <c r="F68" s="13" t="s">
        <v>13</v>
      </c>
      <c r="G68" s="14" t="s">
        <v>13</v>
      </c>
      <c r="H68" s="22" t="s">
        <v>13</v>
      </c>
    </row>
    <row r="69" spans="1:8" x14ac:dyDescent="0.25">
      <c r="A69" s="61"/>
      <c r="B69" s="8" t="s">
        <v>85</v>
      </c>
      <c r="C69" s="13" t="s">
        <v>13</v>
      </c>
      <c r="D69" s="13" t="s">
        <v>13</v>
      </c>
      <c r="E69" s="14" t="s">
        <v>13</v>
      </c>
      <c r="F69" s="13" t="s">
        <v>13</v>
      </c>
      <c r="G69" s="14" t="s">
        <v>13</v>
      </c>
      <c r="H69" s="22" t="s">
        <v>13</v>
      </c>
    </row>
  </sheetData>
  <mergeCells count="12"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</mergeCells>
  <printOptions horizontalCentered="1"/>
  <pageMargins left="0.7" right="0.7" top="0.75" bottom="0.75" header="0.3" footer="0.3"/>
  <pageSetup scale="43" orientation="landscape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workbookViewId="0"/>
  </sheetViews>
  <sheetFormatPr defaultRowHeight="15" x14ac:dyDescent="0.25"/>
  <cols>
    <col min="1" max="1" width="20" style="35" customWidth="1"/>
    <col min="2" max="2" width="16.7109375" style="17" customWidth="1"/>
    <col min="3" max="4" width="13.7109375" style="17" customWidth="1"/>
    <col min="5" max="5" width="13.7109375" style="18" customWidth="1"/>
    <col min="6" max="6" width="13.7109375" style="17" customWidth="1"/>
    <col min="7" max="7" width="13.7109375" style="18" customWidth="1"/>
    <col min="8" max="8" width="13.7109375" style="19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8" ht="30" x14ac:dyDescent="0.25">
      <c r="A1" s="36" t="s">
        <v>51</v>
      </c>
      <c r="B1" s="7" t="s">
        <v>36</v>
      </c>
      <c r="C1" s="12" t="s">
        <v>77</v>
      </c>
      <c r="D1" s="12" t="s">
        <v>78</v>
      </c>
      <c r="E1" s="12" t="s">
        <v>79</v>
      </c>
      <c r="F1" s="12" t="s">
        <v>80</v>
      </c>
      <c r="G1" s="12" t="s">
        <v>37</v>
      </c>
      <c r="H1" s="12" t="s">
        <v>81</v>
      </c>
    </row>
    <row r="2" spans="1:8" x14ac:dyDescent="0.25">
      <c r="A2" s="61" t="s">
        <v>52</v>
      </c>
      <c r="B2" s="44" t="s">
        <v>1</v>
      </c>
      <c r="C2" s="13">
        <v>225</v>
      </c>
      <c r="D2" s="13">
        <v>210</v>
      </c>
      <c r="E2" s="14">
        <v>0.93333333333333335</v>
      </c>
      <c r="F2" s="13">
        <v>184</v>
      </c>
      <c r="G2" s="14">
        <v>0.81777777777777783</v>
      </c>
      <c r="H2" s="27">
        <v>3.1373205741626795</v>
      </c>
    </row>
    <row r="3" spans="1:8" x14ac:dyDescent="0.25">
      <c r="A3" s="61"/>
      <c r="B3" s="44" t="s">
        <v>2</v>
      </c>
      <c r="C3" s="13">
        <v>155</v>
      </c>
      <c r="D3" s="13">
        <v>134</v>
      </c>
      <c r="E3" s="14">
        <v>0.86451612903225805</v>
      </c>
      <c r="F3" s="13">
        <v>126</v>
      </c>
      <c r="G3" s="14">
        <v>0.81290322580645158</v>
      </c>
      <c r="H3" s="27">
        <v>3.2879699248120309</v>
      </c>
    </row>
    <row r="4" spans="1:8" x14ac:dyDescent="0.25">
      <c r="A4" s="61"/>
      <c r="B4" s="44" t="s">
        <v>3</v>
      </c>
      <c r="C4" s="13">
        <v>167</v>
      </c>
      <c r="D4" s="13">
        <v>147</v>
      </c>
      <c r="E4" s="14">
        <v>0.88023952095808389</v>
      </c>
      <c r="F4" s="13">
        <v>139</v>
      </c>
      <c r="G4" s="14">
        <v>0.83233532934131738</v>
      </c>
      <c r="H4" s="27">
        <v>3.4655172413793105</v>
      </c>
    </row>
    <row r="5" spans="1:8" x14ac:dyDescent="0.25">
      <c r="A5" s="61"/>
      <c r="B5" s="44" t="s">
        <v>4</v>
      </c>
      <c r="C5" s="13">
        <v>107</v>
      </c>
      <c r="D5" s="13">
        <v>96</v>
      </c>
      <c r="E5" s="14">
        <v>0.89719626168224298</v>
      </c>
      <c r="F5" s="13">
        <v>93</v>
      </c>
      <c r="G5" s="14">
        <v>0.86915887850467288</v>
      </c>
      <c r="H5" s="27">
        <v>3.46875</v>
      </c>
    </row>
    <row r="6" spans="1:8" x14ac:dyDescent="0.25">
      <c r="A6" s="61"/>
      <c r="B6" s="44" t="s">
        <v>85</v>
      </c>
      <c r="C6" s="13">
        <v>120</v>
      </c>
      <c r="D6" s="13">
        <v>108</v>
      </c>
      <c r="E6" s="14">
        <v>0.9</v>
      </c>
      <c r="F6" s="13">
        <v>102</v>
      </c>
      <c r="G6" s="14">
        <v>0.85</v>
      </c>
      <c r="H6" s="27">
        <v>3.5217821782178218</v>
      </c>
    </row>
    <row r="7" spans="1:8" x14ac:dyDescent="0.25">
      <c r="A7" s="66" t="s">
        <v>53</v>
      </c>
      <c r="B7" s="44" t="s">
        <v>1</v>
      </c>
      <c r="C7" s="15" t="s">
        <v>13</v>
      </c>
      <c r="D7" s="15" t="s">
        <v>13</v>
      </c>
      <c r="E7" s="16" t="s">
        <v>13</v>
      </c>
      <c r="F7" s="15" t="s">
        <v>13</v>
      </c>
      <c r="G7" s="16" t="s">
        <v>13</v>
      </c>
      <c r="H7" s="54" t="s">
        <v>13</v>
      </c>
    </row>
    <row r="8" spans="1:8" x14ac:dyDescent="0.25">
      <c r="A8" s="66"/>
      <c r="B8" s="44" t="s">
        <v>2</v>
      </c>
      <c r="C8" s="15">
        <v>19</v>
      </c>
      <c r="D8" s="15">
        <v>17</v>
      </c>
      <c r="E8" s="16">
        <v>0.89473684210526316</v>
      </c>
      <c r="F8" s="15">
        <v>12</v>
      </c>
      <c r="G8" s="16">
        <v>0.63157894736842102</v>
      </c>
      <c r="H8" s="54">
        <v>2.4294117647058822</v>
      </c>
    </row>
    <row r="9" spans="1:8" x14ac:dyDescent="0.25">
      <c r="A9" s="66"/>
      <c r="B9" s="44" t="s">
        <v>3</v>
      </c>
      <c r="C9" s="15" t="s">
        <v>13</v>
      </c>
      <c r="D9" s="15" t="s">
        <v>13</v>
      </c>
      <c r="E9" s="16" t="s">
        <v>13</v>
      </c>
      <c r="F9" s="15" t="s">
        <v>13</v>
      </c>
      <c r="G9" s="16" t="s">
        <v>13</v>
      </c>
      <c r="H9" s="54" t="s">
        <v>13</v>
      </c>
    </row>
    <row r="10" spans="1:8" x14ac:dyDescent="0.25">
      <c r="A10" s="66"/>
      <c r="B10" s="44" t="s">
        <v>4</v>
      </c>
      <c r="C10" s="15" t="s">
        <v>13</v>
      </c>
      <c r="D10" s="15" t="s">
        <v>13</v>
      </c>
      <c r="E10" s="16" t="s">
        <v>13</v>
      </c>
      <c r="F10" s="15" t="s">
        <v>13</v>
      </c>
      <c r="G10" s="16" t="s">
        <v>13</v>
      </c>
      <c r="H10" s="54" t="s">
        <v>13</v>
      </c>
    </row>
    <row r="11" spans="1:8" x14ac:dyDescent="0.25">
      <c r="A11" s="66"/>
      <c r="B11" s="44" t="s">
        <v>85</v>
      </c>
      <c r="C11" s="15" t="s">
        <v>13</v>
      </c>
      <c r="D11" s="15" t="s">
        <v>13</v>
      </c>
      <c r="E11" s="16" t="s">
        <v>13</v>
      </c>
      <c r="F11" s="15" t="s">
        <v>13</v>
      </c>
      <c r="G11" s="16" t="s">
        <v>13</v>
      </c>
      <c r="H11" s="54" t="s">
        <v>13</v>
      </c>
    </row>
    <row r="12" spans="1:8" x14ac:dyDescent="0.25">
      <c r="A12" s="61" t="s">
        <v>54</v>
      </c>
      <c r="B12" s="44" t="s">
        <v>1</v>
      </c>
      <c r="C12" s="15" t="s">
        <v>13</v>
      </c>
      <c r="D12" s="15" t="s">
        <v>13</v>
      </c>
      <c r="E12" s="16" t="s">
        <v>13</v>
      </c>
      <c r="F12" s="15" t="s">
        <v>13</v>
      </c>
      <c r="G12" s="16" t="s">
        <v>13</v>
      </c>
      <c r="H12" s="54" t="s">
        <v>13</v>
      </c>
    </row>
    <row r="13" spans="1:8" x14ac:dyDescent="0.25">
      <c r="A13" s="61"/>
      <c r="B13" s="44" t="s">
        <v>2</v>
      </c>
      <c r="C13" s="15">
        <v>28</v>
      </c>
      <c r="D13" s="15">
        <v>21</v>
      </c>
      <c r="E13" s="16">
        <v>0.75</v>
      </c>
      <c r="F13" s="15">
        <v>13</v>
      </c>
      <c r="G13" s="16">
        <v>0.4642857142857143</v>
      </c>
      <c r="H13" s="54">
        <v>2.2000000000000002</v>
      </c>
    </row>
    <row r="14" spans="1:8" x14ac:dyDescent="0.25">
      <c r="A14" s="61"/>
      <c r="B14" s="44" t="s">
        <v>3</v>
      </c>
      <c r="C14" s="15">
        <v>40</v>
      </c>
      <c r="D14" s="15">
        <v>27</v>
      </c>
      <c r="E14" s="16">
        <v>0.67500000000000004</v>
      </c>
      <c r="F14" s="15">
        <v>25</v>
      </c>
      <c r="G14" s="16">
        <v>0.625</v>
      </c>
      <c r="H14" s="54">
        <v>3.0481481481481483</v>
      </c>
    </row>
    <row r="15" spans="1:8" x14ac:dyDescent="0.25">
      <c r="A15" s="61"/>
      <c r="B15" s="44" t="s">
        <v>4</v>
      </c>
      <c r="C15" s="15">
        <v>44</v>
      </c>
      <c r="D15" s="15">
        <v>29.999999999999996</v>
      </c>
      <c r="E15" s="16">
        <v>0.68181818181818177</v>
      </c>
      <c r="F15" s="15">
        <v>27</v>
      </c>
      <c r="G15" s="16">
        <v>0.61363636363636365</v>
      </c>
      <c r="H15" s="54">
        <v>3.1633333333333331</v>
      </c>
    </row>
    <row r="16" spans="1:8" x14ac:dyDescent="0.25">
      <c r="A16" s="61"/>
      <c r="B16" s="44" t="s">
        <v>85</v>
      </c>
      <c r="C16" s="15">
        <v>58</v>
      </c>
      <c r="D16" s="15">
        <v>44</v>
      </c>
      <c r="E16" s="16">
        <v>0.75862068965517238</v>
      </c>
      <c r="F16" s="15">
        <v>32</v>
      </c>
      <c r="G16" s="16">
        <v>0.55172413793103448</v>
      </c>
      <c r="H16" s="54">
        <v>2.4272727272727272</v>
      </c>
    </row>
    <row r="19" spans="1:22" ht="33.75" customHeight="1" x14ac:dyDescent="0.25">
      <c r="A19" s="67" t="s">
        <v>52</v>
      </c>
      <c r="B19" s="67"/>
      <c r="C19" s="67"/>
      <c r="D19" s="67"/>
      <c r="E19" s="67"/>
      <c r="F19" s="67"/>
      <c r="G19" s="67"/>
      <c r="H19" s="67"/>
      <c r="I19" s="67" t="s">
        <v>86</v>
      </c>
      <c r="J19" s="67"/>
      <c r="K19" s="67"/>
      <c r="L19" s="67"/>
      <c r="M19" s="67"/>
      <c r="N19" s="67"/>
      <c r="O19" s="67"/>
      <c r="P19" s="67" t="s">
        <v>53</v>
      </c>
      <c r="Q19" s="67"/>
      <c r="R19" s="67"/>
      <c r="S19" s="67"/>
      <c r="T19" s="67"/>
      <c r="U19" s="67"/>
      <c r="V19" s="67"/>
    </row>
    <row r="20" spans="1:22" ht="30" x14ac:dyDescent="0.25">
      <c r="A20" s="42" t="s">
        <v>55</v>
      </c>
      <c r="B20" s="43" t="s">
        <v>36</v>
      </c>
      <c r="C20" s="12" t="s">
        <v>77</v>
      </c>
      <c r="D20" s="12" t="s">
        <v>78</v>
      </c>
      <c r="E20" s="12" t="s">
        <v>79</v>
      </c>
      <c r="F20" s="12" t="s">
        <v>80</v>
      </c>
      <c r="G20" s="12" t="s">
        <v>37</v>
      </c>
      <c r="H20" s="12" t="s">
        <v>81</v>
      </c>
      <c r="I20" s="43" t="s">
        <v>36</v>
      </c>
      <c r="J20" s="12" t="s">
        <v>77</v>
      </c>
      <c r="K20" s="12" t="s">
        <v>78</v>
      </c>
      <c r="L20" s="12" t="s">
        <v>79</v>
      </c>
      <c r="M20" s="12" t="s">
        <v>80</v>
      </c>
      <c r="N20" s="12" t="s">
        <v>37</v>
      </c>
      <c r="O20" s="12" t="s">
        <v>81</v>
      </c>
      <c r="P20" s="43" t="s">
        <v>36</v>
      </c>
      <c r="Q20" s="12" t="s">
        <v>77</v>
      </c>
      <c r="R20" s="12" t="s">
        <v>78</v>
      </c>
      <c r="S20" s="12" t="s">
        <v>79</v>
      </c>
      <c r="T20" s="12" t="s">
        <v>80</v>
      </c>
      <c r="U20" s="12" t="s">
        <v>37</v>
      </c>
      <c r="V20" s="12" t="s">
        <v>81</v>
      </c>
    </row>
    <row r="21" spans="1:22" x14ac:dyDescent="0.25">
      <c r="A21" s="68" t="s">
        <v>56</v>
      </c>
      <c r="B21" s="44" t="s">
        <v>1</v>
      </c>
      <c r="C21" s="45">
        <v>11</v>
      </c>
      <c r="D21" s="45">
        <v>11</v>
      </c>
      <c r="E21" s="46">
        <v>1</v>
      </c>
      <c r="F21" s="45">
        <v>8</v>
      </c>
      <c r="G21" s="46">
        <v>0.72727272727272729</v>
      </c>
      <c r="H21" s="47">
        <v>2.4545454545454546</v>
      </c>
      <c r="I21" s="44" t="s">
        <v>1</v>
      </c>
      <c r="J21" s="45" t="s">
        <v>13</v>
      </c>
      <c r="K21" s="45" t="s">
        <v>13</v>
      </c>
      <c r="L21" s="46" t="s">
        <v>13</v>
      </c>
      <c r="M21" s="45" t="s">
        <v>13</v>
      </c>
      <c r="N21" s="46" t="s">
        <v>13</v>
      </c>
      <c r="O21" s="47" t="s">
        <v>13</v>
      </c>
      <c r="P21" s="44" t="s">
        <v>1</v>
      </c>
      <c r="Q21" s="45" t="s">
        <v>13</v>
      </c>
      <c r="R21" s="45" t="s">
        <v>13</v>
      </c>
      <c r="S21" s="46" t="s">
        <v>13</v>
      </c>
      <c r="T21" s="45" t="s">
        <v>13</v>
      </c>
      <c r="U21" s="46" t="s">
        <v>13</v>
      </c>
      <c r="V21" s="47" t="s">
        <v>13</v>
      </c>
    </row>
    <row r="22" spans="1:22" x14ac:dyDescent="0.25">
      <c r="A22" s="69"/>
      <c r="B22" s="44" t="s">
        <v>2</v>
      </c>
      <c r="C22" s="45">
        <v>7</v>
      </c>
      <c r="D22" s="45">
        <v>7</v>
      </c>
      <c r="E22" s="46">
        <v>1</v>
      </c>
      <c r="F22" s="45">
        <v>7</v>
      </c>
      <c r="G22" s="46">
        <v>1</v>
      </c>
      <c r="H22" s="47">
        <v>3.3857142857142857</v>
      </c>
      <c r="I22" s="44" t="s">
        <v>2</v>
      </c>
      <c r="J22" s="45">
        <v>4</v>
      </c>
      <c r="K22" s="45">
        <v>4</v>
      </c>
      <c r="L22" s="46">
        <v>1</v>
      </c>
      <c r="M22" s="45">
        <v>2</v>
      </c>
      <c r="N22" s="46">
        <v>0.5</v>
      </c>
      <c r="O22" s="47">
        <v>1.5</v>
      </c>
      <c r="P22" s="44" t="s">
        <v>2</v>
      </c>
      <c r="Q22" s="45" t="s">
        <v>13</v>
      </c>
      <c r="R22" s="45" t="s">
        <v>13</v>
      </c>
      <c r="S22" s="46" t="s">
        <v>13</v>
      </c>
      <c r="T22" s="45" t="s">
        <v>13</v>
      </c>
      <c r="U22" s="46" t="s">
        <v>13</v>
      </c>
      <c r="V22" s="47" t="s">
        <v>13</v>
      </c>
    </row>
    <row r="23" spans="1:22" x14ac:dyDescent="0.25">
      <c r="A23" s="69"/>
      <c r="B23" s="44" t="s">
        <v>3</v>
      </c>
      <c r="C23" s="45">
        <v>4</v>
      </c>
      <c r="D23" s="45">
        <v>4</v>
      </c>
      <c r="E23" s="46">
        <v>1</v>
      </c>
      <c r="F23" s="45">
        <v>4</v>
      </c>
      <c r="G23" s="46">
        <v>1</v>
      </c>
      <c r="H23" s="47">
        <v>3.75</v>
      </c>
      <c r="I23" s="44" t="s">
        <v>3</v>
      </c>
      <c r="J23" s="45">
        <v>1</v>
      </c>
      <c r="K23" s="45">
        <v>1</v>
      </c>
      <c r="L23" s="46">
        <v>1</v>
      </c>
      <c r="M23" s="45">
        <v>1</v>
      </c>
      <c r="N23" s="46">
        <v>1</v>
      </c>
      <c r="O23" s="47">
        <v>4</v>
      </c>
      <c r="P23" s="44" t="s">
        <v>3</v>
      </c>
      <c r="Q23" s="45" t="s">
        <v>13</v>
      </c>
      <c r="R23" s="45" t="s">
        <v>13</v>
      </c>
      <c r="S23" s="46" t="s">
        <v>13</v>
      </c>
      <c r="T23" s="45" t="s">
        <v>13</v>
      </c>
      <c r="U23" s="46" t="s">
        <v>13</v>
      </c>
      <c r="V23" s="47" t="s">
        <v>13</v>
      </c>
    </row>
    <row r="24" spans="1:22" x14ac:dyDescent="0.25">
      <c r="A24" s="69"/>
      <c r="B24" s="44" t="s">
        <v>4</v>
      </c>
      <c r="C24" s="45">
        <v>4</v>
      </c>
      <c r="D24" s="45">
        <v>3</v>
      </c>
      <c r="E24" s="46">
        <v>0.75</v>
      </c>
      <c r="F24" s="45">
        <v>2</v>
      </c>
      <c r="G24" s="46">
        <v>0.5</v>
      </c>
      <c r="H24" s="47">
        <v>2.3333333333333335</v>
      </c>
      <c r="I24" s="44" t="s">
        <v>4</v>
      </c>
      <c r="J24" s="45">
        <v>2</v>
      </c>
      <c r="K24" s="45">
        <v>2</v>
      </c>
      <c r="L24" s="46">
        <v>1</v>
      </c>
      <c r="M24" s="45">
        <v>2</v>
      </c>
      <c r="N24" s="46">
        <v>1</v>
      </c>
      <c r="O24" s="47">
        <v>3.65</v>
      </c>
      <c r="P24" s="44" t="s">
        <v>4</v>
      </c>
      <c r="Q24" s="45" t="s">
        <v>13</v>
      </c>
      <c r="R24" s="45" t="s">
        <v>13</v>
      </c>
      <c r="S24" s="46" t="s">
        <v>13</v>
      </c>
      <c r="T24" s="45" t="s">
        <v>13</v>
      </c>
      <c r="U24" s="46" t="s">
        <v>13</v>
      </c>
      <c r="V24" s="47" t="s">
        <v>13</v>
      </c>
    </row>
    <row r="25" spans="1:22" x14ac:dyDescent="0.25">
      <c r="A25" s="70"/>
      <c r="B25" s="44" t="s">
        <v>85</v>
      </c>
      <c r="C25" s="45">
        <v>8</v>
      </c>
      <c r="D25" s="45">
        <v>8</v>
      </c>
      <c r="E25" s="46">
        <v>1</v>
      </c>
      <c r="F25" s="45">
        <v>5</v>
      </c>
      <c r="G25" s="46">
        <v>0.625</v>
      </c>
      <c r="H25" s="47">
        <v>1.875</v>
      </c>
      <c r="I25" s="44" t="s">
        <v>85</v>
      </c>
      <c r="J25" s="45">
        <v>5</v>
      </c>
      <c r="K25" s="45">
        <v>4</v>
      </c>
      <c r="L25" s="46">
        <v>0.8</v>
      </c>
      <c r="M25" s="45">
        <v>0</v>
      </c>
      <c r="N25" s="46">
        <v>0</v>
      </c>
      <c r="O25" s="47">
        <v>0.25</v>
      </c>
      <c r="P25" s="44" t="s">
        <v>85</v>
      </c>
      <c r="Q25" s="45" t="s">
        <v>13</v>
      </c>
      <c r="R25" s="45" t="s">
        <v>13</v>
      </c>
      <c r="S25" s="46" t="s">
        <v>13</v>
      </c>
      <c r="T25" s="45" t="s">
        <v>13</v>
      </c>
      <c r="U25" s="46" t="s">
        <v>13</v>
      </c>
      <c r="V25" s="47" t="s">
        <v>13</v>
      </c>
    </row>
    <row r="26" spans="1:22" x14ac:dyDescent="0.25">
      <c r="A26" s="71" t="s">
        <v>57</v>
      </c>
      <c r="B26" s="48" t="s">
        <v>1</v>
      </c>
      <c r="C26" s="49">
        <v>1</v>
      </c>
      <c r="D26" s="49">
        <v>1</v>
      </c>
      <c r="E26" s="50">
        <v>1</v>
      </c>
      <c r="F26" s="49">
        <v>1</v>
      </c>
      <c r="G26" s="50">
        <v>1</v>
      </c>
      <c r="H26" s="51">
        <v>3.2999999999999994</v>
      </c>
      <c r="I26" s="48" t="s">
        <v>1</v>
      </c>
      <c r="J26" s="49" t="s">
        <v>13</v>
      </c>
      <c r="K26" s="49" t="s">
        <v>13</v>
      </c>
      <c r="L26" s="50" t="s">
        <v>13</v>
      </c>
      <c r="M26" s="49" t="s">
        <v>13</v>
      </c>
      <c r="N26" s="50" t="s">
        <v>13</v>
      </c>
      <c r="O26" s="51" t="s">
        <v>13</v>
      </c>
      <c r="P26" s="48" t="s">
        <v>1</v>
      </c>
      <c r="Q26" s="49" t="s">
        <v>13</v>
      </c>
      <c r="R26" s="49" t="s">
        <v>13</v>
      </c>
      <c r="S26" s="50" t="s">
        <v>13</v>
      </c>
      <c r="T26" s="49" t="s">
        <v>13</v>
      </c>
      <c r="U26" s="50" t="s">
        <v>13</v>
      </c>
      <c r="V26" s="51" t="s">
        <v>13</v>
      </c>
    </row>
    <row r="27" spans="1:22" x14ac:dyDescent="0.25">
      <c r="A27" s="71"/>
      <c r="B27" s="48" t="s">
        <v>2</v>
      </c>
      <c r="C27" s="49">
        <v>2</v>
      </c>
      <c r="D27" s="49">
        <v>2</v>
      </c>
      <c r="E27" s="50">
        <v>1</v>
      </c>
      <c r="F27" s="49">
        <v>2</v>
      </c>
      <c r="G27" s="50">
        <v>1</v>
      </c>
      <c r="H27" s="51">
        <v>2.5</v>
      </c>
      <c r="I27" s="48" t="s">
        <v>2</v>
      </c>
      <c r="J27" s="49" t="s">
        <v>13</v>
      </c>
      <c r="K27" s="49" t="s">
        <v>13</v>
      </c>
      <c r="L27" s="50" t="s">
        <v>13</v>
      </c>
      <c r="M27" s="49" t="s">
        <v>13</v>
      </c>
      <c r="N27" s="50" t="s">
        <v>13</v>
      </c>
      <c r="O27" s="51" t="s">
        <v>13</v>
      </c>
      <c r="P27" s="48" t="s">
        <v>2</v>
      </c>
      <c r="Q27" s="49" t="s">
        <v>13</v>
      </c>
      <c r="R27" s="49" t="s">
        <v>13</v>
      </c>
      <c r="S27" s="50" t="s">
        <v>13</v>
      </c>
      <c r="T27" s="49" t="s">
        <v>13</v>
      </c>
      <c r="U27" s="50" t="s">
        <v>13</v>
      </c>
      <c r="V27" s="51" t="s">
        <v>13</v>
      </c>
    </row>
    <row r="28" spans="1:22" x14ac:dyDescent="0.25">
      <c r="A28" s="71"/>
      <c r="B28" s="48" t="s">
        <v>3</v>
      </c>
      <c r="C28" s="49">
        <v>1</v>
      </c>
      <c r="D28" s="49">
        <v>1</v>
      </c>
      <c r="E28" s="50">
        <v>1</v>
      </c>
      <c r="F28" s="49">
        <v>1</v>
      </c>
      <c r="G28" s="50">
        <v>1</v>
      </c>
      <c r="H28" s="51">
        <v>3.7000000000000006</v>
      </c>
      <c r="I28" s="48" t="s">
        <v>3</v>
      </c>
      <c r="J28" s="49" t="s">
        <v>13</v>
      </c>
      <c r="K28" s="49" t="s">
        <v>13</v>
      </c>
      <c r="L28" s="50" t="s">
        <v>13</v>
      </c>
      <c r="M28" s="49" t="s">
        <v>13</v>
      </c>
      <c r="N28" s="50" t="s">
        <v>13</v>
      </c>
      <c r="O28" s="51" t="s">
        <v>13</v>
      </c>
      <c r="P28" s="48" t="s">
        <v>3</v>
      </c>
      <c r="Q28" s="49" t="s">
        <v>13</v>
      </c>
      <c r="R28" s="49" t="s">
        <v>13</v>
      </c>
      <c r="S28" s="50" t="s">
        <v>13</v>
      </c>
      <c r="T28" s="49" t="s">
        <v>13</v>
      </c>
      <c r="U28" s="50" t="s">
        <v>13</v>
      </c>
      <c r="V28" s="51" t="s">
        <v>13</v>
      </c>
    </row>
    <row r="29" spans="1:22" x14ac:dyDescent="0.25">
      <c r="A29" s="71"/>
      <c r="B29" s="48" t="s">
        <v>4</v>
      </c>
      <c r="C29" s="49">
        <v>1</v>
      </c>
      <c r="D29" s="49">
        <v>1</v>
      </c>
      <c r="E29" s="50">
        <v>1</v>
      </c>
      <c r="F29" s="49">
        <v>1</v>
      </c>
      <c r="G29" s="50">
        <v>1</v>
      </c>
      <c r="H29" s="51">
        <v>2</v>
      </c>
      <c r="I29" s="48" t="s">
        <v>4</v>
      </c>
      <c r="J29" s="49" t="s">
        <v>13</v>
      </c>
      <c r="K29" s="49" t="s">
        <v>13</v>
      </c>
      <c r="L29" s="50" t="s">
        <v>13</v>
      </c>
      <c r="M29" s="49" t="s">
        <v>13</v>
      </c>
      <c r="N29" s="50" t="s">
        <v>13</v>
      </c>
      <c r="O29" s="51" t="s">
        <v>13</v>
      </c>
      <c r="P29" s="48" t="s">
        <v>4</v>
      </c>
      <c r="Q29" s="49" t="s">
        <v>13</v>
      </c>
      <c r="R29" s="49" t="s">
        <v>13</v>
      </c>
      <c r="S29" s="50" t="s">
        <v>13</v>
      </c>
      <c r="T29" s="49" t="s">
        <v>13</v>
      </c>
      <c r="U29" s="50" t="s">
        <v>13</v>
      </c>
      <c r="V29" s="51" t="s">
        <v>13</v>
      </c>
    </row>
    <row r="30" spans="1:22" x14ac:dyDescent="0.25">
      <c r="A30" s="71"/>
      <c r="B30" s="48" t="s">
        <v>85</v>
      </c>
      <c r="C30" s="49" t="s">
        <v>13</v>
      </c>
      <c r="D30" s="49" t="s">
        <v>13</v>
      </c>
      <c r="E30" s="50" t="s">
        <v>13</v>
      </c>
      <c r="F30" s="49" t="s">
        <v>13</v>
      </c>
      <c r="G30" s="50" t="s">
        <v>13</v>
      </c>
      <c r="H30" s="51" t="s">
        <v>13</v>
      </c>
      <c r="I30" s="48" t="s">
        <v>85</v>
      </c>
      <c r="J30" s="49">
        <v>1</v>
      </c>
      <c r="K30" s="49">
        <v>1</v>
      </c>
      <c r="L30" s="50">
        <v>1</v>
      </c>
      <c r="M30" s="49">
        <v>1</v>
      </c>
      <c r="N30" s="50">
        <v>1</v>
      </c>
      <c r="O30" s="51">
        <v>2.7000000000000006</v>
      </c>
      <c r="P30" s="48" t="s">
        <v>85</v>
      </c>
      <c r="Q30" s="49" t="s">
        <v>13</v>
      </c>
      <c r="R30" s="49" t="s">
        <v>13</v>
      </c>
      <c r="S30" s="50" t="s">
        <v>13</v>
      </c>
      <c r="T30" s="49" t="s">
        <v>13</v>
      </c>
      <c r="U30" s="50" t="s">
        <v>13</v>
      </c>
      <c r="V30" s="51" t="s">
        <v>13</v>
      </c>
    </row>
    <row r="31" spans="1:22" x14ac:dyDescent="0.25">
      <c r="A31" s="72" t="s">
        <v>14</v>
      </c>
      <c r="B31" s="44" t="s">
        <v>1</v>
      </c>
      <c r="C31" s="45">
        <v>5</v>
      </c>
      <c r="D31" s="45">
        <v>4</v>
      </c>
      <c r="E31" s="46">
        <v>0.8</v>
      </c>
      <c r="F31" s="45">
        <v>4</v>
      </c>
      <c r="G31" s="46">
        <v>0.8</v>
      </c>
      <c r="H31" s="47">
        <v>3.1749999999999998</v>
      </c>
      <c r="I31" s="44" t="s">
        <v>1</v>
      </c>
      <c r="J31" s="45" t="s">
        <v>13</v>
      </c>
      <c r="K31" s="45" t="s">
        <v>13</v>
      </c>
      <c r="L31" s="46" t="s">
        <v>13</v>
      </c>
      <c r="M31" s="45" t="s">
        <v>13</v>
      </c>
      <c r="N31" s="46" t="s">
        <v>13</v>
      </c>
      <c r="O31" s="47" t="s">
        <v>13</v>
      </c>
      <c r="P31" s="44" t="s">
        <v>1</v>
      </c>
      <c r="Q31" s="45" t="s">
        <v>13</v>
      </c>
      <c r="R31" s="45" t="s">
        <v>13</v>
      </c>
      <c r="S31" s="46" t="s">
        <v>13</v>
      </c>
      <c r="T31" s="45" t="s">
        <v>13</v>
      </c>
      <c r="U31" s="46" t="s">
        <v>13</v>
      </c>
      <c r="V31" s="47" t="s">
        <v>13</v>
      </c>
    </row>
    <row r="32" spans="1:22" x14ac:dyDescent="0.25">
      <c r="A32" s="72"/>
      <c r="B32" s="44" t="s">
        <v>2</v>
      </c>
      <c r="C32" s="45">
        <v>3</v>
      </c>
      <c r="D32" s="45">
        <v>3</v>
      </c>
      <c r="E32" s="46">
        <v>1</v>
      </c>
      <c r="F32" s="45">
        <v>3</v>
      </c>
      <c r="G32" s="46">
        <v>1</v>
      </c>
      <c r="H32" s="47">
        <v>4</v>
      </c>
      <c r="I32" s="44" t="s">
        <v>2</v>
      </c>
      <c r="J32" s="45" t="s">
        <v>13</v>
      </c>
      <c r="K32" s="45" t="s">
        <v>13</v>
      </c>
      <c r="L32" s="46" t="s">
        <v>13</v>
      </c>
      <c r="M32" s="45" t="s">
        <v>13</v>
      </c>
      <c r="N32" s="46" t="s">
        <v>13</v>
      </c>
      <c r="O32" s="47" t="s">
        <v>13</v>
      </c>
      <c r="P32" s="44" t="s">
        <v>2</v>
      </c>
      <c r="Q32" s="45" t="s">
        <v>13</v>
      </c>
      <c r="R32" s="45" t="s">
        <v>13</v>
      </c>
      <c r="S32" s="46" t="s">
        <v>13</v>
      </c>
      <c r="T32" s="45" t="s">
        <v>13</v>
      </c>
      <c r="U32" s="46" t="s">
        <v>13</v>
      </c>
      <c r="V32" s="47" t="s">
        <v>13</v>
      </c>
    </row>
    <row r="33" spans="1:22" x14ac:dyDescent="0.25">
      <c r="A33" s="72"/>
      <c r="B33" s="44" t="s">
        <v>3</v>
      </c>
      <c r="C33" s="45">
        <v>5</v>
      </c>
      <c r="D33" s="45">
        <v>3</v>
      </c>
      <c r="E33" s="46">
        <v>0.6</v>
      </c>
      <c r="F33" s="45">
        <v>3</v>
      </c>
      <c r="G33" s="46">
        <v>0.6</v>
      </c>
      <c r="H33" s="47">
        <v>3.3333333333333335</v>
      </c>
      <c r="I33" s="44" t="s">
        <v>3</v>
      </c>
      <c r="J33" s="45">
        <v>1</v>
      </c>
      <c r="K33" s="45">
        <v>0</v>
      </c>
      <c r="L33" s="46">
        <v>0</v>
      </c>
      <c r="M33" s="45">
        <v>0</v>
      </c>
      <c r="N33" s="46">
        <v>0</v>
      </c>
      <c r="O33" s="47"/>
      <c r="P33" s="44" t="s">
        <v>3</v>
      </c>
      <c r="Q33" s="45" t="s">
        <v>13</v>
      </c>
      <c r="R33" s="45" t="s">
        <v>13</v>
      </c>
      <c r="S33" s="46" t="s">
        <v>13</v>
      </c>
      <c r="T33" s="45" t="s">
        <v>13</v>
      </c>
      <c r="U33" s="46" t="s">
        <v>13</v>
      </c>
      <c r="V33" s="47" t="s">
        <v>13</v>
      </c>
    </row>
    <row r="34" spans="1:22" x14ac:dyDescent="0.25">
      <c r="A34" s="72"/>
      <c r="B34" s="44" t="s">
        <v>4</v>
      </c>
      <c r="C34" s="45">
        <v>1</v>
      </c>
      <c r="D34" s="45">
        <v>1</v>
      </c>
      <c r="E34" s="46">
        <v>1</v>
      </c>
      <c r="F34" s="45">
        <v>1</v>
      </c>
      <c r="G34" s="46">
        <v>1</v>
      </c>
      <c r="H34" s="47">
        <v>4</v>
      </c>
      <c r="I34" s="44" t="s">
        <v>4</v>
      </c>
      <c r="J34" s="45" t="s">
        <v>13</v>
      </c>
      <c r="K34" s="45" t="s">
        <v>13</v>
      </c>
      <c r="L34" s="46" t="s">
        <v>13</v>
      </c>
      <c r="M34" s="45" t="s">
        <v>13</v>
      </c>
      <c r="N34" s="46" t="s">
        <v>13</v>
      </c>
      <c r="O34" s="47" t="s">
        <v>13</v>
      </c>
      <c r="P34" s="44" t="s">
        <v>4</v>
      </c>
      <c r="Q34" s="45" t="s">
        <v>13</v>
      </c>
      <c r="R34" s="45" t="s">
        <v>13</v>
      </c>
      <c r="S34" s="46" t="s">
        <v>13</v>
      </c>
      <c r="T34" s="45" t="s">
        <v>13</v>
      </c>
      <c r="U34" s="46" t="s">
        <v>13</v>
      </c>
      <c r="V34" s="47" t="s">
        <v>13</v>
      </c>
    </row>
    <row r="35" spans="1:22" x14ac:dyDescent="0.25">
      <c r="A35" s="72"/>
      <c r="B35" s="44" t="s">
        <v>85</v>
      </c>
      <c r="C35" s="45">
        <v>2</v>
      </c>
      <c r="D35" s="45">
        <v>2</v>
      </c>
      <c r="E35" s="46">
        <v>1</v>
      </c>
      <c r="F35" s="45">
        <v>2</v>
      </c>
      <c r="G35" s="46">
        <v>1</v>
      </c>
      <c r="H35" s="47">
        <v>3.5</v>
      </c>
      <c r="I35" s="44" t="s">
        <v>85</v>
      </c>
      <c r="J35" s="45">
        <v>1</v>
      </c>
      <c r="K35" s="45">
        <v>1</v>
      </c>
      <c r="L35" s="46">
        <v>1</v>
      </c>
      <c r="M35" s="45">
        <v>1</v>
      </c>
      <c r="N35" s="46">
        <v>1</v>
      </c>
      <c r="O35" s="47">
        <v>3</v>
      </c>
      <c r="P35" s="44" t="s">
        <v>85</v>
      </c>
      <c r="Q35" s="45" t="s">
        <v>13</v>
      </c>
      <c r="R35" s="45" t="s">
        <v>13</v>
      </c>
      <c r="S35" s="46" t="s">
        <v>13</v>
      </c>
      <c r="T35" s="45" t="s">
        <v>13</v>
      </c>
      <c r="U35" s="46" t="s">
        <v>13</v>
      </c>
      <c r="V35" s="47" t="s">
        <v>13</v>
      </c>
    </row>
    <row r="36" spans="1:22" x14ac:dyDescent="0.25">
      <c r="A36" s="73" t="s">
        <v>15</v>
      </c>
      <c r="B36" s="48" t="s">
        <v>1</v>
      </c>
      <c r="C36" s="49">
        <v>2</v>
      </c>
      <c r="D36" s="49">
        <v>2</v>
      </c>
      <c r="E36" s="50">
        <v>1</v>
      </c>
      <c r="F36" s="49">
        <v>1</v>
      </c>
      <c r="G36" s="50">
        <v>0.5</v>
      </c>
      <c r="H36" s="51">
        <v>2.5</v>
      </c>
      <c r="I36" s="48" t="s">
        <v>1</v>
      </c>
      <c r="J36" s="49" t="s">
        <v>13</v>
      </c>
      <c r="K36" s="49" t="s">
        <v>13</v>
      </c>
      <c r="L36" s="50" t="s">
        <v>13</v>
      </c>
      <c r="M36" s="49" t="s">
        <v>13</v>
      </c>
      <c r="N36" s="50" t="s">
        <v>13</v>
      </c>
      <c r="O36" s="51" t="s">
        <v>13</v>
      </c>
      <c r="P36" s="48" t="s">
        <v>1</v>
      </c>
      <c r="Q36" s="49" t="s">
        <v>13</v>
      </c>
      <c r="R36" s="49" t="s">
        <v>13</v>
      </c>
      <c r="S36" s="50" t="s">
        <v>13</v>
      </c>
      <c r="T36" s="49" t="s">
        <v>13</v>
      </c>
      <c r="U36" s="50" t="s">
        <v>13</v>
      </c>
      <c r="V36" s="51" t="s">
        <v>13</v>
      </c>
    </row>
    <row r="37" spans="1:22" x14ac:dyDescent="0.25">
      <c r="A37" s="73"/>
      <c r="B37" s="48" t="s">
        <v>2</v>
      </c>
      <c r="C37" s="49">
        <v>5</v>
      </c>
      <c r="D37" s="49">
        <v>3</v>
      </c>
      <c r="E37" s="50">
        <v>0.6</v>
      </c>
      <c r="F37" s="49">
        <v>3</v>
      </c>
      <c r="G37" s="50">
        <v>0.6</v>
      </c>
      <c r="H37" s="51">
        <v>3.3333333333333335</v>
      </c>
      <c r="I37" s="48" t="s">
        <v>2</v>
      </c>
      <c r="J37" s="49" t="s">
        <v>13</v>
      </c>
      <c r="K37" s="49" t="s">
        <v>13</v>
      </c>
      <c r="L37" s="50" t="s">
        <v>13</v>
      </c>
      <c r="M37" s="49" t="s">
        <v>13</v>
      </c>
      <c r="N37" s="50" t="s">
        <v>13</v>
      </c>
      <c r="O37" s="51" t="s">
        <v>13</v>
      </c>
      <c r="P37" s="48" t="s">
        <v>2</v>
      </c>
      <c r="Q37" s="49" t="s">
        <v>13</v>
      </c>
      <c r="R37" s="49" t="s">
        <v>13</v>
      </c>
      <c r="S37" s="50" t="s">
        <v>13</v>
      </c>
      <c r="T37" s="49" t="s">
        <v>13</v>
      </c>
      <c r="U37" s="50" t="s">
        <v>13</v>
      </c>
      <c r="V37" s="51" t="s">
        <v>13</v>
      </c>
    </row>
    <row r="38" spans="1:22" x14ac:dyDescent="0.25">
      <c r="A38" s="73"/>
      <c r="B38" s="48" t="s">
        <v>3</v>
      </c>
      <c r="C38" s="49">
        <v>2</v>
      </c>
      <c r="D38" s="49">
        <v>2</v>
      </c>
      <c r="E38" s="50">
        <v>1</v>
      </c>
      <c r="F38" s="49">
        <v>2</v>
      </c>
      <c r="G38" s="50">
        <v>1</v>
      </c>
      <c r="H38" s="51">
        <v>4</v>
      </c>
      <c r="I38" s="48" t="s">
        <v>3</v>
      </c>
      <c r="J38" s="49">
        <v>1</v>
      </c>
      <c r="K38" s="49">
        <v>1</v>
      </c>
      <c r="L38" s="50">
        <v>1</v>
      </c>
      <c r="M38" s="49">
        <v>1</v>
      </c>
      <c r="N38" s="50">
        <v>1</v>
      </c>
      <c r="O38" s="51">
        <v>3.2999999999999994</v>
      </c>
      <c r="P38" s="48" t="s">
        <v>3</v>
      </c>
      <c r="Q38" s="49" t="s">
        <v>13</v>
      </c>
      <c r="R38" s="49" t="s">
        <v>13</v>
      </c>
      <c r="S38" s="50" t="s">
        <v>13</v>
      </c>
      <c r="T38" s="49" t="s">
        <v>13</v>
      </c>
      <c r="U38" s="50" t="s">
        <v>13</v>
      </c>
      <c r="V38" s="51" t="s">
        <v>13</v>
      </c>
    </row>
    <row r="39" spans="1:22" x14ac:dyDescent="0.25">
      <c r="A39" s="73"/>
      <c r="B39" s="48" t="s">
        <v>4</v>
      </c>
      <c r="C39" s="49">
        <v>4</v>
      </c>
      <c r="D39" s="49">
        <v>3</v>
      </c>
      <c r="E39" s="50">
        <v>0.75</v>
      </c>
      <c r="F39" s="49">
        <v>3</v>
      </c>
      <c r="G39" s="50">
        <v>0.75</v>
      </c>
      <c r="H39" s="51">
        <v>3.8999999999999995</v>
      </c>
      <c r="I39" s="48" t="s">
        <v>4</v>
      </c>
      <c r="J39" s="49">
        <v>4</v>
      </c>
      <c r="K39" s="49">
        <v>4</v>
      </c>
      <c r="L39" s="50">
        <v>1</v>
      </c>
      <c r="M39" s="49">
        <v>3</v>
      </c>
      <c r="N39" s="50">
        <v>0.75</v>
      </c>
      <c r="O39" s="51">
        <v>3</v>
      </c>
      <c r="P39" s="48" t="s">
        <v>4</v>
      </c>
      <c r="Q39" s="49" t="s">
        <v>13</v>
      </c>
      <c r="R39" s="49" t="s">
        <v>13</v>
      </c>
      <c r="S39" s="50" t="s">
        <v>13</v>
      </c>
      <c r="T39" s="49" t="s">
        <v>13</v>
      </c>
      <c r="U39" s="50" t="s">
        <v>13</v>
      </c>
      <c r="V39" s="51" t="s">
        <v>13</v>
      </c>
    </row>
    <row r="40" spans="1:22" x14ac:dyDescent="0.25">
      <c r="A40" s="73"/>
      <c r="B40" s="48" t="s">
        <v>85</v>
      </c>
      <c r="C40" s="49">
        <v>2</v>
      </c>
      <c r="D40" s="49">
        <v>2</v>
      </c>
      <c r="E40" s="50">
        <v>1</v>
      </c>
      <c r="F40" s="49">
        <v>2</v>
      </c>
      <c r="G40" s="50">
        <v>1</v>
      </c>
      <c r="H40" s="51">
        <v>3.5</v>
      </c>
      <c r="I40" s="48" t="s">
        <v>85</v>
      </c>
      <c r="J40" s="49">
        <v>1</v>
      </c>
      <c r="K40" s="49">
        <v>1</v>
      </c>
      <c r="L40" s="50">
        <v>1</v>
      </c>
      <c r="M40" s="49">
        <v>1</v>
      </c>
      <c r="N40" s="50">
        <v>1</v>
      </c>
      <c r="O40" s="51">
        <v>2</v>
      </c>
      <c r="P40" s="48" t="s">
        <v>85</v>
      </c>
      <c r="Q40" s="49" t="s">
        <v>13</v>
      </c>
      <c r="R40" s="49" t="s">
        <v>13</v>
      </c>
      <c r="S40" s="50" t="s">
        <v>13</v>
      </c>
      <c r="T40" s="49" t="s">
        <v>13</v>
      </c>
      <c r="U40" s="50" t="s">
        <v>13</v>
      </c>
      <c r="V40" s="51" t="s">
        <v>13</v>
      </c>
    </row>
    <row r="41" spans="1:22" x14ac:dyDescent="0.25">
      <c r="A41" s="72" t="s">
        <v>16</v>
      </c>
      <c r="B41" s="44" t="s">
        <v>1</v>
      </c>
      <c r="C41" s="45">
        <v>85</v>
      </c>
      <c r="D41" s="45">
        <v>78</v>
      </c>
      <c r="E41" s="46">
        <v>0.91764705882352937</v>
      </c>
      <c r="F41" s="45">
        <v>66</v>
      </c>
      <c r="G41" s="46">
        <v>0.77647058823529413</v>
      </c>
      <c r="H41" s="47">
        <v>2.9923076923076923</v>
      </c>
      <c r="I41" s="44" t="s">
        <v>1</v>
      </c>
      <c r="J41" s="45" t="s">
        <v>13</v>
      </c>
      <c r="K41" s="45" t="s">
        <v>13</v>
      </c>
      <c r="L41" s="46" t="s">
        <v>13</v>
      </c>
      <c r="M41" s="45" t="s">
        <v>13</v>
      </c>
      <c r="N41" s="46" t="s">
        <v>13</v>
      </c>
      <c r="O41" s="47" t="s">
        <v>13</v>
      </c>
      <c r="P41" s="44" t="s">
        <v>1</v>
      </c>
      <c r="Q41" s="45" t="s">
        <v>13</v>
      </c>
      <c r="R41" s="45" t="s">
        <v>13</v>
      </c>
      <c r="S41" s="46" t="s">
        <v>13</v>
      </c>
      <c r="T41" s="45" t="s">
        <v>13</v>
      </c>
      <c r="U41" s="46" t="s">
        <v>13</v>
      </c>
      <c r="V41" s="47" t="s">
        <v>13</v>
      </c>
    </row>
    <row r="42" spans="1:22" x14ac:dyDescent="0.25">
      <c r="A42" s="72"/>
      <c r="B42" s="44" t="s">
        <v>2</v>
      </c>
      <c r="C42" s="45">
        <v>48</v>
      </c>
      <c r="D42" s="45">
        <v>39</v>
      </c>
      <c r="E42" s="46">
        <v>0.8125</v>
      </c>
      <c r="F42" s="45">
        <v>36</v>
      </c>
      <c r="G42" s="46">
        <v>0.75</v>
      </c>
      <c r="H42" s="47">
        <v>3.3</v>
      </c>
      <c r="I42" s="44" t="s">
        <v>2</v>
      </c>
      <c r="J42" s="45">
        <v>8</v>
      </c>
      <c r="K42" s="45">
        <v>5</v>
      </c>
      <c r="L42" s="46">
        <v>0.625</v>
      </c>
      <c r="M42" s="45">
        <v>3</v>
      </c>
      <c r="N42" s="46">
        <v>0.375</v>
      </c>
      <c r="O42" s="47">
        <v>2</v>
      </c>
      <c r="P42" s="44" t="s">
        <v>2</v>
      </c>
      <c r="Q42" s="45">
        <v>3</v>
      </c>
      <c r="R42" s="45">
        <v>1</v>
      </c>
      <c r="S42" s="46">
        <v>0.33333333333333331</v>
      </c>
      <c r="T42" s="45">
        <v>0</v>
      </c>
      <c r="U42" s="46">
        <v>0</v>
      </c>
      <c r="V42" s="47">
        <v>0</v>
      </c>
    </row>
    <row r="43" spans="1:22" x14ac:dyDescent="0.25">
      <c r="A43" s="72"/>
      <c r="B43" s="44" t="s">
        <v>3</v>
      </c>
      <c r="C43" s="45">
        <v>65</v>
      </c>
      <c r="D43" s="45">
        <v>54</v>
      </c>
      <c r="E43" s="46">
        <v>0.83076923076923082</v>
      </c>
      <c r="F43" s="45">
        <v>51</v>
      </c>
      <c r="G43" s="46">
        <v>0.7846153846153846</v>
      </c>
      <c r="H43" s="47">
        <v>3.318867924528301</v>
      </c>
      <c r="I43" s="44" t="s">
        <v>3</v>
      </c>
      <c r="J43" s="45">
        <v>14</v>
      </c>
      <c r="K43" s="45">
        <v>10</v>
      </c>
      <c r="L43" s="46">
        <v>0.7142857142857143</v>
      </c>
      <c r="M43" s="45">
        <v>8</v>
      </c>
      <c r="N43" s="46">
        <v>0.5714285714285714</v>
      </c>
      <c r="O43" s="47">
        <v>2.27</v>
      </c>
      <c r="P43" s="44" t="s">
        <v>3</v>
      </c>
      <c r="Q43" s="45" t="s">
        <v>13</v>
      </c>
      <c r="R43" s="45" t="s">
        <v>13</v>
      </c>
      <c r="S43" s="46" t="s">
        <v>13</v>
      </c>
      <c r="T43" s="45" t="s">
        <v>13</v>
      </c>
      <c r="U43" s="46" t="s">
        <v>13</v>
      </c>
      <c r="V43" s="47" t="s">
        <v>13</v>
      </c>
    </row>
    <row r="44" spans="1:22" x14ac:dyDescent="0.25">
      <c r="A44" s="72"/>
      <c r="B44" s="44" t="s">
        <v>4</v>
      </c>
      <c r="C44" s="45">
        <v>29</v>
      </c>
      <c r="D44" s="45">
        <v>28</v>
      </c>
      <c r="E44" s="46">
        <v>0.96551724137931039</v>
      </c>
      <c r="F44" s="45">
        <v>27</v>
      </c>
      <c r="G44" s="46">
        <v>0.93103448275862066</v>
      </c>
      <c r="H44" s="47">
        <v>3.1178571428571424</v>
      </c>
      <c r="I44" s="44" t="s">
        <v>4</v>
      </c>
      <c r="J44" s="45">
        <v>18</v>
      </c>
      <c r="K44" s="45">
        <v>10</v>
      </c>
      <c r="L44" s="46">
        <v>0.55555555555555558</v>
      </c>
      <c r="M44" s="45">
        <v>8</v>
      </c>
      <c r="N44" s="46">
        <v>0.44444444444444442</v>
      </c>
      <c r="O44" s="47">
        <v>3.0333333333333332</v>
      </c>
      <c r="P44" s="44" t="s">
        <v>4</v>
      </c>
      <c r="Q44" s="45" t="s">
        <v>13</v>
      </c>
      <c r="R44" s="45" t="s">
        <v>13</v>
      </c>
      <c r="S44" s="46" t="s">
        <v>13</v>
      </c>
      <c r="T44" s="45" t="s">
        <v>13</v>
      </c>
      <c r="U44" s="46" t="s">
        <v>13</v>
      </c>
      <c r="V44" s="47" t="s">
        <v>13</v>
      </c>
    </row>
    <row r="45" spans="1:22" x14ac:dyDescent="0.25">
      <c r="A45" s="72"/>
      <c r="B45" s="44" t="s">
        <v>85</v>
      </c>
      <c r="C45" s="45">
        <v>44</v>
      </c>
      <c r="D45" s="45">
        <v>36</v>
      </c>
      <c r="E45" s="46">
        <v>0.81818181818181823</v>
      </c>
      <c r="F45" s="45">
        <v>35</v>
      </c>
      <c r="G45" s="46">
        <v>0.79545454545454541</v>
      </c>
      <c r="H45" s="47">
        <v>3.7628571428571425</v>
      </c>
      <c r="I45" s="44" t="s">
        <v>85</v>
      </c>
      <c r="J45" s="45">
        <v>15</v>
      </c>
      <c r="K45" s="45">
        <v>8</v>
      </c>
      <c r="L45" s="46">
        <v>0.53333333333333333</v>
      </c>
      <c r="M45" s="45">
        <v>6</v>
      </c>
      <c r="N45" s="46">
        <v>0.4</v>
      </c>
      <c r="O45" s="47">
        <v>2.4249999999999998</v>
      </c>
      <c r="P45" s="44" t="s">
        <v>85</v>
      </c>
      <c r="Q45" s="45" t="s">
        <v>13</v>
      </c>
      <c r="R45" s="45" t="s">
        <v>13</v>
      </c>
      <c r="S45" s="46" t="s">
        <v>13</v>
      </c>
      <c r="T45" s="45" t="s">
        <v>13</v>
      </c>
      <c r="U45" s="46" t="s">
        <v>13</v>
      </c>
      <c r="V45" s="47" t="s">
        <v>13</v>
      </c>
    </row>
    <row r="46" spans="1:22" x14ac:dyDescent="0.25">
      <c r="A46" s="73" t="s">
        <v>17</v>
      </c>
      <c r="B46" s="48" t="s">
        <v>1</v>
      </c>
      <c r="C46" s="49" t="s">
        <v>13</v>
      </c>
      <c r="D46" s="49" t="s">
        <v>13</v>
      </c>
      <c r="E46" s="50" t="s">
        <v>13</v>
      </c>
      <c r="F46" s="49" t="s">
        <v>13</v>
      </c>
      <c r="G46" s="50" t="s">
        <v>13</v>
      </c>
      <c r="H46" s="51" t="s">
        <v>13</v>
      </c>
      <c r="I46" s="48" t="s">
        <v>1</v>
      </c>
      <c r="J46" s="49" t="s">
        <v>13</v>
      </c>
      <c r="K46" s="49" t="s">
        <v>13</v>
      </c>
      <c r="L46" s="50" t="s">
        <v>13</v>
      </c>
      <c r="M46" s="49" t="s">
        <v>13</v>
      </c>
      <c r="N46" s="50" t="s">
        <v>13</v>
      </c>
      <c r="O46" s="51" t="s">
        <v>13</v>
      </c>
      <c r="P46" s="48" t="s">
        <v>1</v>
      </c>
      <c r="Q46" s="49" t="s">
        <v>13</v>
      </c>
      <c r="R46" s="49" t="s">
        <v>13</v>
      </c>
      <c r="S46" s="50" t="s">
        <v>13</v>
      </c>
      <c r="T46" s="49" t="s">
        <v>13</v>
      </c>
      <c r="U46" s="50" t="s">
        <v>13</v>
      </c>
      <c r="V46" s="51" t="s">
        <v>13</v>
      </c>
    </row>
    <row r="47" spans="1:22" x14ac:dyDescent="0.25">
      <c r="A47" s="73"/>
      <c r="B47" s="48" t="s">
        <v>2</v>
      </c>
      <c r="C47" s="49" t="s">
        <v>13</v>
      </c>
      <c r="D47" s="49" t="s">
        <v>13</v>
      </c>
      <c r="E47" s="50" t="s">
        <v>13</v>
      </c>
      <c r="F47" s="49" t="s">
        <v>13</v>
      </c>
      <c r="G47" s="50" t="s">
        <v>13</v>
      </c>
      <c r="H47" s="51" t="s">
        <v>13</v>
      </c>
      <c r="I47" s="48" t="s">
        <v>2</v>
      </c>
      <c r="J47" s="49" t="s">
        <v>13</v>
      </c>
      <c r="K47" s="49" t="s">
        <v>13</v>
      </c>
      <c r="L47" s="50" t="s">
        <v>13</v>
      </c>
      <c r="M47" s="49" t="s">
        <v>13</v>
      </c>
      <c r="N47" s="50" t="s">
        <v>13</v>
      </c>
      <c r="O47" s="51" t="s">
        <v>13</v>
      </c>
      <c r="P47" s="48" t="s">
        <v>2</v>
      </c>
      <c r="Q47" s="49" t="s">
        <v>13</v>
      </c>
      <c r="R47" s="49" t="s">
        <v>13</v>
      </c>
      <c r="S47" s="50" t="s">
        <v>13</v>
      </c>
      <c r="T47" s="49" t="s">
        <v>13</v>
      </c>
      <c r="U47" s="50" t="s">
        <v>13</v>
      </c>
      <c r="V47" s="51" t="s">
        <v>13</v>
      </c>
    </row>
    <row r="48" spans="1:22" x14ac:dyDescent="0.25">
      <c r="A48" s="73"/>
      <c r="B48" s="48" t="s">
        <v>3</v>
      </c>
      <c r="C48" s="49" t="s">
        <v>13</v>
      </c>
      <c r="D48" s="49" t="s">
        <v>13</v>
      </c>
      <c r="E48" s="50" t="s">
        <v>13</v>
      </c>
      <c r="F48" s="49" t="s">
        <v>13</v>
      </c>
      <c r="G48" s="50" t="s">
        <v>13</v>
      </c>
      <c r="H48" s="51" t="s">
        <v>13</v>
      </c>
      <c r="I48" s="48" t="s">
        <v>3</v>
      </c>
      <c r="J48" s="49" t="s">
        <v>13</v>
      </c>
      <c r="K48" s="49" t="s">
        <v>13</v>
      </c>
      <c r="L48" s="50" t="s">
        <v>13</v>
      </c>
      <c r="M48" s="49" t="s">
        <v>13</v>
      </c>
      <c r="N48" s="50" t="s">
        <v>13</v>
      </c>
      <c r="O48" s="51" t="s">
        <v>13</v>
      </c>
      <c r="P48" s="48" t="s">
        <v>3</v>
      </c>
      <c r="Q48" s="49" t="s">
        <v>13</v>
      </c>
      <c r="R48" s="49" t="s">
        <v>13</v>
      </c>
      <c r="S48" s="50" t="s">
        <v>13</v>
      </c>
      <c r="T48" s="49" t="s">
        <v>13</v>
      </c>
      <c r="U48" s="50" t="s">
        <v>13</v>
      </c>
      <c r="V48" s="51" t="s">
        <v>13</v>
      </c>
    </row>
    <row r="49" spans="1:22" x14ac:dyDescent="0.25">
      <c r="A49" s="73"/>
      <c r="B49" s="48" t="s">
        <v>4</v>
      </c>
      <c r="C49" s="49" t="s">
        <v>13</v>
      </c>
      <c r="D49" s="49" t="s">
        <v>13</v>
      </c>
      <c r="E49" s="50" t="s">
        <v>13</v>
      </c>
      <c r="F49" s="49" t="s">
        <v>13</v>
      </c>
      <c r="G49" s="50" t="s">
        <v>13</v>
      </c>
      <c r="H49" s="51" t="s">
        <v>13</v>
      </c>
      <c r="I49" s="48" t="s">
        <v>4</v>
      </c>
      <c r="J49" s="49" t="s">
        <v>13</v>
      </c>
      <c r="K49" s="49" t="s">
        <v>13</v>
      </c>
      <c r="L49" s="50" t="s">
        <v>13</v>
      </c>
      <c r="M49" s="49" t="s">
        <v>13</v>
      </c>
      <c r="N49" s="50" t="s">
        <v>13</v>
      </c>
      <c r="O49" s="51" t="s">
        <v>13</v>
      </c>
      <c r="P49" s="48" t="s">
        <v>4</v>
      </c>
      <c r="Q49" s="49" t="s">
        <v>13</v>
      </c>
      <c r="R49" s="49" t="s">
        <v>13</v>
      </c>
      <c r="S49" s="50" t="s">
        <v>13</v>
      </c>
      <c r="T49" s="49" t="s">
        <v>13</v>
      </c>
      <c r="U49" s="50" t="s">
        <v>13</v>
      </c>
      <c r="V49" s="51" t="s">
        <v>13</v>
      </c>
    </row>
    <row r="50" spans="1:22" x14ac:dyDescent="0.25">
      <c r="A50" s="73"/>
      <c r="B50" s="48" t="s">
        <v>85</v>
      </c>
      <c r="C50" s="49" t="s">
        <v>13</v>
      </c>
      <c r="D50" s="49" t="s">
        <v>13</v>
      </c>
      <c r="E50" s="50" t="s">
        <v>13</v>
      </c>
      <c r="F50" s="49" t="s">
        <v>13</v>
      </c>
      <c r="G50" s="50" t="s">
        <v>13</v>
      </c>
      <c r="H50" s="51" t="s">
        <v>13</v>
      </c>
      <c r="I50" s="48" t="s">
        <v>85</v>
      </c>
      <c r="J50" s="49" t="s">
        <v>13</v>
      </c>
      <c r="K50" s="49" t="s">
        <v>13</v>
      </c>
      <c r="L50" s="50" t="s">
        <v>13</v>
      </c>
      <c r="M50" s="49" t="s">
        <v>13</v>
      </c>
      <c r="N50" s="50" t="s">
        <v>13</v>
      </c>
      <c r="O50" s="51" t="s">
        <v>13</v>
      </c>
      <c r="P50" s="48" t="s">
        <v>85</v>
      </c>
      <c r="Q50" s="49" t="s">
        <v>13</v>
      </c>
      <c r="R50" s="49" t="s">
        <v>13</v>
      </c>
      <c r="S50" s="50" t="s">
        <v>13</v>
      </c>
      <c r="T50" s="49" t="s">
        <v>13</v>
      </c>
      <c r="U50" s="50" t="s">
        <v>13</v>
      </c>
      <c r="V50" s="51" t="s">
        <v>13</v>
      </c>
    </row>
    <row r="51" spans="1:22" x14ac:dyDescent="0.25">
      <c r="A51" s="74" t="s">
        <v>87</v>
      </c>
      <c r="B51" s="44" t="s">
        <v>1</v>
      </c>
      <c r="C51" s="45">
        <v>92</v>
      </c>
      <c r="D51" s="45">
        <v>86</v>
      </c>
      <c r="E51" s="46">
        <v>0.93478260869565222</v>
      </c>
      <c r="F51" s="45">
        <v>81</v>
      </c>
      <c r="G51" s="46">
        <v>0.88043478260869568</v>
      </c>
      <c r="H51" s="47">
        <v>3.4423529411764706</v>
      </c>
      <c r="I51" s="44" t="s">
        <v>1</v>
      </c>
      <c r="J51" s="45" t="s">
        <v>13</v>
      </c>
      <c r="K51" s="45" t="s">
        <v>13</v>
      </c>
      <c r="L51" s="46" t="s">
        <v>13</v>
      </c>
      <c r="M51" s="45" t="s">
        <v>13</v>
      </c>
      <c r="N51" s="46" t="s">
        <v>13</v>
      </c>
      <c r="O51" s="47" t="s">
        <v>13</v>
      </c>
      <c r="P51" s="44" t="s">
        <v>1</v>
      </c>
      <c r="Q51" s="45" t="s">
        <v>13</v>
      </c>
      <c r="R51" s="45" t="s">
        <v>13</v>
      </c>
      <c r="S51" s="46" t="s">
        <v>13</v>
      </c>
      <c r="T51" s="45" t="s">
        <v>13</v>
      </c>
      <c r="U51" s="46" t="s">
        <v>13</v>
      </c>
      <c r="V51" s="47" t="s">
        <v>13</v>
      </c>
    </row>
    <row r="52" spans="1:22" x14ac:dyDescent="0.25">
      <c r="A52" s="74"/>
      <c r="B52" s="44" t="s">
        <v>2</v>
      </c>
      <c r="C52" s="45">
        <v>64</v>
      </c>
      <c r="D52" s="45">
        <v>59</v>
      </c>
      <c r="E52" s="46">
        <v>0.921875</v>
      </c>
      <c r="F52" s="45">
        <v>56</v>
      </c>
      <c r="G52" s="46">
        <v>0.875</v>
      </c>
      <c r="H52" s="47">
        <v>3.3368421052631585</v>
      </c>
      <c r="I52" s="44" t="s">
        <v>2</v>
      </c>
      <c r="J52" s="45">
        <v>13</v>
      </c>
      <c r="K52" s="45">
        <v>10</v>
      </c>
      <c r="L52" s="46">
        <v>0.76923076923076927</v>
      </c>
      <c r="M52" s="45">
        <v>7</v>
      </c>
      <c r="N52" s="46">
        <v>0.53846153846153844</v>
      </c>
      <c r="O52" s="47">
        <v>2.6</v>
      </c>
      <c r="P52" s="44" t="s">
        <v>2</v>
      </c>
      <c r="Q52" s="45">
        <v>10</v>
      </c>
      <c r="R52" s="45">
        <v>10</v>
      </c>
      <c r="S52" s="46">
        <v>1</v>
      </c>
      <c r="T52" s="45">
        <v>7</v>
      </c>
      <c r="U52" s="46">
        <v>0.7</v>
      </c>
      <c r="V52" s="47">
        <v>2.2599999999999998</v>
      </c>
    </row>
    <row r="53" spans="1:22" x14ac:dyDescent="0.25">
      <c r="A53" s="74"/>
      <c r="B53" s="44" t="s">
        <v>3</v>
      </c>
      <c r="C53" s="45">
        <v>64</v>
      </c>
      <c r="D53" s="45">
        <v>59</v>
      </c>
      <c r="E53" s="46">
        <v>0.921875</v>
      </c>
      <c r="F53" s="45">
        <v>55</v>
      </c>
      <c r="G53" s="46">
        <v>0.859375</v>
      </c>
      <c r="H53" s="47">
        <v>3.5137931034482763</v>
      </c>
      <c r="I53" s="44" t="s">
        <v>3</v>
      </c>
      <c r="J53" s="45">
        <v>18</v>
      </c>
      <c r="K53" s="45">
        <v>11</v>
      </c>
      <c r="L53" s="46">
        <v>0.61111111111111116</v>
      </c>
      <c r="M53" s="45">
        <v>11</v>
      </c>
      <c r="N53" s="46">
        <v>0.61111111111111116</v>
      </c>
      <c r="O53" s="47">
        <v>3.3909090909090907</v>
      </c>
      <c r="P53" s="44" t="s">
        <v>3</v>
      </c>
      <c r="Q53" s="45" t="s">
        <v>13</v>
      </c>
      <c r="R53" s="45" t="s">
        <v>13</v>
      </c>
      <c r="S53" s="46" t="s">
        <v>13</v>
      </c>
      <c r="T53" s="45" t="s">
        <v>13</v>
      </c>
      <c r="U53" s="46" t="s">
        <v>13</v>
      </c>
      <c r="V53" s="47" t="s">
        <v>13</v>
      </c>
    </row>
    <row r="54" spans="1:22" x14ac:dyDescent="0.25">
      <c r="A54" s="74"/>
      <c r="B54" s="44" t="s">
        <v>4</v>
      </c>
      <c r="C54" s="45">
        <v>53</v>
      </c>
      <c r="D54" s="45">
        <v>50</v>
      </c>
      <c r="E54" s="46">
        <v>0.94339622641509435</v>
      </c>
      <c r="F54" s="45">
        <v>49</v>
      </c>
      <c r="G54" s="46">
        <v>0.92452830188679247</v>
      </c>
      <c r="H54" s="47">
        <v>3.7</v>
      </c>
      <c r="I54" s="44" t="s">
        <v>4</v>
      </c>
      <c r="J54" s="45">
        <v>18</v>
      </c>
      <c r="K54" s="45">
        <v>12</v>
      </c>
      <c r="L54" s="46">
        <v>0.66666666666666663</v>
      </c>
      <c r="M54" s="45">
        <v>9</v>
      </c>
      <c r="N54" s="46">
        <v>0.5</v>
      </c>
      <c r="O54" s="47">
        <v>2.83</v>
      </c>
      <c r="P54" s="44" t="s">
        <v>4</v>
      </c>
      <c r="Q54" s="45" t="s">
        <v>13</v>
      </c>
      <c r="R54" s="45" t="s">
        <v>13</v>
      </c>
      <c r="S54" s="46" t="s">
        <v>13</v>
      </c>
      <c r="T54" s="45" t="s">
        <v>13</v>
      </c>
      <c r="U54" s="46" t="s">
        <v>13</v>
      </c>
      <c r="V54" s="47" t="s">
        <v>13</v>
      </c>
    </row>
    <row r="55" spans="1:22" x14ac:dyDescent="0.25">
      <c r="A55" s="74"/>
      <c r="B55" s="44" t="s">
        <v>85</v>
      </c>
      <c r="C55" s="45">
        <v>55</v>
      </c>
      <c r="D55" s="45">
        <v>51</v>
      </c>
      <c r="E55" s="46">
        <v>0.92727272727272725</v>
      </c>
      <c r="F55" s="45">
        <v>49</v>
      </c>
      <c r="G55" s="46">
        <v>0.89090909090909087</v>
      </c>
      <c r="H55" s="47">
        <v>3.5652173913043477</v>
      </c>
      <c r="I55" s="44" t="s">
        <v>85</v>
      </c>
      <c r="J55" s="45">
        <v>27</v>
      </c>
      <c r="K55" s="45">
        <v>22</v>
      </c>
      <c r="L55" s="46">
        <v>0.81481481481481477</v>
      </c>
      <c r="M55" s="45">
        <v>18</v>
      </c>
      <c r="N55" s="46">
        <v>0.66666666666666663</v>
      </c>
      <c r="O55" s="47">
        <v>2.8954545454545455</v>
      </c>
      <c r="P55" s="44" t="s">
        <v>85</v>
      </c>
      <c r="Q55" s="45" t="s">
        <v>13</v>
      </c>
      <c r="R55" s="45" t="s">
        <v>13</v>
      </c>
      <c r="S55" s="46" t="s">
        <v>13</v>
      </c>
      <c r="T55" s="45" t="s">
        <v>13</v>
      </c>
      <c r="U55" s="46" t="s">
        <v>13</v>
      </c>
      <c r="V55" s="47" t="s">
        <v>13</v>
      </c>
    </row>
    <row r="56" spans="1:22" x14ac:dyDescent="0.25">
      <c r="A56" s="71" t="s">
        <v>59</v>
      </c>
      <c r="B56" s="48" t="s">
        <v>1</v>
      </c>
      <c r="C56" s="52">
        <v>18</v>
      </c>
      <c r="D56" s="49">
        <v>17</v>
      </c>
      <c r="E56" s="50">
        <v>0.94444444444444442</v>
      </c>
      <c r="F56" s="49">
        <v>13</v>
      </c>
      <c r="G56" s="50">
        <v>0.72222222222222221</v>
      </c>
      <c r="H56" s="51">
        <v>2.7647058823529411</v>
      </c>
      <c r="I56" s="48" t="s">
        <v>1</v>
      </c>
      <c r="J56" s="52" t="s">
        <v>13</v>
      </c>
      <c r="K56" s="49" t="s">
        <v>13</v>
      </c>
      <c r="L56" s="50" t="s">
        <v>13</v>
      </c>
      <c r="M56" s="49" t="s">
        <v>13</v>
      </c>
      <c r="N56" s="50" t="s">
        <v>13</v>
      </c>
      <c r="O56" s="51" t="s">
        <v>13</v>
      </c>
      <c r="P56" s="48" t="s">
        <v>1</v>
      </c>
      <c r="Q56" s="52" t="s">
        <v>13</v>
      </c>
      <c r="R56" s="49" t="s">
        <v>13</v>
      </c>
      <c r="S56" s="50" t="s">
        <v>13</v>
      </c>
      <c r="T56" s="49" t="s">
        <v>13</v>
      </c>
      <c r="U56" s="50" t="s">
        <v>13</v>
      </c>
      <c r="V56" s="51" t="s">
        <v>13</v>
      </c>
    </row>
    <row r="57" spans="1:22" x14ac:dyDescent="0.25">
      <c r="A57" s="71"/>
      <c r="B57" s="48" t="s">
        <v>2</v>
      </c>
      <c r="C57" s="49">
        <v>21</v>
      </c>
      <c r="D57" s="49">
        <v>17</v>
      </c>
      <c r="E57" s="50">
        <v>0.80952380952380953</v>
      </c>
      <c r="F57" s="49">
        <v>14</v>
      </c>
      <c r="G57" s="50">
        <v>0.66666666666666663</v>
      </c>
      <c r="H57" s="51">
        <v>2.8823529411764706</v>
      </c>
      <c r="I57" s="48" t="s">
        <v>2</v>
      </c>
      <c r="J57" s="49">
        <v>2</v>
      </c>
      <c r="K57" s="49">
        <v>1</v>
      </c>
      <c r="L57" s="50">
        <v>0.5</v>
      </c>
      <c r="M57" s="49">
        <v>0</v>
      </c>
      <c r="N57" s="50">
        <v>0</v>
      </c>
      <c r="O57" s="51">
        <v>0</v>
      </c>
      <c r="P57" s="48" t="s">
        <v>2</v>
      </c>
      <c r="Q57" s="49">
        <v>4</v>
      </c>
      <c r="R57" s="49">
        <v>4</v>
      </c>
      <c r="S57" s="50">
        <v>1</v>
      </c>
      <c r="T57" s="49">
        <v>3</v>
      </c>
      <c r="U57" s="50">
        <v>0.75</v>
      </c>
      <c r="V57" s="51">
        <v>2.9249999999999994</v>
      </c>
    </row>
    <row r="58" spans="1:22" x14ac:dyDescent="0.25">
      <c r="A58" s="71"/>
      <c r="B58" s="48" t="s">
        <v>3</v>
      </c>
      <c r="C58" s="49">
        <v>23</v>
      </c>
      <c r="D58" s="49">
        <v>21</v>
      </c>
      <c r="E58" s="50">
        <v>0.91304347826086951</v>
      </c>
      <c r="F58" s="49">
        <v>20</v>
      </c>
      <c r="G58" s="50">
        <v>0.86956521739130432</v>
      </c>
      <c r="H58" s="51">
        <v>3.5428571428571423</v>
      </c>
      <c r="I58" s="48" t="s">
        <v>3</v>
      </c>
      <c r="J58" s="49">
        <v>4</v>
      </c>
      <c r="K58" s="49">
        <v>3</v>
      </c>
      <c r="L58" s="50">
        <v>0.75</v>
      </c>
      <c r="M58" s="49">
        <v>3</v>
      </c>
      <c r="N58" s="50">
        <v>0.75</v>
      </c>
      <c r="O58" s="51">
        <v>3.6666666666666665</v>
      </c>
      <c r="P58" s="48" t="s">
        <v>3</v>
      </c>
      <c r="Q58" s="49" t="s">
        <v>13</v>
      </c>
      <c r="R58" s="49" t="s">
        <v>13</v>
      </c>
      <c r="S58" s="50" t="s">
        <v>13</v>
      </c>
      <c r="T58" s="49" t="s">
        <v>13</v>
      </c>
      <c r="U58" s="50" t="s">
        <v>13</v>
      </c>
      <c r="V58" s="51" t="s">
        <v>13</v>
      </c>
    </row>
    <row r="59" spans="1:22" x14ac:dyDescent="0.25">
      <c r="A59" s="71"/>
      <c r="B59" s="48" t="s">
        <v>4</v>
      </c>
      <c r="C59" s="49">
        <v>15</v>
      </c>
      <c r="D59" s="49">
        <v>10</v>
      </c>
      <c r="E59" s="50">
        <v>0.66666666666666663</v>
      </c>
      <c r="F59" s="49">
        <v>10</v>
      </c>
      <c r="G59" s="50">
        <v>0.66666666666666663</v>
      </c>
      <c r="H59" s="51">
        <v>3.6</v>
      </c>
      <c r="I59" s="48" t="s">
        <v>4</v>
      </c>
      <c r="J59" s="49">
        <v>2</v>
      </c>
      <c r="K59" s="49">
        <v>2</v>
      </c>
      <c r="L59" s="50">
        <v>1</v>
      </c>
      <c r="M59" s="49">
        <v>2</v>
      </c>
      <c r="N59" s="50">
        <v>1</v>
      </c>
      <c r="O59" s="51">
        <v>4</v>
      </c>
      <c r="P59" s="48" t="s">
        <v>4</v>
      </c>
      <c r="Q59" s="49" t="s">
        <v>13</v>
      </c>
      <c r="R59" s="49" t="s">
        <v>13</v>
      </c>
      <c r="S59" s="50" t="s">
        <v>13</v>
      </c>
      <c r="T59" s="49" t="s">
        <v>13</v>
      </c>
      <c r="U59" s="50" t="s">
        <v>13</v>
      </c>
      <c r="V59" s="51" t="s">
        <v>13</v>
      </c>
    </row>
    <row r="60" spans="1:22" x14ac:dyDescent="0.25">
      <c r="A60" s="71"/>
      <c r="B60" s="48" t="s">
        <v>85</v>
      </c>
      <c r="C60" s="49">
        <v>9</v>
      </c>
      <c r="D60" s="49">
        <v>9</v>
      </c>
      <c r="E60" s="50">
        <v>1</v>
      </c>
      <c r="F60" s="49">
        <v>9</v>
      </c>
      <c r="G60" s="50">
        <v>1</v>
      </c>
      <c r="H60" s="51">
        <v>3.875</v>
      </c>
      <c r="I60" s="48" t="s">
        <v>85</v>
      </c>
      <c r="J60" s="49">
        <v>7</v>
      </c>
      <c r="K60" s="49">
        <v>6</v>
      </c>
      <c r="L60" s="50">
        <v>0.8571428571428571</v>
      </c>
      <c r="M60" s="49">
        <v>5</v>
      </c>
      <c r="N60" s="50">
        <v>0.7142857142857143</v>
      </c>
      <c r="O60" s="51">
        <v>2.5</v>
      </c>
      <c r="P60" s="48" t="s">
        <v>85</v>
      </c>
      <c r="Q60" s="49" t="s">
        <v>13</v>
      </c>
      <c r="R60" s="49" t="s">
        <v>13</v>
      </c>
      <c r="S60" s="50" t="s">
        <v>13</v>
      </c>
      <c r="T60" s="49" t="s">
        <v>13</v>
      </c>
      <c r="U60" s="50" t="s">
        <v>13</v>
      </c>
      <c r="V60" s="51" t="s">
        <v>13</v>
      </c>
    </row>
    <row r="61" spans="1:22" x14ac:dyDescent="0.25">
      <c r="A61" s="74" t="s">
        <v>60</v>
      </c>
      <c r="B61" s="44" t="s">
        <v>1</v>
      </c>
      <c r="C61" s="45">
        <v>11</v>
      </c>
      <c r="D61" s="45">
        <v>11</v>
      </c>
      <c r="E61" s="46">
        <v>1</v>
      </c>
      <c r="F61" s="45">
        <v>10</v>
      </c>
      <c r="G61" s="46">
        <v>0.90909090909090906</v>
      </c>
      <c r="H61" s="47">
        <v>3.1545454545454548</v>
      </c>
      <c r="I61" s="44" t="s">
        <v>1</v>
      </c>
      <c r="J61" s="45" t="s">
        <v>13</v>
      </c>
      <c r="K61" s="45" t="s">
        <v>13</v>
      </c>
      <c r="L61" s="46" t="s">
        <v>13</v>
      </c>
      <c r="M61" s="45" t="s">
        <v>13</v>
      </c>
      <c r="N61" s="46" t="s">
        <v>13</v>
      </c>
      <c r="O61" s="47" t="s">
        <v>13</v>
      </c>
      <c r="P61" s="44" t="s">
        <v>1</v>
      </c>
      <c r="Q61" s="45" t="s">
        <v>13</v>
      </c>
      <c r="R61" s="45" t="s">
        <v>13</v>
      </c>
      <c r="S61" s="46" t="s">
        <v>13</v>
      </c>
      <c r="T61" s="45" t="s">
        <v>13</v>
      </c>
      <c r="U61" s="46" t="s">
        <v>13</v>
      </c>
      <c r="V61" s="47" t="s">
        <v>13</v>
      </c>
    </row>
    <row r="62" spans="1:22" x14ac:dyDescent="0.25">
      <c r="A62" s="74"/>
      <c r="B62" s="44" t="s">
        <v>2</v>
      </c>
      <c r="C62" s="45">
        <v>6</v>
      </c>
      <c r="D62" s="45">
        <v>5</v>
      </c>
      <c r="E62" s="46">
        <v>0.83333333333333337</v>
      </c>
      <c r="F62" s="45">
        <v>5</v>
      </c>
      <c r="G62" s="46">
        <v>0.83333333333333337</v>
      </c>
      <c r="H62" s="47">
        <v>3.7399999999999998</v>
      </c>
      <c r="I62" s="44" t="s">
        <v>2</v>
      </c>
      <c r="J62" s="45">
        <v>1</v>
      </c>
      <c r="K62" s="45">
        <v>1</v>
      </c>
      <c r="L62" s="46">
        <v>1</v>
      </c>
      <c r="M62" s="45">
        <v>1</v>
      </c>
      <c r="N62" s="46">
        <v>1</v>
      </c>
      <c r="O62" s="47">
        <v>4</v>
      </c>
      <c r="P62" s="44" t="s">
        <v>2</v>
      </c>
      <c r="Q62" s="45">
        <v>2</v>
      </c>
      <c r="R62" s="45">
        <v>2</v>
      </c>
      <c r="S62" s="46">
        <v>1</v>
      </c>
      <c r="T62" s="45">
        <v>2</v>
      </c>
      <c r="U62" s="46">
        <v>1</v>
      </c>
      <c r="V62" s="47">
        <v>3.5</v>
      </c>
    </row>
    <row r="63" spans="1:22" x14ac:dyDescent="0.25">
      <c r="A63" s="74"/>
      <c r="B63" s="44" t="s">
        <v>3</v>
      </c>
      <c r="C63" s="45">
        <v>3</v>
      </c>
      <c r="D63" s="45">
        <v>3</v>
      </c>
      <c r="E63" s="46">
        <v>1</v>
      </c>
      <c r="F63" s="45">
        <v>3</v>
      </c>
      <c r="G63" s="46">
        <v>1</v>
      </c>
      <c r="H63" s="47">
        <v>3.9</v>
      </c>
      <c r="I63" s="44" t="s">
        <v>3</v>
      </c>
      <c r="J63" s="45">
        <v>1</v>
      </c>
      <c r="K63" s="45">
        <v>1</v>
      </c>
      <c r="L63" s="46">
        <v>1</v>
      </c>
      <c r="M63" s="45">
        <v>1</v>
      </c>
      <c r="N63" s="46">
        <v>1</v>
      </c>
      <c r="O63" s="47">
        <v>4</v>
      </c>
      <c r="P63" s="44" t="s">
        <v>3</v>
      </c>
      <c r="Q63" s="45" t="s">
        <v>13</v>
      </c>
      <c r="R63" s="45" t="s">
        <v>13</v>
      </c>
      <c r="S63" s="46" t="s">
        <v>13</v>
      </c>
      <c r="T63" s="45" t="s">
        <v>13</v>
      </c>
      <c r="U63" s="46" t="s">
        <v>13</v>
      </c>
      <c r="V63" s="47" t="s">
        <v>13</v>
      </c>
    </row>
    <row r="64" spans="1:22" x14ac:dyDescent="0.25">
      <c r="A64" s="74"/>
      <c r="B64" s="44" t="s">
        <v>4</v>
      </c>
      <c r="C64" s="45" t="s">
        <v>13</v>
      </c>
      <c r="D64" s="45" t="s">
        <v>13</v>
      </c>
      <c r="E64" s="46" t="s">
        <v>13</v>
      </c>
      <c r="F64" s="45" t="s">
        <v>13</v>
      </c>
      <c r="G64" s="46" t="s">
        <v>13</v>
      </c>
      <c r="H64" s="47" t="s">
        <v>13</v>
      </c>
      <c r="I64" s="44" t="s">
        <v>4</v>
      </c>
      <c r="J64" s="45">
        <v>3</v>
      </c>
      <c r="K64" s="45">
        <v>3</v>
      </c>
      <c r="L64" s="46">
        <v>1</v>
      </c>
      <c r="M64" s="45">
        <v>3</v>
      </c>
      <c r="N64" s="46">
        <v>1</v>
      </c>
      <c r="O64" s="47">
        <v>4</v>
      </c>
      <c r="P64" s="44" t="s">
        <v>4</v>
      </c>
      <c r="Q64" s="45" t="s">
        <v>13</v>
      </c>
      <c r="R64" s="45" t="s">
        <v>13</v>
      </c>
      <c r="S64" s="46" t="s">
        <v>13</v>
      </c>
      <c r="T64" s="45" t="s">
        <v>13</v>
      </c>
      <c r="U64" s="46" t="s">
        <v>13</v>
      </c>
      <c r="V64" s="47" t="s">
        <v>13</v>
      </c>
    </row>
    <row r="65" spans="1:22" x14ac:dyDescent="0.25">
      <c r="A65" s="74"/>
      <c r="B65" s="44" t="s">
        <v>85</v>
      </c>
      <c r="C65" s="45" t="s">
        <v>13</v>
      </c>
      <c r="D65" s="45" t="s">
        <v>13</v>
      </c>
      <c r="E65" s="46" t="s">
        <v>13</v>
      </c>
      <c r="F65" s="45" t="s">
        <v>13</v>
      </c>
      <c r="G65" s="46" t="s">
        <v>13</v>
      </c>
      <c r="H65" s="47" t="s">
        <v>13</v>
      </c>
      <c r="I65" s="44" t="s">
        <v>85</v>
      </c>
      <c r="J65" s="45">
        <v>1</v>
      </c>
      <c r="K65" s="45">
        <v>1</v>
      </c>
      <c r="L65" s="46">
        <v>1</v>
      </c>
      <c r="M65" s="45">
        <v>0</v>
      </c>
      <c r="N65" s="46">
        <v>0</v>
      </c>
      <c r="O65" s="47">
        <v>0</v>
      </c>
      <c r="P65" s="44" t="s">
        <v>85</v>
      </c>
      <c r="Q65" s="45" t="s">
        <v>13</v>
      </c>
      <c r="R65" s="45" t="s">
        <v>13</v>
      </c>
      <c r="S65" s="46" t="s">
        <v>13</v>
      </c>
      <c r="T65" s="45" t="s">
        <v>13</v>
      </c>
      <c r="U65" s="46" t="s">
        <v>13</v>
      </c>
      <c r="V65" s="47" t="s">
        <v>13</v>
      </c>
    </row>
  </sheetData>
  <mergeCells count="15">
    <mergeCell ref="A41:A45"/>
    <mergeCell ref="A46:A50"/>
    <mergeCell ref="A51:A55"/>
    <mergeCell ref="A56:A60"/>
    <mergeCell ref="A61:A65"/>
    <mergeCell ref="P19:V19"/>
    <mergeCell ref="A21:A25"/>
    <mergeCell ref="A26:A30"/>
    <mergeCell ref="A31:A35"/>
    <mergeCell ref="A36:A40"/>
    <mergeCell ref="A2:A6"/>
    <mergeCell ref="A7:A11"/>
    <mergeCell ref="A12:A16"/>
    <mergeCell ref="A19:H19"/>
    <mergeCell ref="I19:O19"/>
  </mergeCells>
  <printOptions horizontalCentered="1"/>
  <pageMargins left="0.7" right="0.7" top="0.75" bottom="0.75" header="0.3" footer="0.3"/>
  <pageSetup scale="38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35" customWidth="1"/>
    <col min="2" max="8" width="14" style="17" customWidth="1"/>
  </cols>
  <sheetData>
    <row r="1" spans="1:8" ht="30" x14ac:dyDescent="0.25">
      <c r="A1" s="36" t="s">
        <v>0</v>
      </c>
      <c r="B1" s="7" t="s">
        <v>36</v>
      </c>
      <c r="C1" s="12" t="s">
        <v>77</v>
      </c>
      <c r="D1" s="12" t="s">
        <v>78</v>
      </c>
      <c r="E1" s="12" t="s">
        <v>79</v>
      </c>
      <c r="F1" s="12" t="s">
        <v>80</v>
      </c>
      <c r="G1" s="12" t="s">
        <v>37</v>
      </c>
      <c r="H1" s="12" t="s">
        <v>81</v>
      </c>
    </row>
    <row r="2" spans="1:8" x14ac:dyDescent="0.25">
      <c r="A2" s="61" t="s">
        <v>6</v>
      </c>
      <c r="B2" s="8" t="s">
        <v>1</v>
      </c>
      <c r="C2" s="13">
        <v>86</v>
      </c>
      <c r="D2" s="13">
        <v>82</v>
      </c>
      <c r="E2" s="14">
        <v>0.95348837209302328</v>
      </c>
      <c r="F2" s="13">
        <v>74</v>
      </c>
      <c r="G2" s="14">
        <v>0.86046511627906974</v>
      </c>
      <c r="H2" s="22">
        <v>3.3851851851851857</v>
      </c>
    </row>
    <row r="3" spans="1:8" x14ac:dyDescent="0.25">
      <c r="A3" s="61"/>
      <c r="B3" s="8" t="s">
        <v>2</v>
      </c>
      <c r="C3" s="13">
        <v>84</v>
      </c>
      <c r="D3" s="13">
        <v>77</v>
      </c>
      <c r="E3" s="14">
        <v>0.91666666666666663</v>
      </c>
      <c r="F3" s="13">
        <v>70</v>
      </c>
      <c r="G3" s="14">
        <v>0.83333333333333337</v>
      </c>
      <c r="H3" s="22">
        <v>3.2533333333333334</v>
      </c>
    </row>
    <row r="4" spans="1:8" x14ac:dyDescent="0.25">
      <c r="A4" s="61"/>
      <c r="B4" s="8" t="s">
        <v>3</v>
      </c>
      <c r="C4" s="13">
        <v>88</v>
      </c>
      <c r="D4" s="13">
        <v>69</v>
      </c>
      <c r="E4" s="14">
        <v>0.78409090909090906</v>
      </c>
      <c r="F4" s="13">
        <v>67</v>
      </c>
      <c r="G4" s="14">
        <v>0.76136363636363635</v>
      </c>
      <c r="H4" s="22">
        <v>3.6298507462686569</v>
      </c>
    </row>
    <row r="5" spans="1:8" x14ac:dyDescent="0.25">
      <c r="A5" s="61"/>
      <c r="B5" s="8" t="s">
        <v>4</v>
      </c>
      <c r="C5" s="13">
        <v>76</v>
      </c>
      <c r="D5" s="13">
        <v>60</v>
      </c>
      <c r="E5" s="14">
        <v>0.78947368421052633</v>
      </c>
      <c r="F5" s="13">
        <v>56</v>
      </c>
      <c r="G5" s="14">
        <v>0.73684210526315785</v>
      </c>
      <c r="H5" s="22">
        <v>3.3816666666666664</v>
      </c>
    </row>
    <row r="6" spans="1:8" x14ac:dyDescent="0.25">
      <c r="A6" s="61"/>
      <c r="B6" s="8" t="s">
        <v>85</v>
      </c>
      <c r="C6" s="13">
        <v>86</v>
      </c>
      <c r="D6" s="13">
        <v>78</v>
      </c>
      <c r="E6" s="14">
        <v>0.90697674418604646</v>
      </c>
      <c r="F6" s="13">
        <v>67</v>
      </c>
      <c r="G6" s="14">
        <v>0.77906976744186052</v>
      </c>
      <c r="H6" s="22">
        <v>3.1388888888888888</v>
      </c>
    </row>
    <row r="7" spans="1:8" x14ac:dyDescent="0.25">
      <c r="A7" s="61" t="s">
        <v>7</v>
      </c>
      <c r="B7" s="8" t="s">
        <v>1</v>
      </c>
      <c r="C7" s="13">
        <v>135</v>
      </c>
      <c r="D7" s="13">
        <v>124</v>
      </c>
      <c r="E7" s="14">
        <v>0.91851851851851851</v>
      </c>
      <c r="F7" s="13">
        <v>108</v>
      </c>
      <c r="G7" s="14">
        <v>0.8</v>
      </c>
      <c r="H7" s="22">
        <v>3.028225806451613</v>
      </c>
    </row>
    <row r="8" spans="1:8" x14ac:dyDescent="0.25">
      <c r="A8" s="61"/>
      <c r="B8" s="8" t="s">
        <v>2</v>
      </c>
      <c r="C8" s="13">
        <v>117</v>
      </c>
      <c r="D8" s="13">
        <v>94</v>
      </c>
      <c r="E8" s="14">
        <v>0.80341880341880345</v>
      </c>
      <c r="F8" s="13">
        <v>80</v>
      </c>
      <c r="G8" s="14">
        <v>0.68376068376068377</v>
      </c>
      <c r="H8" s="22">
        <v>2.9212765957446809</v>
      </c>
    </row>
    <row r="9" spans="1:8" x14ac:dyDescent="0.25">
      <c r="A9" s="61"/>
      <c r="B9" s="8" t="s">
        <v>3</v>
      </c>
      <c r="C9" s="13">
        <v>119</v>
      </c>
      <c r="D9" s="13">
        <v>105</v>
      </c>
      <c r="E9" s="14">
        <v>0.88235294117647056</v>
      </c>
      <c r="F9" s="13">
        <v>97</v>
      </c>
      <c r="G9" s="14">
        <v>0.81512605042016806</v>
      </c>
      <c r="H9" s="22">
        <v>3.2533333333333334</v>
      </c>
    </row>
    <row r="10" spans="1:8" x14ac:dyDescent="0.25">
      <c r="A10" s="61"/>
      <c r="B10" s="8" t="s">
        <v>4</v>
      </c>
      <c r="C10" s="13">
        <v>75</v>
      </c>
      <c r="D10" s="13">
        <v>66</v>
      </c>
      <c r="E10" s="14">
        <v>0.88</v>
      </c>
      <c r="F10" s="13">
        <v>64</v>
      </c>
      <c r="G10" s="14">
        <v>0.85333333333333339</v>
      </c>
      <c r="H10" s="22">
        <v>3.4090909090909092</v>
      </c>
    </row>
    <row r="11" spans="1:8" x14ac:dyDescent="0.25">
      <c r="A11" s="61"/>
      <c r="B11" s="8" t="s">
        <v>85</v>
      </c>
      <c r="C11" s="13">
        <v>90</v>
      </c>
      <c r="D11" s="13">
        <v>72</v>
      </c>
      <c r="E11" s="14">
        <v>0.8</v>
      </c>
      <c r="F11" s="13">
        <v>65</v>
      </c>
      <c r="G11" s="14">
        <v>0.72222222222222221</v>
      </c>
      <c r="H11" s="22">
        <v>3.2183098591549291</v>
      </c>
    </row>
    <row r="12" spans="1:8" ht="30" x14ac:dyDescent="0.25">
      <c r="A12" s="36" t="s">
        <v>55</v>
      </c>
      <c r="B12" s="7" t="s">
        <v>36</v>
      </c>
      <c r="C12" s="12" t="s">
        <v>77</v>
      </c>
      <c r="D12" s="12" t="s">
        <v>78</v>
      </c>
      <c r="E12" s="12" t="s">
        <v>79</v>
      </c>
      <c r="F12" s="12" t="s">
        <v>80</v>
      </c>
      <c r="G12" s="12" t="s">
        <v>37</v>
      </c>
      <c r="H12" s="12" t="s">
        <v>81</v>
      </c>
    </row>
    <row r="13" spans="1:8" x14ac:dyDescent="0.25">
      <c r="A13" s="75" t="s">
        <v>56</v>
      </c>
      <c r="B13" s="8" t="s">
        <v>1</v>
      </c>
      <c r="C13" s="13">
        <v>11</v>
      </c>
      <c r="D13" s="13">
        <v>11</v>
      </c>
      <c r="E13" s="14">
        <v>1</v>
      </c>
      <c r="F13" s="13">
        <v>8</v>
      </c>
      <c r="G13" s="14">
        <v>0.72727272727272729</v>
      </c>
      <c r="H13" s="22">
        <v>2.4545454545454546</v>
      </c>
    </row>
    <row r="14" spans="1:8" x14ac:dyDescent="0.25">
      <c r="A14" s="76"/>
      <c r="B14" s="8" t="s">
        <v>2</v>
      </c>
      <c r="C14" s="13">
        <v>11</v>
      </c>
      <c r="D14" s="13">
        <v>11</v>
      </c>
      <c r="E14" s="14">
        <v>1</v>
      </c>
      <c r="F14" s="13">
        <v>9</v>
      </c>
      <c r="G14" s="14">
        <v>0.81818181818181823</v>
      </c>
      <c r="H14" s="22">
        <v>2.7</v>
      </c>
    </row>
    <row r="15" spans="1:8" x14ac:dyDescent="0.25">
      <c r="A15" s="76"/>
      <c r="B15" s="8" t="s">
        <v>3</v>
      </c>
      <c r="C15" s="13">
        <v>5</v>
      </c>
      <c r="D15" s="13">
        <v>5</v>
      </c>
      <c r="E15" s="14">
        <v>1</v>
      </c>
      <c r="F15" s="13">
        <v>5</v>
      </c>
      <c r="G15" s="14">
        <v>1</v>
      </c>
      <c r="H15" s="22">
        <v>3.8</v>
      </c>
    </row>
    <row r="16" spans="1:8" x14ac:dyDescent="0.25">
      <c r="A16" s="76"/>
      <c r="B16" s="8" t="s">
        <v>4</v>
      </c>
      <c r="C16" s="13">
        <v>6</v>
      </c>
      <c r="D16" s="13">
        <v>5</v>
      </c>
      <c r="E16" s="14">
        <v>0.83333333333333337</v>
      </c>
      <c r="F16" s="13">
        <v>4</v>
      </c>
      <c r="G16" s="14">
        <v>0.66666666666666663</v>
      </c>
      <c r="H16" s="22">
        <v>2.86</v>
      </c>
    </row>
    <row r="17" spans="1:8" x14ac:dyDescent="0.25">
      <c r="A17" s="77"/>
      <c r="B17" s="8" t="s">
        <v>85</v>
      </c>
      <c r="C17" s="13">
        <v>13</v>
      </c>
      <c r="D17" s="13">
        <v>12</v>
      </c>
      <c r="E17" s="14">
        <v>0.92307692307692313</v>
      </c>
      <c r="F17" s="13">
        <v>5</v>
      </c>
      <c r="G17" s="14">
        <v>0.38461538461538464</v>
      </c>
      <c r="H17" s="22">
        <v>1.3333333333333333</v>
      </c>
    </row>
    <row r="18" spans="1:8" x14ac:dyDescent="0.25">
      <c r="A18" s="66" t="s">
        <v>57</v>
      </c>
      <c r="B18" s="8" t="s">
        <v>1</v>
      </c>
      <c r="C18" s="13">
        <v>1</v>
      </c>
      <c r="D18" s="13">
        <v>1</v>
      </c>
      <c r="E18" s="14">
        <v>1</v>
      </c>
      <c r="F18" s="13">
        <v>1</v>
      </c>
      <c r="G18" s="14">
        <v>1</v>
      </c>
      <c r="H18" s="22">
        <v>3.2999999999999994</v>
      </c>
    </row>
    <row r="19" spans="1:8" x14ac:dyDescent="0.25">
      <c r="A19" s="66"/>
      <c r="B19" s="8" t="s">
        <v>2</v>
      </c>
      <c r="C19" s="26">
        <v>2</v>
      </c>
      <c r="D19" s="26">
        <v>2</v>
      </c>
      <c r="E19" s="14">
        <v>1</v>
      </c>
      <c r="F19" s="26">
        <v>2</v>
      </c>
      <c r="G19" s="14">
        <v>1</v>
      </c>
      <c r="H19" s="27">
        <v>2.5</v>
      </c>
    </row>
    <row r="20" spans="1:8" x14ac:dyDescent="0.25">
      <c r="A20" s="66"/>
      <c r="B20" s="8" t="s">
        <v>3</v>
      </c>
      <c r="C20" s="13">
        <v>1</v>
      </c>
      <c r="D20" s="13">
        <v>1</v>
      </c>
      <c r="E20" s="14">
        <v>1</v>
      </c>
      <c r="F20" s="13">
        <v>1</v>
      </c>
      <c r="G20" s="14">
        <v>1</v>
      </c>
      <c r="H20" s="22">
        <v>3.7000000000000006</v>
      </c>
    </row>
    <row r="21" spans="1:8" x14ac:dyDescent="0.25">
      <c r="A21" s="66"/>
      <c r="B21" s="8" t="s">
        <v>4</v>
      </c>
      <c r="C21" s="13">
        <v>1</v>
      </c>
      <c r="D21" s="13">
        <v>1</v>
      </c>
      <c r="E21" s="14">
        <v>1</v>
      </c>
      <c r="F21" s="13">
        <v>1</v>
      </c>
      <c r="G21" s="14">
        <v>1</v>
      </c>
      <c r="H21" s="22">
        <v>2</v>
      </c>
    </row>
    <row r="22" spans="1:8" x14ac:dyDescent="0.25">
      <c r="A22" s="66"/>
      <c r="B22" s="8" t="s">
        <v>85</v>
      </c>
      <c r="C22" s="13">
        <v>1</v>
      </c>
      <c r="D22" s="13">
        <v>1</v>
      </c>
      <c r="E22" s="14">
        <v>1</v>
      </c>
      <c r="F22" s="13">
        <v>1</v>
      </c>
      <c r="G22" s="14">
        <v>1</v>
      </c>
      <c r="H22" s="22">
        <v>2.7000000000000006</v>
      </c>
    </row>
    <row r="23" spans="1:8" x14ac:dyDescent="0.25">
      <c r="A23" s="61" t="s">
        <v>14</v>
      </c>
      <c r="B23" s="8" t="s">
        <v>1</v>
      </c>
      <c r="C23" s="13">
        <v>5</v>
      </c>
      <c r="D23" s="13">
        <v>4</v>
      </c>
      <c r="E23" s="14">
        <v>0.8</v>
      </c>
      <c r="F23" s="13">
        <v>4</v>
      </c>
      <c r="G23" s="14">
        <v>0.8</v>
      </c>
      <c r="H23" s="22">
        <v>3.1749999999999998</v>
      </c>
    </row>
    <row r="24" spans="1:8" x14ac:dyDescent="0.25">
      <c r="A24" s="61"/>
      <c r="B24" s="8" t="s">
        <v>2</v>
      </c>
      <c r="C24" s="26">
        <v>3</v>
      </c>
      <c r="D24" s="26">
        <v>3</v>
      </c>
      <c r="E24" s="14">
        <v>1</v>
      </c>
      <c r="F24" s="26">
        <v>3</v>
      </c>
      <c r="G24" s="14">
        <v>1</v>
      </c>
      <c r="H24" s="27">
        <v>4</v>
      </c>
    </row>
    <row r="25" spans="1:8" x14ac:dyDescent="0.25">
      <c r="A25" s="61"/>
      <c r="B25" s="8" t="s">
        <v>3</v>
      </c>
      <c r="C25" s="13">
        <v>6</v>
      </c>
      <c r="D25" s="13">
        <v>3</v>
      </c>
      <c r="E25" s="14">
        <v>0.5</v>
      </c>
      <c r="F25" s="13">
        <v>3</v>
      </c>
      <c r="G25" s="14">
        <v>0.5</v>
      </c>
      <c r="H25" s="22">
        <v>3.3333333333333335</v>
      </c>
    </row>
    <row r="26" spans="1:8" x14ac:dyDescent="0.25">
      <c r="A26" s="61"/>
      <c r="B26" s="8" t="s">
        <v>4</v>
      </c>
      <c r="C26" s="13">
        <v>1</v>
      </c>
      <c r="D26" s="13">
        <v>1</v>
      </c>
      <c r="E26" s="14">
        <v>1</v>
      </c>
      <c r="F26" s="13">
        <v>1</v>
      </c>
      <c r="G26" s="14">
        <v>1</v>
      </c>
      <c r="H26" s="22">
        <v>4</v>
      </c>
    </row>
    <row r="27" spans="1:8" x14ac:dyDescent="0.25">
      <c r="A27" s="61"/>
      <c r="B27" s="8" t="s">
        <v>85</v>
      </c>
      <c r="C27" s="13">
        <v>3</v>
      </c>
      <c r="D27" s="13">
        <v>3</v>
      </c>
      <c r="E27" s="14">
        <v>1</v>
      </c>
      <c r="F27" s="13">
        <v>3</v>
      </c>
      <c r="G27" s="14">
        <v>1</v>
      </c>
      <c r="H27" s="22">
        <v>3.3333333333333335</v>
      </c>
    </row>
    <row r="28" spans="1:8" x14ac:dyDescent="0.25">
      <c r="A28" s="61" t="s">
        <v>15</v>
      </c>
      <c r="B28" s="8" t="s">
        <v>1</v>
      </c>
      <c r="C28" s="13">
        <v>2</v>
      </c>
      <c r="D28" s="13">
        <v>2</v>
      </c>
      <c r="E28" s="14">
        <v>1</v>
      </c>
      <c r="F28" s="13">
        <v>1</v>
      </c>
      <c r="G28" s="14">
        <v>0.5</v>
      </c>
      <c r="H28" s="22">
        <v>2.5</v>
      </c>
    </row>
    <row r="29" spans="1:8" x14ac:dyDescent="0.25">
      <c r="A29" s="61"/>
      <c r="B29" s="8" t="s">
        <v>2</v>
      </c>
      <c r="C29" s="13">
        <v>5</v>
      </c>
      <c r="D29" s="13">
        <v>3</v>
      </c>
      <c r="E29" s="14">
        <v>0.6</v>
      </c>
      <c r="F29" s="13">
        <v>3</v>
      </c>
      <c r="G29" s="14">
        <v>0.6</v>
      </c>
      <c r="H29" s="22">
        <v>3.3333333333333335</v>
      </c>
    </row>
    <row r="30" spans="1:8" x14ac:dyDescent="0.25">
      <c r="A30" s="61"/>
      <c r="B30" s="8" t="s">
        <v>3</v>
      </c>
      <c r="C30" s="13">
        <v>3</v>
      </c>
      <c r="D30" s="13">
        <v>3</v>
      </c>
      <c r="E30" s="14">
        <v>1</v>
      </c>
      <c r="F30" s="13">
        <v>3</v>
      </c>
      <c r="G30" s="14">
        <v>1</v>
      </c>
      <c r="H30" s="22">
        <v>3.7666666666666666</v>
      </c>
    </row>
    <row r="31" spans="1:8" x14ac:dyDescent="0.25">
      <c r="A31" s="61"/>
      <c r="B31" s="8" t="s">
        <v>4</v>
      </c>
      <c r="C31" s="13">
        <v>8</v>
      </c>
      <c r="D31" s="13">
        <v>7</v>
      </c>
      <c r="E31" s="14">
        <v>0.875</v>
      </c>
      <c r="F31" s="13">
        <v>6</v>
      </c>
      <c r="G31" s="14">
        <v>0.75</v>
      </c>
      <c r="H31" s="22">
        <v>3.3857142857142852</v>
      </c>
    </row>
    <row r="32" spans="1:8" x14ac:dyDescent="0.25">
      <c r="A32" s="61"/>
      <c r="B32" s="8" t="s">
        <v>85</v>
      </c>
      <c r="C32" s="13">
        <v>3</v>
      </c>
      <c r="D32" s="13">
        <v>3</v>
      </c>
      <c r="E32" s="14">
        <v>1</v>
      </c>
      <c r="F32" s="13">
        <v>3</v>
      </c>
      <c r="G32" s="14">
        <v>1</v>
      </c>
      <c r="H32" s="22">
        <v>3</v>
      </c>
    </row>
    <row r="33" spans="1:8" x14ac:dyDescent="0.25">
      <c r="A33" s="61" t="s">
        <v>16</v>
      </c>
      <c r="B33" s="8" t="s">
        <v>1</v>
      </c>
      <c r="C33" s="13">
        <v>85</v>
      </c>
      <c r="D33" s="13">
        <v>78</v>
      </c>
      <c r="E33" s="14">
        <v>0.91764705882352937</v>
      </c>
      <c r="F33" s="13">
        <v>66</v>
      </c>
      <c r="G33" s="14">
        <v>0.77647058823529413</v>
      </c>
      <c r="H33" s="22">
        <v>2.9923076923076923</v>
      </c>
    </row>
    <row r="34" spans="1:8" x14ac:dyDescent="0.25">
      <c r="A34" s="61"/>
      <c r="B34" s="8" t="s">
        <v>2</v>
      </c>
      <c r="C34" s="13">
        <v>59</v>
      </c>
      <c r="D34" s="13">
        <v>45</v>
      </c>
      <c r="E34" s="14">
        <v>0.76271186440677963</v>
      </c>
      <c r="F34" s="13">
        <v>39</v>
      </c>
      <c r="G34" s="14">
        <v>0.66101694915254239</v>
      </c>
      <c r="H34" s="22">
        <v>3.1068181818181815</v>
      </c>
    </row>
    <row r="35" spans="1:8" x14ac:dyDescent="0.25">
      <c r="A35" s="61"/>
      <c r="B35" s="8" t="s">
        <v>3</v>
      </c>
      <c r="C35" s="13">
        <v>79</v>
      </c>
      <c r="D35" s="13">
        <v>64</v>
      </c>
      <c r="E35" s="14">
        <v>0.810126582278481</v>
      </c>
      <c r="F35" s="13">
        <v>59</v>
      </c>
      <c r="G35" s="14">
        <v>0.74683544303797467</v>
      </c>
      <c r="H35" s="22">
        <v>3.1523809523809527</v>
      </c>
    </row>
    <row r="36" spans="1:8" x14ac:dyDescent="0.25">
      <c r="A36" s="61"/>
      <c r="B36" s="8" t="s">
        <v>4</v>
      </c>
      <c r="C36" s="13">
        <v>46</v>
      </c>
      <c r="D36" s="13">
        <v>37</v>
      </c>
      <c r="E36" s="14">
        <v>0.80434782608695654</v>
      </c>
      <c r="F36" s="13">
        <v>35</v>
      </c>
      <c r="G36" s="14">
        <v>0.76086956521739135</v>
      </c>
      <c r="H36" s="22">
        <v>3.0972972972972972</v>
      </c>
    </row>
    <row r="37" spans="1:8" x14ac:dyDescent="0.25">
      <c r="A37" s="61"/>
      <c r="B37" s="8" t="s">
        <v>85</v>
      </c>
      <c r="C37" s="13">
        <v>59</v>
      </c>
      <c r="D37" s="13">
        <v>44</v>
      </c>
      <c r="E37" s="14">
        <v>0.74576271186440679</v>
      </c>
      <c r="F37" s="13">
        <v>41</v>
      </c>
      <c r="G37" s="14">
        <v>0.69491525423728817</v>
      </c>
      <c r="H37" s="22">
        <v>3.5139534883720933</v>
      </c>
    </row>
    <row r="38" spans="1:8" x14ac:dyDescent="0.25">
      <c r="A38" s="61" t="s">
        <v>17</v>
      </c>
      <c r="B38" s="8" t="s">
        <v>1</v>
      </c>
      <c r="C38" s="13" t="s">
        <v>13</v>
      </c>
      <c r="D38" s="13" t="s">
        <v>13</v>
      </c>
      <c r="E38" s="14" t="s">
        <v>13</v>
      </c>
      <c r="F38" s="13" t="s">
        <v>13</v>
      </c>
      <c r="G38" s="14" t="s">
        <v>13</v>
      </c>
      <c r="H38" s="22" t="s">
        <v>13</v>
      </c>
    </row>
    <row r="39" spans="1:8" x14ac:dyDescent="0.25">
      <c r="A39" s="61"/>
      <c r="B39" s="8" t="s">
        <v>2</v>
      </c>
      <c r="C39" s="13" t="s">
        <v>13</v>
      </c>
      <c r="D39" s="13" t="s">
        <v>13</v>
      </c>
      <c r="E39" s="14" t="s">
        <v>13</v>
      </c>
      <c r="F39" s="13" t="s">
        <v>13</v>
      </c>
      <c r="G39" s="14" t="s">
        <v>13</v>
      </c>
      <c r="H39" s="22" t="s">
        <v>13</v>
      </c>
    </row>
    <row r="40" spans="1:8" x14ac:dyDescent="0.25">
      <c r="A40" s="61"/>
      <c r="B40" s="8" t="s">
        <v>3</v>
      </c>
      <c r="C40" s="13" t="s">
        <v>13</v>
      </c>
      <c r="D40" s="13" t="s">
        <v>13</v>
      </c>
      <c r="E40" s="14" t="s">
        <v>13</v>
      </c>
      <c r="F40" s="13" t="s">
        <v>13</v>
      </c>
      <c r="G40" s="14" t="s">
        <v>13</v>
      </c>
      <c r="H40" s="22" t="s">
        <v>13</v>
      </c>
    </row>
    <row r="41" spans="1:8" x14ac:dyDescent="0.25">
      <c r="A41" s="61"/>
      <c r="B41" s="8" t="s">
        <v>4</v>
      </c>
      <c r="C41" s="13" t="s">
        <v>13</v>
      </c>
      <c r="D41" s="13" t="s">
        <v>13</v>
      </c>
      <c r="E41" s="14" t="s">
        <v>13</v>
      </c>
      <c r="F41" s="13" t="s">
        <v>13</v>
      </c>
      <c r="G41" s="14" t="s">
        <v>13</v>
      </c>
      <c r="H41" s="22" t="s">
        <v>13</v>
      </c>
    </row>
    <row r="42" spans="1:8" x14ac:dyDescent="0.25">
      <c r="A42" s="61"/>
      <c r="B42" s="8" t="s">
        <v>85</v>
      </c>
      <c r="C42" s="13" t="s">
        <v>13</v>
      </c>
      <c r="D42" s="13" t="s">
        <v>13</v>
      </c>
      <c r="E42" s="14" t="s">
        <v>13</v>
      </c>
      <c r="F42" s="13" t="s">
        <v>13</v>
      </c>
      <c r="G42" s="14" t="s">
        <v>13</v>
      </c>
      <c r="H42" s="22" t="s">
        <v>13</v>
      </c>
    </row>
    <row r="43" spans="1:8" x14ac:dyDescent="0.25">
      <c r="A43" s="66" t="s">
        <v>58</v>
      </c>
      <c r="B43" s="8" t="s">
        <v>1</v>
      </c>
      <c r="C43" s="13">
        <v>92</v>
      </c>
      <c r="D43" s="13">
        <v>86</v>
      </c>
      <c r="E43" s="14">
        <v>0.93478260869565222</v>
      </c>
      <c r="F43" s="13">
        <v>81</v>
      </c>
      <c r="G43" s="14">
        <v>0.88043478260869568</v>
      </c>
      <c r="H43" s="22">
        <v>3.4423529411764706</v>
      </c>
    </row>
    <row r="44" spans="1:8" x14ac:dyDescent="0.25">
      <c r="A44" s="66"/>
      <c r="B44" s="8" t="s">
        <v>2</v>
      </c>
      <c r="C44" s="13">
        <v>86</v>
      </c>
      <c r="D44" s="13">
        <v>78</v>
      </c>
      <c r="E44" s="14">
        <v>0.90697674418604646</v>
      </c>
      <c r="F44" s="13">
        <v>70</v>
      </c>
      <c r="G44" s="14">
        <v>0.81395348837209303</v>
      </c>
      <c r="H44" s="22">
        <v>3.1012987012987012</v>
      </c>
    </row>
    <row r="45" spans="1:8" x14ac:dyDescent="0.25">
      <c r="A45" s="66"/>
      <c r="B45" s="8" t="s">
        <v>3</v>
      </c>
      <c r="C45" s="13">
        <v>82</v>
      </c>
      <c r="D45" s="13">
        <v>70</v>
      </c>
      <c r="E45" s="14">
        <v>0.85365853658536583</v>
      </c>
      <c r="F45" s="13">
        <v>66</v>
      </c>
      <c r="G45" s="14">
        <v>0.80487804878048785</v>
      </c>
      <c r="H45" s="22">
        <v>3.4942028985507245</v>
      </c>
    </row>
    <row r="46" spans="1:8" x14ac:dyDescent="0.25">
      <c r="A46" s="66"/>
      <c r="B46" s="8" t="s">
        <v>4</v>
      </c>
      <c r="C46" s="13">
        <v>69</v>
      </c>
      <c r="D46" s="13">
        <v>60</v>
      </c>
      <c r="E46" s="14">
        <v>0.86956521739130432</v>
      </c>
      <c r="F46" s="13">
        <v>58</v>
      </c>
      <c r="G46" s="14">
        <v>0.84057971014492749</v>
      </c>
      <c r="H46" s="22">
        <v>3.5550000000000002</v>
      </c>
    </row>
    <row r="47" spans="1:8" x14ac:dyDescent="0.25">
      <c r="A47" s="66"/>
      <c r="B47" s="8" t="s">
        <v>85</v>
      </c>
      <c r="C47" s="13">
        <v>82</v>
      </c>
      <c r="D47" s="13">
        <v>73</v>
      </c>
      <c r="E47" s="14">
        <v>0.8902439024390244</v>
      </c>
      <c r="F47" s="13">
        <v>67</v>
      </c>
      <c r="G47" s="14">
        <v>0.81707317073170727</v>
      </c>
      <c r="H47" s="22">
        <v>3.348529411764706</v>
      </c>
    </row>
    <row r="48" spans="1:8" x14ac:dyDescent="0.25">
      <c r="A48" s="66" t="s">
        <v>59</v>
      </c>
      <c r="B48" s="8" t="s">
        <v>1</v>
      </c>
      <c r="C48" s="13">
        <v>18</v>
      </c>
      <c r="D48" s="13">
        <v>17</v>
      </c>
      <c r="E48" s="14">
        <v>0.94444444444444442</v>
      </c>
      <c r="F48" s="13">
        <v>13</v>
      </c>
      <c r="G48" s="14">
        <v>0.72222222222222221</v>
      </c>
      <c r="H48" s="22">
        <v>2.7647058823529411</v>
      </c>
    </row>
    <row r="49" spans="1:8" x14ac:dyDescent="0.25">
      <c r="A49" s="66"/>
      <c r="B49" s="8" t="s">
        <v>2</v>
      </c>
      <c r="C49" s="13">
        <v>27</v>
      </c>
      <c r="D49" s="13">
        <v>22</v>
      </c>
      <c r="E49" s="14">
        <v>0.81481481481481477</v>
      </c>
      <c r="F49" s="13">
        <v>17</v>
      </c>
      <c r="G49" s="14">
        <v>0.62962962962962965</v>
      </c>
      <c r="H49" s="22">
        <v>2.7590909090909088</v>
      </c>
    </row>
    <row r="50" spans="1:8" x14ac:dyDescent="0.25">
      <c r="A50" s="66"/>
      <c r="B50" s="8" t="s">
        <v>3</v>
      </c>
      <c r="C50" s="13">
        <v>27</v>
      </c>
      <c r="D50" s="13">
        <v>24</v>
      </c>
      <c r="E50" s="14">
        <v>0.88888888888888884</v>
      </c>
      <c r="F50" s="13">
        <v>23</v>
      </c>
      <c r="G50" s="14">
        <v>0.85185185185185186</v>
      </c>
      <c r="H50" s="22">
        <v>3.5583333333333331</v>
      </c>
    </row>
    <row r="51" spans="1:8" x14ac:dyDescent="0.25">
      <c r="A51" s="66"/>
      <c r="B51" s="8" t="s">
        <v>4</v>
      </c>
      <c r="C51" s="13">
        <v>17</v>
      </c>
      <c r="D51" s="13">
        <v>12</v>
      </c>
      <c r="E51" s="14">
        <v>0.70588235294117652</v>
      </c>
      <c r="F51" s="13">
        <v>12</v>
      </c>
      <c r="G51" s="14">
        <v>0.70588235294117652</v>
      </c>
      <c r="H51" s="22">
        <v>3.6666666666666665</v>
      </c>
    </row>
    <row r="52" spans="1:8" x14ac:dyDescent="0.25">
      <c r="A52" s="66"/>
      <c r="B52" s="8" t="s">
        <v>85</v>
      </c>
      <c r="C52" s="13">
        <v>16</v>
      </c>
      <c r="D52" s="13">
        <v>15</v>
      </c>
      <c r="E52" s="14">
        <v>0.9375</v>
      </c>
      <c r="F52" s="13">
        <v>14</v>
      </c>
      <c r="G52" s="14">
        <v>0.875</v>
      </c>
      <c r="H52" s="22">
        <v>3.2857142857142856</v>
      </c>
    </row>
    <row r="53" spans="1:8" x14ac:dyDescent="0.25">
      <c r="A53" s="66" t="s">
        <v>60</v>
      </c>
      <c r="B53" s="8" t="s">
        <v>1</v>
      </c>
      <c r="C53" s="13">
        <v>11</v>
      </c>
      <c r="D53" s="13">
        <v>11</v>
      </c>
      <c r="E53" s="14">
        <v>1</v>
      </c>
      <c r="F53" s="13">
        <v>10</v>
      </c>
      <c r="G53" s="14">
        <v>0.90909090909090906</v>
      </c>
      <c r="H53" s="22">
        <v>3.1545454545454543</v>
      </c>
    </row>
    <row r="54" spans="1:8" x14ac:dyDescent="0.25">
      <c r="A54" s="66"/>
      <c r="B54" s="8" t="s">
        <v>2</v>
      </c>
      <c r="C54" s="13">
        <v>9</v>
      </c>
      <c r="D54" s="13">
        <v>8</v>
      </c>
      <c r="E54" s="14">
        <v>0.88888888888888884</v>
      </c>
      <c r="F54" s="13">
        <v>8</v>
      </c>
      <c r="G54" s="14">
        <v>0.88888888888888884</v>
      </c>
      <c r="H54" s="22">
        <v>3.7124999999999999</v>
      </c>
    </row>
    <row r="55" spans="1:8" x14ac:dyDescent="0.25">
      <c r="A55" s="66"/>
      <c r="B55" s="8" t="s">
        <v>3</v>
      </c>
      <c r="C55" s="13">
        <v>4</v>
      </c>
      <c r="D55" s="13">
        <v>4</v>
      </c>
      <c r="E55" s="14">
        <v>1</v>
      </c>
      <c r="F55" s="13">
        <v>4</v>
      </c>
      <c r="G55" s="14">
        <v>1</v>
      </c>
      <c r="H55" s="22">
        <v>3.9250000000000003</v>
      </c>
    </row>
    <row r="56" spans="1:8" x14ac:dyDescent="0.25">
      <c r="A56" s="66"/>
      <c r="B56" s="8" t="s">
        <v>4</v>
      </c>
      <c r="C56" s="13">
        <v>3</v>
      </c>
      <c r="D56" s="13">
        <v>3</v>
      </c>
      <c r="E56" s="14">
        <v>1</v>
      </c>
      <c r="F56" s="13">
        <v>3</v>
      </c>
      <c r="G56" s="14">
        <v>1</v>
      </c>
      <c r="H56" s="22">
        <v>4</v>
      </c>
    </row>
    <row r="57" spans="1:8" x14ac:dyDescent="0.25">
      <c r="A57" s="66"/>
      <c r="B57" s="8" t="s">
        <v>85</v>
      </c>
      <c r="C57" s="13">
        <v>1</v>
      </c>
      <c r="D57" s="13">
        <v>1</v>
      </c>
      <c r="E57" s="14">
        <v>1</v>
      </c>
      <c r="F57" s="13">
        <v>0</v>
      </c>
      <c r="G57" s="14">
        <v>0</v>
      </c>
      <c r="H57" s="22">
        <v>0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8" t="s">
        <v>40</v>
      </c>
      <c r="B1" s="79"/>
      <c r="C1" s="79"/>
      <c r="D1" s="79"/>
      <c r="E1" s="79"/>
      <c r="F1" s="79"/>
    </row>
    <row r="2" spans="1:6" x14ac:dyDescent="0.25">
      <c r="A2" s="80" t="s">
        <v>82</v>
      </c>
      <c r="B2" s="57" t="s">
        <v>83</v>
      </c>
      <c r="C2" s="57"/>
      <c r="D2" s="57"/>
      <c r="E2" s="57"/>
      <c r="F2" s="57"/>
    </row>
    <row r="3" spans="1:6" x14ac:dyDescent="0.25">
      <c r="A3" s="80"/>
      <c r="B3" s="43" t="s">
        <v>72</v>
      </c>
      <c r="C3" s="43" t="s">
        <v>73</v>
      </c>
      <c r="D3" s="43" t="s">
        <v>74</v>
      </c>
      <c r="E3" s="43" t="s">
        <v>75</v>
      </c>
      <c r="F3" s="43" t="s">
        <v>88</v>
      </c>
    </row>
    <row r="4" spans="1:6" x14ac:dyDescent="0.25">
      <c r="A4" s="11" t="s">
        <v>71</v>
      </c>
      <c r="B4" s="6">
        <v>2</v>
      </c>
      <c r="C4" s="6">
        <v>3</v>
      </c>
      <c r="D4" s="6">
        <v>2</v>
      </c>
      <c r="E4" s="6">
        <v>9</v>
      </c>
      <c r="F4" s="6">
        <v>1</v>
      </c>
    </row>
    <row r="5" spans="1:6" x14ac:dyDescent="0.25">
      <c r="A5" s="11" t="s">
        <v>76</v>
      </c>
      <c r="B5" s="6">
        <v>9</v>
      </c>
      <c r="C5" s="6">
        <v>7</v>
      </c>
      <c r="D5" s="6">
        <v>7</v>
      </c>
      <c r="E5" s="6">
        <v>8</v>
      </c>
      <c r="F5" s="6">
        <v>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35" customWidth="1"/>
    <col min="2" max="11" width="11.7109375" style="17" customWidth="1"/>
  </cols>
  <sheetData>
    <row r="1" spans="1:11" ht="45" x14ac:dyDescent="0.25">
      <c r="A1" s="34" t="s">
        <v>36</v>
      </c>
      <c r="B1" s="12" t="s">
        <v>61</v>
      </c>
      <c r="C1" s="12" t="s">
        <v>62</v>
      </c>
      <c r="D1" s="12" t="s">
        <v>63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</row>
    <row r="2" spans="1:11" x14ac:dyDescent="0.25">
      <c r="A2" s="41" t="s">
        <v>1</v>
      </c>
      <c r="B2" s="28">
        <v>10</v>
      </c>
      <c r="C2" s="29">
        <v>1138.999722</v>
      </c>
      <c r="D2" s="30">
        <v>445.28704093201463</v>
      </c>
      <c r="E2" s="29">
        <v>37.966657400000003</v>
      </c>
      <c r="F2" s="29">
        <v>2.5578999999999996</v>
      </c>
      <c r="G2" s="31">
        <v>1.5758999999999996</v>
      </c>
      <c r="H2" s="30">
        <v>14.842901364400488</v>
      </c>
      <c r="I2" s="28">
        <v>220</v>
      </c>
      <c r="J2" s="28">
        <v>290</v>
      </c>
      <c r="K2" s="32">
        <v>0.75862068965517238</v>
      </c>
    </row>
    <row r="3" spans="1:11" x14ac:dyDescent="0.25">
      <c r="A3" s="41" t="s">
        <v>2</v>
      </c>
      <c r="B3" s="28">
        <v>9</v>
      </c>
      <c r="C3" s="29">
        <v>807.62843839499999</v>
      </c>
      <c r="D3" s="30">
        <v>317.090081819788</v>
      </c>
      <c r="E3" s="29">
        <v>26.9209479465</v>
      </c>
      <c r="F3" s="29">
        <v>2.5469999999999997</v>
      </c>
      <c r="G3" s="31">
        <v>2.5469999999999997</v>
      </c>
      <c r="H3" s="30">
        <v>10.569669393992934</v>
      </c>
      <c r="I3" s="28">
        <v>199</v>
      </c>
      <c r="J3" s="28">
        <v>270</v>
      </c>
      <c r="K3" s="32">
        <v>0.73703703703703705</v>
      </c>
    </row>
    <row r="4" spans="1:11" x14ac:dyDescent="0.25">
      <c r="A4" s="41" t="s">
        <v>3</v>
      </c>
      <c r="B4" s="28">
        <v>10</v>
      </c>
      <c r="C4" s="29">
        <v>1016.999595</v>
      </c>
      <c r="D4" s="33">
        <v>393.81954577137537</v>
      </c>
      <c r="E4" s="31">
        <v>33.899986500000004</v>
      </c>
      <c r="F4" s="31">
        <v>2.5824000000000007</v>
      </c>
      <c r="G4" s="31">
        <v>1.7325000000000008</v>
      </c>
      <c r="H4" s="33">
        <v>13.12731819237918</v>
      </c>
      <c r="I4" s="28">
        <v>203</v>
      </c>
      <c r="J4" s="28">
        <v>310</v>
      </c>
      <c r="K4" s="32">
        <v>0.65483870967741931</v>
      </c>
    </row>
    <row r="5" spans="1:11" x14ac:dyDescent="0.25">
      <c r="A5" s="41" t="s">
        <v>4</v>
      </c>
      <c r="B5" s="28">
        <v>8</v>
      </c>
      <c r="C5" s="29">
        <v>777.19972799999994</v>
      </c>
      <c r="D5" s="30">
        <v>342.922576773738</v>
      </c>
      <c r="E5" s="29">
        <v>25.906657599999999</v>
      </c>
      <c r="F5" s="29">
        <v>2.2664000000000004</v>
      </c>
      <c r="G5" s="31">
        <v>2.2664000000000004</v>
      </c>
      <c r="H5" s="30">
        <v>11.430752559124601</v>
      </c>
      <c r="I5" s="28">
        <v>154</v>
      </c>
      <c r="J5" s="28">
        <v>280</v>
      </c>
      <c r="K5" s="32">
        <v>0.55000000000000004</v>
      </c>
    </row>
    <row r="6" spans="1:11" x14ac:dyDescent="0.25">
      <c r="A6" s="41" t="s">
        <v>85</v>
      </c>
      <c r="B6" s="28">
        <v>7</v>
      </c>
      <c r="C6" s="29">
        <v>900.39969600000018</v>
      </c>
      <c r="D6" s="30">
        <v>397.28189904694671</v>
      </c>
      <c r="E6" s="29">
        <v>30.013323200000002</v>
      </c>
      <c r="F6" s="29">
        <v>2.2664000000000004</v>
      </c>
      <c r="G6" s="31">
        <v>2.2664000000000004</v>
      </c>
      <c r="H6" s="30">
        <v>13.242729968231556</v>
      </c>
      <c r="I6" s="28">
        <v>178</v>
      </c>
      <c r="J6" s="28">
        <v>250</v>
      </c>
      <c r="K6" s="32">
        <v>0.71199999999999997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2018-08-17T21:53:06Z</cp:lastPrinted>
  <dcterms:created xsi:type="dcterms:W3CDTF">2017-09-05T19:46:57Z</dcterms:created>
  <dcterms:modified xsi:type="dcterms:W3CDTF">2018-08-17T23:07:13Z</dcterms:modified>
</cp:coreProperties>
</file>